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0400" windowHeight="7236"/>
  </bookViews>
  <sheets>
    <sheet name="อาคาร 69" sheetId="3" r:id="rId1"/>
  </sheets>
  <externalReferences>
    <externalReference r:id="rId2"/>
  </externalReferences>
  <definedNames>
    <definedName name="_xlnm._FilterDatabase" localSheetId="0" hidden="1">'อาคาร 69'!$A$3:$AQ$146</definedName>
    <definedName name="_xlnm.Print_Area" localSheetId="0">'อาคาร 69'!$A$2:$AN$156</definedName>
    <definedName name="_xlnm.Print_Titles" localSheetId="0">'อาคาร 69'!$3:$4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46" i="3" l="1"/>
  <c r="AN146" i="3" s="1"/>
  <c r="AK146" i="3"/>
  <c r="AJ146" i="3"/>
  <c r="AG146" i="3"/>
  <c r="AH146" i="3" s="1"/>
  <c r="AE146" i="3"/>
  <c r="AD146" i="3"/>
  <c r="AA146" i="3"/>
  <c r="AB146" i="3" s="1"/>
  <c r="Y146" i="3"/>
  <c r="X146" i="3"/>
  <c r="U146" i="3"/>
  <c r="V146" i="3" s="1"/>
  <c r="S146" i="3"/>
  <c r="R146" i="3"/>
  <c r="O146" i="3"/>
  <c r="P146" i="3" s="1"/>
  <c r="M146" i="3"/>
  <c r="L146" i="3"/>
  <c r="I146" i="3"/>
  <c r="J146" i="3" s="1"/>
  <c r="D146" i="3"/>
  <c r="F146" i="3" s="1"/>
  <c r="G146" i="3" s="1"/>
  <c r="D145" i="3"/>
  <c r="AN144" i="3"/>
  <c r="AM144" i="3"/>
  <c r="AJ144" i="3"/>
  <c r="AK144" i="3" s="1"/>
  <c r="AH144" i="3"/>
  <c r="AG144" i="3"/>
  <c r="AD144" i="3"/>
  <c r="AE144" i="3" s="1"/>
  <c r="AB144" i="3"/>
  <c r="AA144" i="3"/>
  <c r="X144" i="3"/>
  <c r="Y144" i="3" s="1"/>
  <c r="V144" i="3"/>
  <c r="U144" i="3"/>
  <c r="R144" i="3"/>
  <c r="S144" i="3" s="1"/>
  <c r="P144" i="3"/>
  <c r="O144" i="3"/>
  <c r="L144" i="3"/>
  <c r="M144" i="3" s="1"/>
  <c r="J144" i="3"/>
  <c r="I144" i="3"/>
  <c r="D144" i="3"/>
  <c r="F144" i="3" s="1"/>
  <c r="G144" i="3" s="1"/>
  <c r="D143" i="3"/>
  <c r="AM142" i="3"/>
  <c r="AN142" i="3" s="1"/>
  <c r="AK142" i="3"/>
  <c r="AJ142" i="3"/>
  <c r="AG142" i="3"/>
  <c r="AH142" i="3" s="1"/>
  <c r="AE142" i="3"/>
  <c r="AD142" i="3"/>
  <c r="AA142" i="3"/>
  <c r="AB142" i="3" s="1"/>
  <c r="Y142" i="3"/>
  <c r="X142" i="3"/>
  <c r="U142" i="3"/>
  <c r="V142" i="3" s="1"/>
  <c r="S142" i="3"/>
  <c r="R142" i="3"/>
  <c r="O142" i="3"/>
  <c r="P142" i="3" s="1"/>
  <c r="M142" i="3"/>
  <c r="L142" i="3"/>
  <c r="I142" i="3"/>
  <c r="J142" i="3" s="1"/>
  <c r="D142" i="3"/>
  <c r="F142" i="3" s="1"/>
  <c r="G142" i="3" s="1"/>
  <c r="D141" i="3"/>
  <c r="AN140" i="3"/>
  <c r="AM140" i="3"/>
  <c r="AJ140" i="3"/>
  <c r="AK140" i="3" s="1"/>
  <c r="AH140" i="3"/>
  <c r="AG140" i="3"/>
  <c r="AD140" i="3"/>
  <c r="AE140" i="3" s="1"/>
  <c r="AB140" i="3"/>
  <c r="AA140" i="3"/>
  <c r="X140" i="3"/>
  <c r="Y140" i="3" s="1"/>
  <c r="V140" i="3"/>
  <c r="U140" i="3"/>
  <c r="R140" i="3"/>
  <c r="S140" i="3" s="1"/>
  <c r="P140" i="3"/>
  <c r="O140" i="3"/>
  <c r="L140" i="3"/>
  <c r="M140" i="3" s="1"/>
  <c r="J140" i="3"/>
  <c r="I140" i="3"/>
  <c r="F140" i="3"/>
  <c r="G140" i="3" s="1"/>
  <c r="D140" i="3"/>
  <c r="AM139" i="3"/>
  <c r="AN139" i="3" s="1"/>
  <c r="AJ139" i="3"/>
  <c r="AK139" i="3" s="1"/>
  <c r="AG139" i="3"/>
  <c r="AH139" i="3" s="1"/>
  <c r="AE139" i="3"/>
  <c r="AD139" i="3"/>
  <c r="AA139" i="3"/>
  <c r="AB139" i="3" s="1"/>
  <c r="X139" i="3"/>
  <c r="Y139" i="3" s="1"/>
  <c r="U139" i="3"/>
  <c r="V139" i="3" s="1"/>
  <c r="S139" i="3"/>
  <c r="R139" i="3"/>
  <c r="O139" i="3"/>
  <c r="P139" i="3" s="1"/>
  <c r="L139" i="3"/>
  <c r="M139" i="3" s="1"/>
  <c r="I139" i="3"/>
  <c r="J139" i="3" s="1"/>
  <c r="G139" i="3"/>
  <c r="F139" i="3"/>
  <c r="D139" i="3"/>
  <c r="AN138" i="3"/>
  <c r="AM138" i="3"/>
  <c r="AK138" i="3"/>
  <c r="AJ138" i="3"/>
  <c r="AG138" i="3"/>
  <c r="AH138" i="3" s="1"/>
  <c r="AE138" i="3"/>
  <c r="AD138" i="3"/>
  <c r="AB138" i="3"/>
  <c r="AA138" i="3"/>
  <c r="Y138" i="3"/>
  <c r="X138" i="3"/>
  <c r="U138" i="3"/>
  <c r="V138" i="3" s="1"/>
  <c r="S138" i="3"/>
  <c r="R138" i="3"/>
  <c r="P138" i="3"/>
  <c r="O138" i="3"/>
  <c r="M138" i="3"/>
  <c r="L138" i="3"/>
  <c r="I138" i="3"/>
  <c r="J138" i="3" s="1"/>
  <c r="D138" i="3"/>
  <c r="F138" i="3" s="1"/>
  <c r="G138" i="3" s="1"/>
  <c r="AM137" i="3"/>
  <c r="AN137" i="3" s="1"/>
  <c r="AJ137" i="3"/>
  <c r="AK137" i="3" s="1"/>
  <c r="AH137" i="3"/>
  <c r="AG137" i="3"/>
  <c r="AD137" i="3"/>
  <c r="AE137" i="3" s="1"/>
  <c r="AA137" i="3"/>
  <c r="AB137" i="3" s="1"/>
  <c r="X137" i="3"/>
  <c r="Y137" i="3" s="1"/>
  <c r="V137" i="3"/>
  <c r="U137" i="3"/>
  <c r="R137" i="3"/>
  <c r="S137" i="3" s="1"/>
  <c r="O137" i="3"/>
  <c r="P137" i="3" s="1"/>
  <c r="L137" i="3"/>
  <c r="M137" i="3" s="1"/>
  <c r="J137" i="3"/>
  <c r="I137" i="3"/>
  <c r="F137" i="3"/>
  <c r="G137" i="3" s="1"/>
  <c r="D137" i="3"/>
  <c r="AN136" i="3"/>
  <c r="AM136" i="3"/>
  <c r="AJ136" i="3"/>
  <c r="AK136" i="3" s="1"/>
  <c r="AH136" i="3"/>
  <c r="AG136" i="3"/>
  <c r="AE136" i="3"/>
  <c r="AD136" i="3"/>
  <c r="AB136" i="3"/>
  <c r="AA136" i="3"/>
  <c r="X136" i="3"/>
  <c r="Y136" i="3" s="1"/>
  <c r="V136" i="3"/>
  <c r="U136" i="3"/>
  <c r="S136" i="3"/>
  <c r="R136" i="3"/>
  <c r="P136" i="3"/>
  <c r="O136" i="3"/>
  <c r="L136" i="3"/>
  <c r="M136" i="3" s="1"/>
  <c r="J136" i="3"/>
  <c r="I136" i="3"/>
  <c r="D136" i="3"/>
  <c r="F136" i="3" s="1"/>
  <c r="G136" i="3" s="1"/>
  <c r="AM135" i="3"/>
  <c r="AN135" i="3" s="1"/>
  <c r="AK135" i="3"/>
  <c r="AJ135" i="3"/>
  <c r="AG135" i="3"/>
  <c r="AH135" i="3" s="1"/>
  <c r="AD135" i="3"/>
  <c r="AE135" i="3" s="1"/>
  <c r="AA135" i="3"/>
  <c r="AB135" i="3" s="1"/>
  <c r="Y135" i="3"/>
  <c r="X135" i="3"/>
  <c r="U135" i="3"/>
  <c r="V135" i="3" s="1"/>
  <c r="R135" i="3"/>
  <c r="S135" i="3" s="1"/>
  <c r="O135" i="3"/>
  <c r="P135" i="3" s="1"/>
  <c r="M135" i="3"/>
  <c r="L135" i="3"/>
  <c r="I135" i="3"/>
  <c r="J135" i="3" s="1"/>
  <c r="F135" i="3"/>
  <c r="G135" i="3" s="1"/>
  <c r="D135" i="3"/>
  <c r="D134" i="3"/>
  <c r="AN133" i="3"/>
  <c r="AM133" i="3"/>
  <c r="AJ133" i="3"/>
  <c r="AK133" i="3" s="1"/>
  <c r="AG133" i="3"/>
  <c r="AH133" i="3" s="1"/>
  <c r="AD133" i="3"/>
  <c r="AE133" i="3" s="1"/>
  <c r="AB133" i="3"/>
  <c r="AA133" i="3"/>
  <c r="X133" i="3"/>
  <c r="Y133" i="3" s="1"/>
  <c r="U133" i="3"/>
  <c r="V133" i="3" s="1"/>
  <c r="R133" i="3"/>
  <c r="S133" i="3" s="1"/>
  <c r="P133" i="3"/>
  <c r="O133" i="3"/>
  <c r="L133" i="3"/>
  <c r="M133" i="3" s="1"/>
  <c r="I133" i="3"/>
  <c r="J133" i="3" s="1"/>
  <c r="D133" i="3"/>
  <c r="F133" i="3" s="1"/>
  <c r="G133" i="3" s="1"/>
  <c r="AN132" i="3"/>
  <c r="AM132" i="3"/>
  <c r="AK132" i="3"/>
  <c r="AJ132" i="3"/>
  <c r="AH132" i="3"/>
  <c r="AG132" i="3"/>
  <c r="AD132" i="3"/>
  <c r="AE132" i="3" s="1"/>
  <c r="AB132" i="3"/>
  <c r="AA132" i="3"/>
  <c r="Y132" i="3"/>
  <c r="X132" i="3"/>
  <c r="V132" i="3"/>
  <c r="U132" i="3"/>
  <c r="R132" i="3"/>
  <c r="S132" i="3" s="1"/>
  <c r="P132" i="3"/>
  <c r="O132" i="3"/>
  <c r="M132" i="3"/>
  <c r="L132" i="3"/>
  <c r="J132" i="3"/>
  <c r="I132" i="3"/>
  <c r="F132" i="3"/>
  <c r="G132" i="3" s="1"/>
  <c r="D132" i="3"/>
  <c r="AM131" i="3"/>
  <c r="AN131" i="3" s="1"/>
  <c r="AJ131" i="3"/>
  <c r="AK131" i="3" s="1"/>
  <c r="AG131" i="3"/>
  <c r="AH131" i="3" s="1"/>
  <c r="AE131" i="3"/>
  <c r="AD131" i="3"/>
  <c r="AA131" i="3"/>
  <c r="AB131" i="3" s="1"/>
  <c r="X131" i="3"/>
  <c r="Y131" i="3" s="1"/>
  <c r="U131" i="3"/>
  <c r="V131" i="3" s="1"/>
  <c r="S131" i="3"/>
  <c r="R131" i="3"/>
  <c r="O131" i="3"/>
  <c r="P131" i="3" s="1"/>
  <c r="L131" i="3"/>
  <c r="M131" i="3" s="1"/>
  <c r="I131" i="3"/>
  <c r="J131" i="3" s="1"/>
  <c r="G131" i="3"/>
  <c r="F131" i="3"/>
  <c r="D131" i="3"/>
  <c r="AN130" i="3"/>
  <c r="AM130" i="3"/>
  <c r="AK130" i="3"/>
  <c r="AJ130" i="3"/>
  <c r="AG130" i="3"/>
  <c r="AH130" i="3" s="1"/>
  <c r="AE130" i="3"/>
  <c r="AD130" i="3"/>
  <c r="AB130" i="3"/>
  <c r="AA130" i="3"/>
  <c r="Y130" i="3"/>
  <c r="X130" i="3"/>
  <c r="U130" i="3"/>
  <c r="V130" i="3" s="1"/>
  <c r="S130" i="3"/>
  <c r="R130" i="3"/>
  <c r="P130" i="3"/>
  <c r="O130" i="3"/>
  <c r="M130" i="3"/>
  <c r="L130" i="3"/>
  <c r="I130" i="3"/>
  <c r="J130" i="3" s="1"/>
  <c r="D130" i="3"/>
  <c r="F130" i="3" s="1"/>
  <c r="G130" i="3" s="1"/>
  <c r="AM129" i="3"/>
  <c r="AN129" i="3" s="1"/>
  <c r="AK129" i="3"/>
  <c r="AJ129" i="3"/>
  <c r="AH129" i="3"/>
  <c r="AG129" i="3"/>
  <c r="AD129" i="3"/>
  <c r="AE129" i="3" s="1"/>
  <c r="AA129" i="3"/>
  <c r="AB129" i="3" s="1"/>
  <c r="Y129" i="3"/>
  <c r="X129" i="3"/>
  <c r="V129" i="3"/>
  <c r="U129" i="3"/>
  <c r="R129" i="3"/>
  <c r="S129" i="3" s="1"/>
  <c r="O129" i="3"/>
  <c r="P129" i="3" s="1"/>
  <c r="M129" i="3"/>
  <c r="L129" i="3"/>
  <c r="J129" i="3"/>
  <c r="I129" i="3"/>
  <c r="F129" i="3"/>
  <c r="G129" i="3" s="1"/>
  <c r="D129" i="3"/>
  <c r="D128" i="3"/>
  <c r="AM127" i="3"/>
  <c r="AN127" i="3" s="1"/>
  <c r="AK127" i="3"/>
  <c r="AJ127" i="3"/>
  <c r="AG127" i="3"/>
  <c r="AH127" i="3" s="1"/>
  <c r="AD127" i="3"/>
  <c r="AE127" i="3" s="1"/>
  <c r="AA127" i="3"/>
  <c r="AB127" i="3" s="1"/>
  <c r="Y127" i="3"/>
  <c r="X127" i="3"/>
  <c r="U127" i="3"/>
  <c r="V127" i="3" s="1"/>
  <c r="R127" i="3"/>
  <c r="S127" i="3" s="1"/>
  <c r="O127" i="3"/>
  <c r="P127" i="3" s="1"/>
  <c r="M127" i="3"/>
  <c r="L127" i="3"/>
  <c r="I127" i="3"/>
  <c r="J127" i="3" s="1"/>
  <c r="F127" i="3"/>
  <c r="G127" i="3" s="1"/>
  <c r="D127" i="3"/>
  <c r="D126" i="3"/>
  <c r="AN125" i="3"/>
  <c r="AM125" i="3"/>
  <c r="AJ125" i="3"/>
  <c r="AK125" i="3" s="1"/>
  <c r="AG125" i="3"/>
  <c r="AH125" i="3" s="1"/>
  <c r="AD125" i="3"/>
  <c r="AE125" i="3" s="1"/>
  <c r="AB125" i="3"/>
  <c r="AA125" i="3"/>
  <c r="X125" i="3"/>
  <c r="Y125" i="3" s="1"/>
  <c r="U125" i="3"/>
  <c r="V125" i="3" s="1"/>
  <c r="R125" i="3"/>
  <c r="S125" i="3" s="1"/>
  <c r="P125" i="3"/>
  <c r="O125" i="3"/>
  <c r="L125" i="3"/>
  <c r="M125" i="3" s="1"/>
  <c r="I125" i="3"/>
  <c r="J125" i="3" s="1"/>
  <c r="D125" i="3"/>
  <c r="F125" i="3" s="1"/>
  <c r="G125" i="3" s="1"/>
  <c r="D124" i="3"/>
  <c r="AM123" i="3"/>
  <c r="AN123" i="3" s="1"/>
  <c r="AJ123" i="3"/>
  <c r="AK123" i="3" s="1"/>
  <c r="AG123" i="3"/>
  <c r="AH123" i="3" s="1"/>
  <c r="AE123" i="3"/>
  <c r="AD123" i="3"/>
  <c r="AA123" i="3"/>
  <c r="AB123" i="3" s="1"/>
  <c r="X123" i="3"/>
  <c r="Y123" i="3" s="1"/>
  <c r="U123" i="3"/>
  <c r="V123" i="3" s="1"/>
  <c r="S123" i="3"/>
  <c r="R123" i="3"/>
  <c r="O123" i="3"/>
  <c r="P123" i="3" s="1"/>
  <c r="L123" i="3"/>
  <c r="M123" i="3" s="1"/>
  <c r="I123" i="3"/>
  <c r="J123" i="3" s="1"/>
  <c r="G123" i="3"/>
  <c r="F123" i="3"/>
  <c r="D123" i="3"/>
  <c r="AN122" i="3"/>
  <c r="AM122" i="3"/>
  <c r="AK122" i="3"/>
  <c r="AJ122" i="3"/>
  <c r="AG122" i="3"/>
  <c r="AH122" i="3" s="1"/>
  <c r="AE122" i="3"/>
  <c r="AD122" i="3"/>
  <c r="AB122" i="3"/>
  <c r="AA122" i="3"/>
  <c r="Y122" i="3"/>
  <c r="X122" i="3"/>
  <c r="U122" i="3"/>
  <c r="V122" i="3" s="1"/>
  <c r="S122" i="3"/>
  <c r="R122" i="3"/>
  <c r="P122" i="3"/>
  <c r="O122" i="3"/>
  <c r="M122" i="3"/>
  <c r="L122" i="3"/>
  <c r="I122" i="3"/>
  <c r="J122" i="3" s="1"/>
  <c r="D122" i="3"/>
  <c r="F122" i="3" s="1"/>
  <c r="G122" i="3" s="1"/>
  <c r="AM121" i="3"/>
  <c r="AN121" i="3" s="1"/>
  <c r="AJ121" i="3"/>
  <c r="AK121" i="3" s="1"/>
  <c r="AH121" i="3"/>
  <c r="AG121" i="3"/>
  <c r="AD121" i="3"/>
  <c r="AE121" i="3" s="1"/>
  <c r="AA121" i="3"/>
  <c r="AB121" i="3" s="1"/>
  <c r="X121" i="3"/>
  <c r="Y121" i="3" s="1"/>
  <c r="V121" i="3"/>
  <c r="U121" i="3"/>
  <c r="R121" i="3"/>
  <c r="S121" i="3" s="1"/>
  <c r="O121" i="3"/>
  <c r="P121" i="3" s="1"/>
  <c r="L121" i="3"/>
  <c r="M121" i="3" s="1"/>
  <c r="J121" i="3"/>
  <c r="I121" i="3"/>
  <c r="F121" i="3"/>
  <c r="G121" i="3" s="1"/>
  <c r="D121" i="3"/>
  <c r="AN120" i="3"/>
  <c r="AM120" i="3"/>
  <c r="AJ120" i="3"/>
  <c r="AK120" i="3" s="1"/>
  <c r="AH120" i="3"/>
  <c r="AG120" i="3"/>
  <c r="AE120" i="3"/>
  <c r="AD120" i="3"/>
  <c r="AB120" i="3"/>
  <c r="AA120" i="3"/>
  <c r="X120" i="3"/>
  <c r="Y120" i="3" s="1"/>
  <c r="V120" i="3"/>
  <c r="U120" i="3"/>
  <c r="S120" i="3"/>
  <c r="R120" i="3"/>
  <c r="P120" i="3"/>
  <c r="O120" i="3"/>
  <c r="L120" i="3"/>
  <c r="M120" i="3" s="1"/>
  <c r="J120" i="3"/>
  <c r="I120" i="3"/>
  <c r="D120" i="3"/>
  <c r="F120" i="3" s="1"/>
  <c r="G120" i="3" s="1"/>
  <c r="AM119" i="3"/>
  <c r="AN119" i="3" s="1"/>
  <c r="AK119" i="3"/>
  <c r="AJ119" i="3"/>
  <c r="AG119" i="3"/>
  <c r="AH119" i="3" s="1"/>
  <c r="AD119" i="3"/>
  <c r="AE119" i="3" s="1"/>
  <c r="AA119" i="3"/>
  <c r="AB119" i="3" s="1"/>
  <c r="Y119" i="3"/>
  <c r="X119" i="3"/>
  <c r="U119" i="3"/>
  <c r="V119" i="3" s="1"/>
  <c r="R119" i="3"/>
  <c r="S119" i="3" s="1"/>
  <c r="O119" i="3"/>
  <c r="P119" i="3" s="1"/>
  <c r="M119" i="3"/>
  <c r="L119" i="3"/>
  <c r="I119" i="3"/>
  <c r="J119" i="3" s="1"/>
  <c r="F119" i="3"/>
  <c r="G119" i="3" s="1"/>
  <c r="D119" i="3"/>
  <c r="AM118" i="3"/>
  <c r="AN118" i="3" s="1"/>
  <c r="AK118" i="3"/>
  <c r="AJ118" i="3"/>
  <c r="AH118" i="3"/>
  <c r="AG118" i="3"/>
  <c r="AE118" i="3"/>
  <c r="AD118" i="3"/>
  <c r="AA118" i="3"/>
  <c r="AB118" i="3" s="1"/>
  <c r="Y118" i="3"/>
  <c r="X118" i="3"/>
  <c r="V118" i="3"/>
  <c r="U118" i="3"/>
  <c r="S118" i="3"/>
  <c r="R118" i="3"/>
  <c r="O118" i="3"/>
  <c r="P118" i="3" s="1"/>
  <c r="M118" i="3"/>
  <c r="L118" i="3"/>
  <c r="J118" i="3"/>
  <c r="I118" i="3"/>
  <c r="D118" i="3"/>
  <c r="D117" i="3"/>
  <c r="AM116" i="3"/>
  <c r="AN116" i="3" s="1"/>
  <c r="AK116" i="3"/>
  <c r="AJ116" i="3"/>
  <c r="AH116" i="3"/>
  <c r="AG116" i="3"/>
  <c r="AE116" i="3"/>
  <c r="AD116" i="3"/>
  <c r="AA116" i="3"/>
  <c r="AB116" i="3" s="1"/>
  <c r="Y116" i="3"/>
  <c r="X116" i="3"/>
  <c r="V116" i="3"/>
  <c r="U116" i="3"/>
  <c r="S116" i="3"/>
  <c r="R116" i="3"/>
  <c r="O116" i="3"/>
  <c r="P116" i="3" s="1"/>
  <c r="M116" i="3"/>
  <c r="L116" i="3"/>
  <c r="J116" i="3"/>
  <c r="I116" i="3"/>
  <c r="G116" i="3"/>
  <c r="F116" i="3"/>
  <c r="D116" i="3"/>
  <c r="AN115" i="3"/>
  <c r="AM115" i="3"/>
  <c r="AJ115" i="3"/>
  <c r="AK115" i="3" s="1"/>
  <c r="AG115" i="3"/>
  <c r="AH115" i="3" s="1"/>
  <c r="AE115" i="3"/>
  <c r="AD115" i="3"/>
  <c r="AB115" i="3"/>
  <c r="AA115" i="3"/>
  <c r="X115" i="3"/>
  <c r="Y115" i="3" s="1"/>
  <c r="U115" i="3"/>
  <c r="V115" i="3" s="1"/>
  <c r="S115" i="3"/>
  <c r="R115" i="3"/>
  <c r="P115" i="3"/>
  <c r="O115" i="3"/>
  <c r="L115" i="3"/>
  <c r="M115" i="3" s="1"/>
  <c r="I115" i="3"/>
  <c r="J115" i="3" s="1"/>
  <c r="D115" i="3"/>
  <c r="F115" i="3" s="1"/>
  <c r="G115" i="3" s="1"/>
  <c r="AN114" i="3"/>
  <c r="AM114" i="3"/>
  <c r="AK114" i="3"/>
  <c r="AJ114" i="3"/>
  <c r="AH114" i="3"/>
  <c r="AG114" i="3"/>
  <c r="AD114" i="3"/>
  <c r="AE114" i="3" s="1"/>
  <c r="AB114" i="3"/>
  <c r="AA114" i="3"/>
  <c r="Y114" i="3"/>
  <c r="X114" i="3"/>
  <c r="V114" i="3"/>
  <c r="U114" i="3"/>
  <c r="R114" i="3"/>
  <c r="S114" i="3" s="1"/>
  <c r="P114" i="3"/>
  <c r="O114" i="3"/>
  <c r="M114" i="3"/>
  <c r="L114" i="3"/>
  <c r="J114" i="3"/>
  <c r="I114" i="3"/>
  <c r="F114" i="3"/>
  <c r="G114" i="3" s="1"/>
  <c r="D114" i="3"/>
  <c r="AM113" i="3"/>
  <c r="AN113" i="3" s="1"/>
  <c r="AJ113" i="3"/>
  <c r="AK113" i="3" s="1"/>
  <c r="AH113" i="3"/>
  <c r="AG113" i="3"/>
  <c r="AE113" i="3"/>
  <c r="AD113" i="3"/>
  <c r="AA113" i="3"/>
  <c r="AB113" i="3" s="1"/>
  <c r="X113" i="3"/>
  <c r="Y113" i="3" s="1"/>
  <c r="V113" i="3"/>
  <c r="U113" i="3"/>
  <c r="S113" i="3"/>
  <c r="R113" i="3"/>
  <c r="O113" i="3"/>
  <c r="P113" i="3" s="1"/>
  <c r="L113" i="3"/>
  <c r="M113" i="3" s="1"/>
  <c r="J113" i="3"/>
  <c r="I113" i="3"/>
  <c r="G113" i="3"/>
  <c r="F113" i="3"/>
  <c r="D113" i="3"/>
  <c r="AN112" i="3"/>
  <c r="AM112" i="3"/>
  <c r="AK112" i="3"/>
  <c r="AJ112" i="3"/>
  <c r="AG112" i="3"/>
  <c r="AH112" i="3" s="1"/>
  <c r="AE112" i="3"/>
  <c r="AD112" i="3"/>
  <c r="AB112" i="3"/>
  <c r="AA112" i="3"/>
  <c r="Y112" i="3"/>
  <c r="X112" i="3"/>
  <c r="U112" i="3"/>
  <c r="V112" i="3" s="1"/>
  <c r="S112" i="3"/>
  <c r="R112" i="3"/>
  <c r="P112" i="3"/>
  <c r="O112" i="3"/>
  <c r="M112" i="3"/>
  <c r="L112" i="3"/>
  <c r="I112" i="3"/>
  <c r="J112" i="3" s="1"/>
  <c r="D112" i="3"/>
  <c r="F112" i="3" s="1"/>
  <c r="G112" i="3" s="1"/>
  <c r="AM111" i="3"/>
  <c r="AN111" i="3" s="1"/>
  <c r="AK111" i="3"/>
  <c r="AJ111" i="3"/>
  <c r="AH111" i="3"/>
  <c r="AG111" i="3"/>
  <c r="AD111" i="3"/>
  <c r="AE111" i="3" s="1"/>
  <c r="AA111" i="3"/>
  <c r="AB111" i="3" s="1"/>
  <c r="X111" i="3"/>
  <c r="Y111" i="3" s="1"/>
  <c r="V111" i="3"/>
  <c r="U111" i="3"/>
  <c r="R111" i="3"/>
  <c r="S111" i="3" s="1"/>
  <c r="O111" i="3"/>
  <c r="P111" i="3" s="1"/>
  <c r="L111" i="3"/>
  <c r="M111" i="3" s="1"/>
  <c r="J111" i="3"/>
  <c r="I111" i="3"/>
  <c r="F111" i="3"/>
  <c r="G111" i="3" s="1"/>
  <c r="D111" i="3"/>
  <c r="AN110" i="3"/>
  <c r="AM110" i="3"/>
  <c r="AJ110" i="3"/>
  <c r="AK110" i="3" s="1"/>
  <c r="AH110" i="3"/>
  <c r="AG110" i="3"/>
  <c r="AE110" i="3"/>
  <c r="AD110" i="3"/>
  <c r="AB110" i="3"/>
  <c r="AA110" i="3"/>
  <c r="X110" i="3"/>
  <c r="Y110" i="3" s="1"/>
  <c r="V110" i="3"/>
  <c r="U110" i="3"/>
  <c r="S110" i="3"/>
  <c r="R110" i="3"/>
  <c r="P110" i="3"/>
  <c r="O110" i="3"/>
  <c r="L110" i="3"/>
  <c r="M110" i="3" s="1"/>
  <c r="J110" i="3"/>
  <c r="I110" i="3"/>
  <c r="D110" i="3"/>
  <c r="F110" i="3" s="1"/>
  <c r="G110" i="3" s="1"/>
  <c r="AN109" i="3"/>
  <c r="AM109" i="3"/>
  <c r="AK109" i="3"/>
  <c r="AJ109" i="3"/>
  <c r="AG109" i="3"/>
  <c r="AH109" i="3" s="1"/>
  <c r="AD109" i="3"/>
  <c r="AE109" i="3" s="1"/>
  <c r="AB109" i="3"/>
  <c r="AA109" i="3"/>
  <c r="Y109" i="3"/>
  <c r="X109" i="3"/>
  <c r="U109" i="3"/>
  <c r="V109" i="3" s="1"/>
  <c r="R109" i="3"/>
  <c r="S109" i="3" s="1"/>
  <c r="P109" i="3"/>
  <c r="O109" i="3"/>
  <c r="M109" i="3"/>
  <c r="L109" i="3"/>
  <c r="I109" i="3"/>
  <c r="J109" i="3" s="1"/>
  <c r="F109" i="3"/>
  <c r="G109" i="3" s="1"/>
  <c r="D109" i="3"/>
  <c r="AM108" i="3"/>
  <c r="AN108" i="3" s="1"/>
  <c r="AK108" i="3"/>
  <c r="AJ108" i="3"/>
  <c r="AH108" i="3"/>
  <c r="AG108" i="3"/>
  <c r="AE108" i="3"/>
  <c r="AD108" i="3"/>
  <c r="AA108" i="3"/>
  <c r="AB108" i="3" s="1"/>
  <c r="Y108" i="3"/>
  <c r="X108" i="3"/>
  <c r="V108" i="3"/>
  <c r="U108" i="3"/>
  <c r="S108" i="3"/>
  <c r="R108" i="3"/>
  <c r="O108" i="3"/>
  <c r="P108" i="3" s="1"/>
  <c r="M108" i="3"/>
  <c r="L108" i="3"/>
  <c r="J108" i="3"/>
  <c r="I108" i="3"/>
  <c r="G108" i="3"/>
  <c r="F108" i="3"/>
  <c r="D108" i="3"/>
  <c r="AN107" i="3"/>
  <c r="AM107" i="3"/>
  <c r="AJ107" i="3"/>
  <c r="AK107" i="3" s="1"/>
  <c r="AG107" i="3"/>
  <c r="AH107" i="3" s="1"/>
  <c r="AE107" i="3"/>
  <c r="AD107" i="3"/>
  <c r="AB107" i="3"/>
  <c r="AA107" i="3"/>
  <c r="X107" i="3"/>
  <c r="Y107" i="3" s="1"/>
  <c r="U107" i="3"/>
  <c r="V107" i="3" s="1"/>
  <c r="S107" i="3"/>
  <c r="R107" i="3"/>
  <c r="P107" i="3"/>
  <c r="O107" i="3"/>
  <c r="L107" i="3"/>
  <c r="M107" i="3" s="1"/>
  <c r="I107" i="3"/>
  <c r="J107" i="3" s="1"/>
  <c r="D107" i="3"/>
  <c r="F107" i="3" s="1"/>
  <c r="G107" i="3" s="1"/>
  <c r="AN106" i="3"/>
  <c r="AM106" i="3"/>
  <c r="AK106" i="3"/>
  <c r="AJ106" i="3"/>
  <c r="AH106" i="3"/>
  <c r="AG106" i="3"/>
  <c r="AD106" i="3"/>
  <c r="AE106" i="3" s="1"/>
  <c r="AB106" i="3"/>
  <c r="AA106" i="3"/>
  <c r="Y106" i="3"/>
  <c r="X106" i="3"/>
  <c r="V106" i="3"/>
  <c r="U106" i="3"/>
  <c r="R106" i="3"/>
  <c r="S106" i="3" s="1"/>
  <c r="P106" i="3"/>
  <c r="O106" i="3"/>
  <c r="M106" i="3"/>
  <c r="L106" i="3"/>
  <c r="J106" i="3"/>
  <c r="I106" i="3"/>
  <c r="F106" i="3"/>
  <c r="G106" i="3" s="1"/>
  <c r="D106" i="3"/>
  <c r="AM105" i="3"/>
  <c r="AN105" i="3" s="1"/>
  <c r="AJ105" i="3"/>
  <c r="AK105" i="3" s="1"/>
  <c r="AH105" i="3"/>
  <c r="AG105" i="3"/>
  <c r="AE105" i="3"/>
  <c r="AD105" i="3"/>
  <c r="AA105" i="3"/>
  <c r="AB105" i="3" s="1"/>
  <c r="X105" i="3"/>
  <c r="Y105" i="3" s="1"/>
  <c r="V105" i="3"/>
  <c r="U105" i="3"/>
  <c r="S105" i="3"/>
  <c r="R105" i="3"/>
  <c r="O105" i="3"/>
  <c r="P105" i="3" s="1"/>
  <c r="L105" i="3"/>
  <c r="M105" i="3" s="1"/>
  <c r="J105" i="3"/>
  <c r="I105" i="3"/>
  <c r="G105" i="3"/>
  <c r="F105" i="3"/>
  <c r="D105" i="3"/>
  <c r="AN104" i="3"/>
  <c r="AM104" i="3"/>
  <c r="AK104" i="3"/>
  <c r="AJ104" i="3"/>
  <c r="AG104" i="3"/>
  <c r="AH104" i="3" s="1"/>
  <c r="AE104" i="3"/>
  <c r="AD104" i="3"/>
  <c r="AB104" i="3"/>
  <c r="AA104" i="3"/>
  <c r="Y104" i="3"/>
  <c r="X104" i="3"/>
  <c r="U104" i="3"/>
  <c r="V104" i="3" s="1"/>
  <c r="S104" i="3"/>
  <c r="R104" i="3"/>
  <c r="P104" i="3"/>
  <c r="O104" i="3"/>
  <c r="M104" i="3"/>
  <c r="L104" i="3"/>
  <c r="I104" i="3"/>
  <c r="J104" i="3" s="1"/>
  <c r="D104" i="3"/>
  <c r="F104" i="3" s="1"/>
  <c r="G104" i="3" s="1"/>
  <c r="AM103" i="3"/>
  <c r="AN103" i="3" s="1"/>
  <c r="AK103" i="3"/>
  <c r="AJ103" i="3"/>
  <c r="AH103" i="3"/>
  <c r="AG103" i="3"/>
  <c r="AD103" i="3"/>
  <c r="AE103" i="3" s="1"/>
  <c r="AA103" i="3"/>
  <c r="AB103" i="3" s="1"/>
  <c r="X103" i="3"/>
  <c r="Y103" i="3" s="1"/>
  <c r="V103" i="3"/>
  <c r="U103" i="3"/>
  <c r="R103" i="3"/>
  <c r="S103" i="3" s="1"/>
  <c r="O103" i="3"/>
  <c r="P103" i="3" s="1"/>
  <c r="L103" i="3"/>
  <c r="M103" i="3" s="1"/>
  <c r="J103" i="3"/>
  <c r="I103" i="3"/>
  <c r="F103" i="3"/>
  <c r="G103" i="3" s="1"/>
  <c r="D103" i="3"/>
  <c r="AN102" i="3"/>
  <c r="AM102" i="3"/>
  <c r="AJ102" i="3"/>
  <c r="AK102" i="3" s="1"/>
  <c r="AH102" i="3"/>
  <c r="AG102" i="3"/>
  <c r="AE102" i="3"/>
  <c r="AD102" i="3"/>
  <c r="AB102" i="3"/>
  <c r="AA102" i="3"/>
  <c r="X102" i="3"/>
  <c r="Y102" i="3" s="1"/>
  <c r="V102" i="3"/>
  <c r="U102" i="3"/>
  <c r="S102" i="3"/>
  <c r="R102" i="3"/>
  <c r="P102" i="3"/>
  <c r="O102" i="3"/>
  <c r="L102" i="3"/>
  <c r="M102" i="3" s="1"/>
  <c r="J102" i="3"/>
  <c r="I102" i="3"/>
  <c r="D102" i="3"/>
  <c r="F102" i="3" s="1"/>
  <c r="G102" i="3" s="1"/>
  <c r="AM101" i="3"/>
  <c r="AN101" i="3" s="1"/>
  <c r="AK101" i="3"/>
  <c r="AJ101" i="3"/>
  <c r="AG101" i="3"/>
  <c r="AH101" i="3" s="1"/>
  <c r="AD101" i="3"/>
  <c r="AE101" i="3" s="1"/>
  <c r="AA101" i="3"/>
  <c r="AB101" i="3" s="1"/>
  <c r="Y101" i="3"/>
  <c r="X101" i="3"/>
  <c r="U101" i="3"/>
  <c r="V101" i="3" s="1"/>
  <c r="R101" i="3"/>
  <c r="S101" i="3" s="1"/>
  <c r="O101" i="3"/>
  <c r="P101" i="3" s="1"/>
  <c r="M101" i="3"/>
  <c r="L101" i="3"/>
  <c r="I101" i="3"/>
  <c r="J101" i="3" s="1"/>
  <c r="F101" i="3"/>
  <c r="G101" i="3" s="1"/>
  <c r="D101" i="3"/>
  <c r="AM100" i="3"/>
  <c r="AN100" i="3" s="1"/>
  <c r="AK100" i="3"/>
  <c r="AJ100" i="3"/>
  <c r="AH100" i="3"/>
  <c r="AG100" i="3"/>
  <c r="AE100" i="3"/>
  <c r="AD100" i="3"/>
  <c r="AA100" i="3"/>
  <c r="AB100" i="3" s="1"/>
  <c r="Y100" i="3"/>
  <c r="X100" i="3"/>
  <c r="V100" i="3"/>
  <c r="U100" i="3"/>
  <c r="S100" i="3"/>
  <c r="R100" i="3"/>
  <c r="O100" i="3"/>
  <c r="P100" i="3" s="1"/>
  <c r="M100" i="3"/>
  <c r="L100" i="3"/>
  <c r="J100" i="3"/>
  <c r="I100" i="3"/>
  <c r="D100" i="3"/>
  <c r="F100" i="3" s="1"/>
  <c r="G100" i="3" s="1"/>
  <c r="AN99" i="3"/>
  <c r="AM99" i="3"/>
  <c r="AJ99" i="3"/>
  <c r="AK99" i="3" s="1"/>
  <c r="AG99" i="3"/>
  <c r="AH99" i="3" s="1"/>
  <c r="AD99" i="3"/>
  <c r="AE99" i="3" s="1"/>
  <c r="AB99" i="3"/>
  <c r="AA99" i="3"/>
  <c r="X99" i="3"/>
  <c r="Y99" i="3" s="1"/>
  <c r="U99" i="3"/>
  <c r="V99" i="3" s="1"/>
  <c r="R99" i="3"/>
  <c r="S99" i="3" s="1"/>
  <c r="P99" i="3"/>
  <c r="O99" i="3"/>
  <c r="L99" i="3"/>
  <c r="M99" i="3" s="1"/>
  <c r="I99" i="3"/>
  <c r="J99" i="3" s="1"/>
  <c r="D99" i="3"/>
  <c r="F99" i="3" s="1"/>
  <c r="G99" i="3" s="1"/>
  <c r="AN98" i="3"/>
  <c r="AM98" i="3"/>
  <c r="AK98" i="3"/>
  <c r="AJ98" i="3"/>
  <c r="AH98" i="3"/>
  <c r="AG98" i="3"/>
  <c r="AD98" i="3"/>
  <c r="AE98" i="3" s="1"/>
  <c r="AB98" i="3"/>
  <c r="AA98" i="3"/>
  <c r="Y98" i="3"/>
  <c r="X98" i="3"/>
  <c r="V98" i="3"/>
  <c r="U98" i="3"/>
  <c r="R98" i="3"/>
  <c r="S98" i="3" s="1"/>
  <c r="P98" i="3"/>
  <c r="O98" i="3"/>
  <c r="M98" i="3"/>
  <c r="L98" i="3"/>
  <c r="J98" i="3"/>
  <c r="I98" i="3"/>
  <c r="F98" i="3"/>
  <c r="G98" i="3" s="1"/>
  <c r="D98" i="3"/>
  <c r="AM97" i="3"/>
  <c r="AN97" i="3" s="1"/>
  <c r="AJ97" i="3"/>
  <c r="AK97" i="3" s="1"/>
  <c r="AG97" i="3"/>
  <c r="AH97" i="3" s="1"/>
  <c r="AE97" i="3"/>
  <c r="AD97" i="3"/>
  <c r="AA97" i="3"/>
  <c r="AB97" i="3" s="1"/>
  <c r="X97" i="3"/>
  <c r="Y97" i="3" s="1"/>
  <c r="U97" i="3"/>
  <c r="V97" i="3" s="1"/>
  <c r="S97" i="3"/>
  <c r="R97" i="3"/>
  <c r="O97" i="3"/>
  <c r="P97" i="3" s="1"/>
  <c r="L97" i="3"/>
  <c r="M97" i="3" s="1"/>
  <c r="I97" i="3"/>
  <c r="J97" i="3" s="1"/>
  <c r="G97" i="3"/>
  <c r="F97" i="3"/>
  <c r="D97" i="3"/>
  <c r="AN96" i="3"/>
  <c r="AM96" i="3"/>
  <c r="AK96" i="3"/>
  <c r="AJ96" i="3"/>
  <c r="AG96" i="3"/>
  <c r="AH96" i="3" s="1"/>
  <c r="AE96" i="3"/>
  <c r="AD96" i="3"/>
  <c r="AB96" i="3"/>
  <c r="AA96" i="3"/>
  <c r="Y96" i="3"/>
  <c r="X96" i="3"/>
  <c r="U96" i="3"/>
  <c r="V96" i="3" s="1"/>
  <c r="S96" i="3"/>
  <c r="R96" i="3"/>
  <c r="P96" i="3"/>
  <c r="O96" i="3"/>
  <c r="M96" i="3"/>
  <c r="L96" i="3"/>
  <c r="I96" i="3"/>
  <c r="J96" i="3" s="1"/>
  <c r="D96" i="3"/>
  <c r="F96" i="3" s="1"/>
  <c r="G96" i="3" s="1"/>
  <c r="D95" i="3"/>
  <c r="AN94" i="3"/>
  <c r="AM94" i="3"/>
  <c r="AJ94" i="3"/>
  <c r="AK94" i="3" s="1"/>
  <c r="AH94" i="3"/>
  <c r="AG94" i="3"/>
  <c r="AE94" i="3"/>
  <c r="AD94" i="3"/>
  <c r="AB94" i="3"/>
  <c r="AA94" i="3"/>
  <c r="X94" i="3"/>
  <c r="Y94" i="3" s="1"/>
  <c r="V94" i="3"/>
  <c r="U94" i="3"/>
  <c r="R94" i="3"/>
  <c r="S94" i="3" s="1"/>
  <c r="P94" i="3"/>
  <c r="O94" i="3"/>
  <c r="L94" i="3"/>
  <c r="M94" i="3" s="1"/>
  <c r="J94" i="3"/>
  <c r="I94" i="3"/>
  <c r="D94" i="3"/>
  <c r="F94" i="3" s="1"/>
  <c r="G94" i="3" s="1"/>
  <c r="AM93" i="3"/>
  <c r="AN93" i="3" s="1"/>
  <c r="AK93" i="3"/>
  <c r="AJ93" i="3"/>
  <c r="AG93" i="3"/>
  <c r="AH93" i="3" s="1"/>
  <c r="AD93" i="3"/>
  <c r="AE93" i="3" s="1"/>
  <c r="AA93" i="3"/>
  <c r="AB93" i="3" s="1"/>
  <c r="Y93" i="3"/>
  <c r="X93" i="3"/>
  <c r="U93" i="3"/>
  <c r="V93" i="3" s="1"/>
  <c r="R93" i="3"/>
  <c r="S93" i="3" s="1"/>
  <c r="O93" i="3"/>
  <c r="P93" i="3" s="1"/>
  <c r="M93" i="3"/>
  <c r="L93" i="3"/>
  <c r="I93" i="3"/>
  <c r="J93" i="3" s="1"/>
  <c r="D93" i="3"/>
  <c r="D92" i="3"/>
  <c r="AM91" i="3"/>
  <c r="AN91" i="3" s="1"/>
  <c r="AK91" i="3"/>
  <c r="AJ91" i="3"/>
  <c r="AG91" i="3"/>
  <c r="AH91" i="3" s="1"/>
  <c r="AD91" i="3"/>
  <c r="AE91" i="3" s="1"/>
  <c r="AA91" i="3"/>
  <c r="AB91" i="3" s="1"/>
  <c r="Y91" i="3"/>
  <c r="X91" i="3"/>
  <c r="U91" i="3"/>
  <c r="V91" i="3" s="1"/>
  <c r="R91" i="3"/>
  <c r="S91" i="3" s="1"/>
  <c r="O91" i="3"/>
  <c r="P91" i="3" s="1"/>
  <c r="M91" i="3"/>
  <c r="L91" i="3"/>
  <c r="I91" i="3"/>
  <c r="J91" i="3" s="1"/>
  <c r="F91" i="3"/>
  <c r="G91" i="3" s="1"/>
  <c r="D91" i="3"/>
  <c r="AM89" i="3"/>
  <c r="AN89" i="3" s="1"/>
  <c r="AK89" i="3"/>
  <c r="AJ89" i="3"/>
  <c r="AH89" i="3"/>
  <c r="AG89" i="3"/>
  <c r="AE89" i="3"/>
  <c r="AD89" i="3"/>
  <c r="AA89" i="3"/>
  <c r="AB89" i="3" s="1"/>
  <c r="Y89" i="3"/>
  <c r="X89" i="3"/>
  <c r="V89" i="3"/>
  <c r="U89" i="3"/>
  <c r="S89" i="3"/>
  <c r="R89" i="3"/>
  <c r="O89" i="3"/>
  <c r="P89" i="3" s="1"/>
  <c r="M89" i="3"/>
  <c r="L89" i="3"/>
  <c r="J89" i="3"/>
  <c r="I89" i="3"/>
  <c r="D89" i="3"/>
  <c r="F89" i="3" s="1"/>
  <c r="G89" i="3" s="1"/>
  <c r="AN88" i="3"/>
  <c r="AM88" i="3"/>
  <c r="AJ88" i="3"/>
  <c r="AK88" i="3" s="1"/>
  <c r="AG88" i="3"/>
  <c r="AH88" i="3" s="1"/>
  <c r="AD88" i="3"/>
  <c r="AE88" i="3" s="1"/>
  <c r="AB88" i="3"/>
  <c r="AA88" i="3"/>
  <c r="X88" i="3"/>
  <c r="Y88" i="3" s="1"/>
  <c r="U88" i="3"/>
  <c r="V88" i="3" s="1"/>
  <c r="R88" i="3"/>
  <c r="S88" i="3" s="1"/>
  <c r="O88" i="3"/>
  <c r="P88" i="3" s="1"/>
  <c r="L88" i="3"/>
  <c r="M88" i="3" s="1"/>
  <c r="I88" i="3"/>
  <c r="J88" i="3" s="1"/>
  <c r="D88" i="3"/>
  <c r="F88" i="3" s="1"/>
  <c r="G88" i="3" s="1"/>
  <c r="AN87" i="3"/>
  <c r="AM87" i="3"/>
  <c r="AK87" i="3"/>
  <c r="AJ87" i="3"/>
  <c r="AH87" i="3"/>
  <c r="AG87" i="3"/>
  <c r="AD87" i="3"/>
  <c r="AE87" i="3" s="1"/>
  <c r="AB87" i="3"/>
  <c r="AA87" i="3"/>
  <c r="Y87" i="3"/>
  <c r="X87" i="3"/>
  <c r="V87" i="3"/>
  <c r="U87" i="3"/>
  <c r="R87" i="3"/>
  <c r="S87" i="3" s="1"/>
  <c r="P87" i="3"/>
  <c r="O87" i="3"/>
  <c r="M87" i="3"/>
  <c r="L87" i="3"/>
  <c r="J87" i="3"/>
  <c r="I87" i="3"/>
  <c r="F87" i="3"/>
  <c r="G87" i="3" s="1"/>
  <c r="D87" i="3"/>
  <c r="D86" i="3"/>
  <c r="AN85" i="3"/>
  <c r="AM85" i="3"/>
  <c r="AK85" i="3"/>
  <c r="AJ85" i="3"/>
  <c r="AG85" i="3"/>
  <c r="AH85" i="3" s="1"/>
  <c r="AE85" i="3"/>
  <c r="AD85" i="3"/>
  <c r="AB85" i="3"/>
  <c r="AA85" i="3"/>
  <c r="Y85" i="3"/>
  <c r="X85" i="3"/>
  <c r="V85" i="3"/>
  <c r="U85" i="3"/>
  <c r="S85" i="3"/>
  <c r="R85" i="3"/>
  <c r="P85" i="3"/>
  <c r="O85" i="3"/>
  <c r="M85" i="3"/>
  <c r="L85" i="3"/>
  <c r="J85" i="3"/>
  <c r="I85" i="3"/>
  <c r="D85" i="3"/>
  <c r="F85" i="3" s="1"/>
  <c r="G85" i="3" s="1"/>
  <c r="AM84" i="3"/>
  <c r="AN84" i="3" s="1"/>
  <c r="AK84" i="3"/>
  <c r="AJ84" i="3"/>
  <c r="AG84" i="3"/>
  <c r="AH84" i="3" s="1"/>
  <c r="AD84" i="3"/>
  <c r="AE84" i="3" s="1"/>
  <c r="AA84" i="3"/>
  <c r="AB84" i="3" s="1"/>
  <c r="Y84" i="3"/>
  <c r="X84" i="3"/>
  <c r="U84" i="3"/>
  <c r="V84" i="3" s="1"/>
  <c r="R84" i="3"/>
  <c r="S84" i="3" s="1"/>
  <c r="O84" i="3"/>
  <c r="P84" i="3" s="1"/>
  <c r="M84" i="3"/>
  <c r="L84" i="3"/>
  <c r="I84" i="3"/>
  <c r="J84" i="3" s="1"/>
  <c r="F84" i="3"/>
  <c r="G84" i="3" s="1"/>
  <c r="D84" i="3"/>
  <c r="AN83" i="3"/>
  <c r="AM83" i="3"/>
  <c r="AK83" i="3"/>
  <c r="AJ83" i="3"/>
  <c r="AH83" i="3"/>
  <c r="AG83" i="3"/>
  <c r="AE83" i="3"/>
  <c r="AD83" i="3"/>
  <c r="AB83" i="3"/>
  <c r="AA83" i="3"/>
  <c r="Y83" i="3"/>
  <c r="X83" i="3"/>
  <c r="V83" i="3"/>
  <c r="U83" i="3"/>
  <c r="S83" i="3"/>
  <c r="R83" i="3"/>
  <c r="P83" i="3"/>
  <c r="O83" i="3"/>
  <c r="M83" i="3"/>
  <c r="L83" i="3"/>
  <c r="J83" i="3"/>
  <c r="I83" i="3"/>
  <c r="D83" i="3"/>
  <c r="F83" i="3" s="1"/>
  <c r="G83" i="3" s="1"/>
  <c r="D82" i="3"/>
  <c r="AN81" i="3"/>
  <c r="AM81" i="3"/>
  <c r="AK81" i="3"/>
  <c r="AJ81" i="3"/>
  <c r="AH81" i="3"/>
  <c r="AG81" i="3"/>
  <c r="AE81" i="3"/>
  <c r="AD81" i="3"/>
  <c r="AB81" i="3"/>
  <c r="AA81" i="3"/>
  <c r="Y81" i="3"/>
  <c r="X81" i="3"/>
  <c r="V81" i="3"/>
  <c r="U81" i="3"/>
  <c r="S81" i="3"/>
  <c r="R81" i="3"/>
  <c r="P81" i="3"/>
  <c r="O81" i="3"/>
  <c r="M81" i="3"/>
  <c r="L81" i="3"/>
  <c r="J81" i="3"/>
  <c r="I81" i="3"/>
  <c r="G81" i="3"/>
  <c r="F81" i="3"/>
  <c r="D81" i="3"/>
  <c r="D80" i="3"/>
  <c r="AN79" i="3"/>
  <c r="AM79" i="3"/>
  <c r="AK79" i="3"/>
  <c r="AJ79" i="3"/>
  <c r="AH79" i="3"/>
  <c r="AG79" i="3"/>
  <c r="AE79" i="3"/>
  <c r="AD79" i="3"/>
  <c r="AB79" i="3"/>
  <c r="AA79" i="3"/>
  <c r="Y79" i="3"/>
  <c r="X79" i="3"/>
  <c r="V79" i="3"/>
  <c r="U79" i="3"/>
  <c r="S79" i="3"/>
  <c r="R79" i="3"/>
  <c r="P79" i="3"/>
  <c r="O79" i="3"/>
  <c r="M79" i="3"/>
  <c r="L79" i="3"/>
  <c r="J79" i="3"/>
  <c r="I79" i="3"/>
  <c r="D79" i="3"/>
  <c r="F79" i="3" s="1"/>
  <c r="G79" i="3" s="1"/>
  <c r="D78" i="3"/>
  <c r="AN77" i="3"/>
  <c r="AM77" i="3"/>
  <c r="AK77" i="3"/>
  <c r="AJ77" i="3"/>
  <c r="AH77" i="3"/>
  <c r="AG77" i="3"/>
  <c r="AE77" i="3"/>
  <c r="AD77" i="3"/>
  <c r="AB77" i="3"/>
  <c r="AA77" i="3"/>
  <c r="Y77" i="3"/>
  <c r="X77" i="3"/>
  <c r="V77" i="3"/>
  <c r="U77" i="3"/>
  <c r="S77" i="3"/>
  <c r="R77" i="3"/>
  <c r="P77" i="3"/>
  <c r="O77" i="3"/>
  <c r="M77" i="3"/>
  <c r="L77" i="3"/>
  <c r="J77" i="3"/>
  <c r="I77" i="3"/>
  <c r="G77" i="3"/>
  <c r="D77" i="3"/>
  <c r="F77" i="3" s="1"/>
  <c r="D76" i="3"/>
  <c r="AN75" i="3"/>
  <c r="AM75" i="3"/>
  <c r="AK75" i="3"/>
  <c r="AJ75" i="3"/>
  <c r="AH75" i="3"/>
  <c r="AG75" i="3"/>
  <c r="AE75" i="3"/>
  <c r="AD75" i="3"/>
  <c r="AB75" i="3"/>
  <c r="AA75" i="3"/>
  <c r="Y75" i="3"/>
  <c r="X75" i="3"/>
  <c r="V75" i="3"/>
  <c r="U75" i="3"/>
  <c r="S75" i="3"/>
  <c r="R75" i="3"/>
  <c r="P75" i="3"/>
  <c r="O75" i="3"/>
  <c r="M75" i="3"/>
  <c r="L75" i="3"/>
  <c r="J75" i="3"/>
  <c r="I75" i="3"/>
  <c r="D75" i="3"/>
  <c r="F75" i="3" s="1"/>
  <c r="G75" i="3" s="1"/>
  <c r="D74" i="3"/>
  <c r="AN73" i="3"/>
  <c r="AM73" i="3"/>
  <c r="AK73" i="3"/>
  <c r="AJ73" i="3"/>
  <c r="AH73" i="3"/>
  <c r="AG73" i="3"/>
  <c r="AE73" i="3"/>
  <c r="AD73" i="3"/>
  <c r="AA73" i="3"/>
  <c r="AB73" i="3" s="1"/>
  <c r="Y73" i="3"/>
  <c r="X73" i="3"/>
  <c r="V73" i="3"/>
  <c r="U73" i="3"/>
  <c r="S73" i="3"/>
  <c r="R73" i="3"/>
  <c r="O73" i="3"/>
  <c r="P73" i="3" s="1"/>
  <c r="M73" i="3"/>
  <c r="L73" i="3"/>
  <c r="J73" i="3"/>
  <c r="I73" i="3"/>
  <c r="G73" i="3"/>
  <c r="F73" i="3"/>
  <c r="D73" i="3"/>
  <c r="D72" i="3"/>
  <c r="AN71" i="3"/>
  <c r="AM71" i="3"/>
  <c r="AK71" i="3"/>
  <c r="AJ71" i="3"/>
  <c r="AH71" i="3"/>
  <c r="AG71" i="3"/>
  <c r="AD71" i="3"/>
  <c r="AE71" i="3" s="1"/>
  <c r="AB71" i="3"/>
  <c r="AA71" i="3"/>
  <c r="Y71" i="3"/>
  <c r="X71" i="3"/>
  <c r="U71" i="3"/>
  <c r="V71" i="3" s="1"/>
  <c r="R71" i="3"/>
  <c r="S71" i="3" s="1"/>
  <c r="P71" i="3"/>
  <c r="O71" i="3"/>
  <c r="M71" i="3"/>
  <c r="L71" i="3"/>
  <c r="I71" i="3"/>
  <c r="J71" i="3" s="1"/>
  <c r="D71" i="3"/>
  <c r="F71" i="3" s="1"/>
  <c r="G71" i="3" s="1"/>
  <c r="D70" i="3"/>
  <c r="AN69" i="3"/>
  <c r="AM69" i="3"/>
  <c r="AJ69" i="3"/>
  <c r="AK69" i="3" s="1"/>
  <c r="AG69" i="3"/>
  <c r="AH69" i="3" s="1"/>
  <c r="AE69" i="3"/>
  <c r="AD69" i="3"/>
  <c r="AB69" i="3"/>
  <c r="AA69" i="3"/>
  <c r="X69" i="3"/>
  <c r="Y69" i="3" s="1"/>
  <c r="U69" i="3"/>
  <c r="V69" i="3" s="1"/>
  <c r="S69" i="3"/>
  <c r="R69" i="3"/>
  <c r="P69" i="3"/>
  <c r="O69" i="3"/>
  <c r="L69" i="3"/>
  <c r="M69" i="3" s="1"/>
  <c r="I69" i="3"/>
  <c r="J69" i="3" s="1"/>
  <c r="D69" i="3"/>
  <c r="F69" i="3" s="1"/>
  <c r="G69" i="3" s="1"/>
  <c r="AM68" i="3"/>
  <c r="AN68" i="3" s="1"/>
  <c r="AK68" i="3"/>
  <c r="AJ68" i="3"/>
  <c r="AG68" i="3"/>
  <c r="AH68" i="3" s="1"/>
  <c r="AD68" i="3"/>
  <c r="AE68" i="3" s="1"/>
  <c r="AA68" i="3"/>
  <c r="AB68" i="3" s="1"/>
  <c r="Y68" i="3"/>
  <c r="X68" i="3"/>
  <c r="U68" i="3"/>
  <c r="V68" i="3" s="1"/>
  <c r="R68" i="3"/>
  <c r="S68" i="3" s="1"/>
  <c r="O68" i="3"/>
  <c r="P68" i="3" s="1"/>
  <c r="M68" i="3"/>
  <c r="L68" i="3"/>
  <c r="I68" i="3"/>
  <c r="J68" i="3" s="1"/>
  <c r="F68" i="3"/>
  <c r="G68" i="3" s="1"/>
  <c r="D68" i="3"/>
  <c r="AM67" i="3"/>
  <c r="AN67" i="3" s="1"/>
  <c r="AK67" i="3"/>
  <c r="AJ67" i="3"/>
  <c r="AH67" i="3"/>
  <c r="AG67" i="3"/>
  <c r="AE67" i="3"/>
  <c r="AD67" i="3"/>
  <c r="AA67" i="3"/>
  <c r="AB67" i="3" s="1"/>
  <c r="Y67" i="3"/>
  <c r="X67" i="3"/>
  <c r="V67" i="3"/>
  <c r="U67" i="3"/>
  <c r="S67" i="3"/>
  <c r="R67" i="3"/>
  <c r="O67" i="3"/>
  <c r="P67" i="3" s="1"/>
  <c r="M67" i="3"/>
  <c r="L67" i="3"/>
  <c r="J67" i="3"/>
  <c r="I67" i="3"/>
  <c r="D67" i="3"/>
  <c r="F67" i="3" s="1"/>
  <c r="G67" i="3" s="1"/>
  <c r="AN66" i="3"/>
  <c r="AM66" i="3"/>
  <c r="AJ66" i="3"/>
  <c r="AK66" i="3" s="1"/>
  <c r="AG66" i="3"/>
  <c r="AH66" i="3" s="1"/>
  <c r="AD66" i="3"/>
  <c r="AE66" i="3" s="1"/>
  <c r="AB66" i="3"/>
  <c r="AA66" i="3"/>
  <c r="X66" i="3"/>
  <c r="Y66" i="3" s="1"/>
  <c r="U66" i="3"/>
  <c r="V66" i="3" s="1"/>
  <c r="R66" i="3"/>
  <c r="S66" i="3" s="1"/>
  <c r="P66" i="3"/>
  <c r="O66" i="3"/>
  <c r="L66" i="3"/>
  <c r="M66" i="3" s="1"/>
  <c r="I66" i="3"/>
  <c r="J66" i="3" s="1"/>
  <c r="F66" i="3"/>
  <c r="G66" i="3" s="1"/>
  <c r="AN65" i="3"/>
  <c r="AM65" i="3"/>
  <c r="AJ65" i="3"/>
  <c r="AK65" i="3" s="1"/>
  <c r="AG65" i="3"/>
  <c r="AH65" i="3" s="1"/>
  <c r="AD65" i="3"/>
  <c r="AE65" i="3" s="1"/>
  <c r="AB65" i="3"/>
  <c r="AA65" i="3"/>
  <c r="X65" i="3"/>
  <c r="Y65" i="3" s="1"/>
  <c r="U65" i="3"/>
  <c r="V65" i="3" s="1"/>
  <c r="R65" i="3"/>
  <c r="S65" i="3" s="1"/>
  <c r="P65" i="3"/>
  <c r="O65" i="3"/>
  <c r="L65" i="3"/>
  <c r="M65" i="3" s="1"/>
  <c r="I65" i="3"/>
  <c r="J65" i="3" s="1"/>
  <c r="D65" i="3"/>
  <c r="F65" i="3" s="1"/>
  <c r="G65" i="3" s="1"/>
  <c r="AN64" i="3"/>
  <c r="AM64" i="3"/>
  <c r="AK64" i="3"/>
  <c r="AJ64" i="3"/>
  <c r="AH64" i="3"/>
  <c r="AG64" i="3"/>
  <c r="AD64" i="3"/>
  <c r="AE64" i="3" s="1"/>
  <c r="AB64" i="3"/>
  <c r="AA64" i="3"/>
  <c r="Y64" i="3"/>
  <c r="X64" i="3"/>
  <c r="V64" i="3"/>
  <c r="U64" i="3"/>
  <c r="R64" i="3"/>
  <c r="S64" i="3" s="1"/>
  <c r="P64" i="3"/>
  <c r="O64" i="3"/>
  <c r="M64" i="3"/>
  <c r="L64" i="3"/>
  <c r="J64" i="3"/>
  <c r="I64" i="3"/>
  <c r="F64" i="3"/>
  <c r="G64" i="3" s="1"/>
  <c r="D64" i="3"/>
  <c r="AM63" i="3"/>
  <c r="AN63" i="3" s="1"/>
  <c r="AJ63" i="3"/>
  <c r="AK63" i="3" s="1"/>
  <c r="AG63" i="3"/>
  <c r="AH63" i="3" s="1"/>
  <c r="AE63" i="3"/>
  <c r="AD63" i="3"/>
  <c r="AA63" i="3"/>
  <c r="AB63" i="3" s="1"/>
  <c r="X63" i="3"/>
  <c r="Y63" i="3" s="1"/>
  <c r="U63" i="3"/>
  <c r="V63" i="3" s="1"/>
  <c r="S63" i="3"/>
  <c r="R63" i="3"/>
  <c r="O63" i="3"/>
  <c r="P63" i="3" s="1"/>
  <c r="L63" i="3"/>
  <c r="M63" i="3" s="1"/>
  <c r="I63" i="3"/>
  <c r="J63" i="3" s="1"/>
  <c r="G63" i="3"/>
  <c r="F63" i="3"/>
  <c r="D63" i="3"/>
  <c r="AN62" i="3"/>
  <c r="AM62" i="3"/>
  <c r="AK62" i="3"/>
  <c r="AJ62" i="3"/>
  <c r="AG62" i="3"/>
  <c r="AH62" i="3" s="1"/>
  <c r="AE62" i="3"/>
  <c r="AD62" i="3"/>
  <c r="AB62" i="3"/>
  <c r="AA62" i="3"/>
  <c r="Y62" i="3"/>
  <c r="X62" i="3"/>
  <c r="U62" i="3"/>
  <c r="V62" i="3" s="1"/>
  <c r="S62" i="3"/>
  <c r="R62" i="3"/>
  <c r="P62" i="3"/>
  <c r="O62" i="3"/>
  <c r="M62" i="3"/>
  <c r="L62" i="3"/>
  <c r="I62" i="3"/>
  <c r="J62" i="3" s="1"/>
  <c r="D62" i="3"/>
  <c r="F62" i="3" s="1"/>
  <c r="G62" i="3" s="1"/>
  <c r="AM61" i="3"/>
  <c r="AN61" i="3" s="1"/>
  <c r="AJ61" i="3"/>
  <c r="AK61" i="3" s="1"/>
  <c r="AH61" i="3"/>
  <c r="AG61" i="3"/>
  <c r="AD61" i="3"/>
  <c r="AE61" i="3" s="1"/>
  <c r="AA61" i="3"/>
  <c r="AB61" i="3" s="1"/>
  <c r="X61" i="3"/>
  <c r="Y61" i="3" s="1"/>
  <c r="V61" i="3"/>
  <c r="U61" i="3"/>
  <c r="R61" i="3"/>
  <c r="S61" i="3" s="1"/>
  <c r="O61" i="3"/>
  <c r="P61" i="3" s="1"/>
  <c r="L61" i="3"/>
  <c r="M61" i="3" s="1"/>
  <c r="J61" i="3"/>
  <c r="I61" i="3"/>
  <c r="F61" i="3"/>
  <c r="G61" i="3" s="1"/>
  <c r="D61" i="3"/>
  <c r="AN60" i="3"/>
  <c r="AM60" i="3"/>
  <c r="AJ60" i="3"/>
  <c r="AK60" i="3" s="1"/>
  <c r="AH60" i="3"/>
  <c r="AG60" i="3"/>
  <c r="AE60" i="3"/>
  <c r="AD60" i="3"/>
  <c r="AB60" i="3"/>
  <c r="AA60" i="3"/>
  <c r="X60" i="3"/>
  <c r="Y60" i="3" s="1"/>
  <c r="V60" i="3"/>
  <c r="U60" i="3"/>
  <c r="S60" i="3"/>
  <c r="R60" i="3"/>
  <c r="P60" i="3"/>
  <c r="O60" i="3"/>
  <c r="L60" i="3"/>
  <c r="M60" i="3" s="1"/>
  <c r="J60" i="3"/>
  <c r="I60" i="3"/>
  <c r="G60" i="3"/>
  <c r="D60" i="3"/>
  <c r="F60" i="3" s="1"/>
  <c r="D59" i="3"/>
  <c r="AM58" i="3"/>
  <c r="AN58" i="3" s="1"/>
  <c r="AK58" i="3"/>
  <c r="AJ58" i="3"/>
  <c r="AH58" i="3"/>
  <c r="AG58" i="3"/>
  <c r="AE58" i="3"/>
  <c r="AD58" i="3"/>
  <c r="AA58" i="3"/>
  <c r="AB58" i="3" s="1"/>
  <c r="Y58" i="3"/>
  <c r="X58" i="3"/>
  <c r="V58" i="3"/>
  <c r="U58" i="3"/>
  <c r="S58" i="3"/>
  <c r="R58" i="3"/>
  <c r="O58" i="3"/>
  <c r="P58" i="3" s="1"/>
  <c r="M58" i="3"/>
  <c r="L58" i="3"/>
  <c r="J58" i="3"/>
  <c r="I58" i="3"/>
  <c r="D58" i="3"/>
  <c r="F58" i="3" s="1"/>
  <c r="G58" i="3" s="1"/>
  <c r="AN57" i="3"/>
  <c r="AM57" i="3"/>
  <c r="AJ57" i="3"/>
  <c r="AK57" i="3" s="1"/>
  <c r="AG57" i="3"/>
  <c r="AH57" i="3" s="1"/>
  <c r="AD57" i="3"/>
  <c r="AE57" i="3" s="1"/>
  <c r="AB57" i="3"/>
  <c r="AA57" i="3"/>
  <c r="X57" i="3"/>
  <c r="Y57" i="3" s="1"/>
  <c r="U57" i="3"/>
  <c r="V57" i="3" s="1"/>
  <c r="R57" i="3"/>
  <c r="S57" i="3" s="1"/>
  <c r="P57" i="3"/>
  <c r="O57" i="3"/>
  <c r="L57" i="3"/>
  <c r="M57" i="3" s="1"/>
  <c r="I57" i="3"/>
  <c r="J57" i="3" s="1"/>
  <c r="D57" i="3"/>
  <c r="F57" i="3" s="1"/>
  <c r="G57" i="3" s="1"/>
  <c r="AN56" i="3"/>
  <c r="AM56" i="3"/>
  <c r="AK56" i="3"/>
  <c r="AJ56" i="3"/>
  <c r="AH56" i="3"/>
  <c r="AG56" i="3"/>
  <c r="AD56" i="3"/>
  <c r="AE56" i="3" s="1"/>
  <c r="AB56" i="3"/>
  <c r="AA56" i="3"/>
  <c r="Y56" i="3"/>
  <c r="X56" i="3"/>
  <c r="V56" i="3"/>
  <c r="U56" i="3"/>
  <c r="R56" i="3"/>
  <c r="S56" i="3" s="1"/>
  <c r="P56" i="3"/>
  <c r="O56" i="3"/>
  <c r="M56" i="3"/>
  <c r="L56" i="3"/>
  <c r="J56" i="3"/>
  <c r="I56" i="3"/>
  <c r="F56" i="3"/>
  <c r="G56" i="3" s="1"/>
  <c r="D56" i="3"/>
  <c r="D55" i="3"/>
  <c r="AN54" i="3"/>
  <c r="AM54" i="3"/>
  <c r="AK54" i="3"/>
  <c r="AJ54" i="3"/>
  <c r="AG54" i="3"/>
  <c r="AH54" i="3" s="1"/>
  <c r="AE54" i="3"/>
  <c r="AD54" i="3"/>
  <c r="AB54" i="3"/>
  <c r="AA54" i="3"/>
  <c r="Y54" i="3"/>
  <c r="X54" i="3"/>
  <c r="U54" i="3"/>
  <c r="V54" i="3" s="1"/>
  <c r="S54" i="3"/>
  <c r="R54" i="3"/>
  <c r="P54" i="3"/>
  <c r="O54" i="3"/>
  <c r="M54" i="3"/>
  <c r="L54" i="3"/>
  <c r="I54" i="3"/>
  <c r="J54" i="3" s="1"/>
  <c r="D54" i="3"/>
  <c r="F54" i="3" s="1"/>
  <c r="G54" i="3" s="1"/>
  <c r="D53" i="3"/>
  <c r="AN52" i="3"/>
  <c r="AM52" i="3"/>
  <c r="AJ52" i="3"/>
  <c r="AK52" i="3" s="1"/>
  <c r="AH52" i="3"/>
  <c r="AG52" i="3"/>
  <c r="AE52" i="3"/>
  <c r="AD52" i="3"/>
  <c r="AB52" i="3"/>
  <c r="AA52" i="3"/>
  <c r="X52" i="3"/>
  <c r="Y52" i="3" s="1"/>
  <c r="V52" i="3"/>
  <c r="U52" i="3"/>
  <c r="S52" i="3"/>
  <c r="R52" i="3"/>
  <c r="P52" i="3"/>
  <c r="O52" i="3"/>
  <c r="L52" i="3"/>
  <c r="M52" i="3" s="1"/>
  <c r="J52" i="3"/>
  <c r="I52" i="3"/>
  <c r="G52" i="3"/>
  <c r="F52" i="3"/>
  <c r="D52" i="3"/>
  <c r="AM51" i="3"/>
  <c r="AN51" i="3" s="1"/>
  <c r="AK51" i="3"/>
  <c r="AJ51" i="3"/>
  <c r="AG51" i="3"/>
  <c r="AH51" i="3" s="1"/>
  <c r="AE51" i="3"/>
  <c r="AD51" i="3"/>
  <c r="AA51" i="3"/>
  <c r="AB51" i="3" s="1"/>
  <c r="Y51" i="3"/>
  <c r="X51" i="3"/>
  <c r="U51" i="3"/>
  <c r="V51" i="3" s="1"/>
  <c r="R51" i="3"/>
  <c r="S51" i="3" s="1"/>
  <c r="O51" i="3"/>
  <c r="P51" i="3" s="1"/>
  <c r="M51" i="3"/>
  <c r="L51" i="3"/>
  <c r="I51" i="3"/>
  <c r="J51" i="3" s="1"/>
  <c r="F51" i="3"/>
  <c r="G51" i="3" s="1"/>
  <c r="AM50" i="3"/>
  <c r="AN50" i="3" s="1"/>
  <c r="AK50" i="3"/>
  <c r="AJ50" i="3"/>
  <c r="AG50" i="3"/>
  <c r="AH50" i="3" s="1"/>
  <c r="AD50" i="3"/>
  <c r="AE50" i="3" s="1"/>
  <c r="AA50" i="3"/>
  <c r="AB50" i="3" s="1"/>
  <c r="Y50" i="3"/>
  <c r="X50" i="3"/>
  <c r="U50" i="3"/>
  <c r="V50" i="3" s="1"/>
  <c r="R50" i="3"/>
  <c r="S50" i="3" s="1"/>
  <c r="O50" i="3"/>
  <c r="P50" i="3" s="1"/>
  <c r="M50" i="3"/>
  <c r="L50" i="3"/>
  <c r="I50" i="3"/>
  <c r="J50" i="3" s="1"/>
  <c r="F50" i="3"/>
  <c r="G50" i="3" s="1"/>
  <c r="D50" i="3"/>
  <c r="AM49" i="3"/>
  <c r="AN49" i="3" s="1"/>
  <c r="AK49" i="3"/>
  <c r="AJ49" i="3"/>
  <c r="AH49" i="3"/>
  <c r="AG49" i="3"/>
  <c r="AE49" i="3"/>
  <c r="AD49" i="3"/>
  <c r="AA49" i="3"/>
  <c r="AB49" i="3" s="1"/>
  <c r="Y49" i="3"/>
  <c r="X49" i="3"/>
  <c r="V49" i="3"/>
  <c r="U49" i="3"/>
  <c r="S49" i="3"/>
  <c r="R49" i="3"/>
  <c r="O49" i="3"/>
  <c r="P49" i="3" s="1"/>
  <c r="M49" i="3"/>
  <c r="L49" i="3"/>
  <c r="J49" i="3"/>
  <c r="I49" i="3"/>
  <c r="D49" i="3"/>
  <c r="F49" i="3" s="1"/>
  <c r="G49" i="3" s="1"/>
  <c r="AN48" i="3"/>
  <c r="AM48" i="3"/>
  <c r="AJ48" i="3"/>
  <c r="AK48" i="3" s="1"/>
  <c r="AG48" i="3"/>
  <c r="AH48" i="3" s="1"/>
  <c r="AD48" i="3"/>
  <c r="AE48" i="3" s="1"/>
  <c r="AB48" i="3"/>
  <c r="AA48" i="3"/>
  <c r="X48" i="3"/>
  <c r="Y48" i="3" s="1"/>
  <c r="U48" i="3"/>
  <c r="V48" i="3" s="1"/>
  <c r="R48" i="3"/>
  <c r="S48" i="3" s="1"/>
  <c r="P48" i="3"/>
  <c r="O48" i="3"/>
  <c r="L48" i="3"/>
  <c r="M48" i="3" s="1"/>
  <c r="I48" i="3"/>
  <c r="J48" i="3" s="1"/>
  <c r="D48" i="3"/>
  <c r="F48" i="3" s="1"/>
  <c r="G48" i="3" s="1"/>
  <c r="AN47" i="3"/>
  <c r="AM47" i="3"/>
  <c r="AK47" i="3"/>
  <c r="AJ47" i="3"/>
  <c r="AH47" i="3"/>
  <c r="AG47" i="3"/>
  <c r="AD47" i="3"/>
  <c r="AE47" i="3" s="1"/>
  <c r="AB47" i="3"/>
  <c r="AA47" i="3"/>
  <c r="Y47" i="3"/>
  <c r="X47" i="3"/>
  <c r="V47" i="3"/>
  <c r="U47" i="3"/>
  <c r="R47" i="3"/>
  <c r="S47" i="3" s="1"/>
  <c r="P47" i="3"/>
  <c r="O47" i="3"/>
  <c r="M47" i="3"/>
  <c r="L47" i="3"/>
  <c r="J47" i="3"/>
  <c r="I47" i="3"/>
  <c r="F47" i="3"/>
  <c r="G47" i="3" s="1"/>
  <c r="AN46" i="3"/>
  <c r="AM46" i="3"/>
  <c r="AK46" i="3"/>
  <c r="AJ46" i="3"/>
  <c r="AH46" i="3"/>
  <c r="AG46" i="3"/>
  <c r="AD46" i="3"/>
  <c r="AE46" i="3" s="1"/>
  <c r="AB46" i="3"/>
  <c r="AA46" i="3"/>
  <c r="Y46" i="3"/>
  <c r="X46" i="3"/>
  <c r="V46" i="3"/>
  <c r="U46" i="3"/>
  <c r="R46" i="3"/>
  <c r="S46" i="3" s="1"/>
  <c r="O46" i="3"/>
  <c r="P46" i="3" s="1"/>
  <c r="M46" i="3"/>
  <c r="L46" i="3"/>
  <c r="J46" i="3"/>
  <c r="I46" i="3"/>
  <c r="F46" i="3"/>
  <c r="G46" i="3" s="1"/>
  <c r="D46" i="3"/>
  <c r="AM45" i="3"/>
  <c r="AN45" i="3" s="1"/>
  <c r="AJ45" i="3"/>
  <c r="AK45" i="3" s="1"/>
  <c r="AG45" i="3"/>
  <c r="AH45" i="3" s="1"/>
  <c r="AE45" i="3"/>
  <c r="AD45" i="3"/>
  <c r="AA45" i="3"/>
  <c r="AB45" i="3" s="1"/>
  <c r="X45" i="3"/>
  <c r="Y45" i="3" s="1"/>
  <c r="U45" i="3"/>
  <c r="V45" i="3" s="1"/>
  <c r="S45" i="3"/>
  <c r="R45" i="3"/>
  <c r="O45" i="3"/>
  <c r="P45" i="3" s="1"/>
  <c r="L45" i="3"/>
  <c r="M45" i="3" s="1"/>
  <c r="I45" i="3"/>
  <c r="J45" i="3" s="1"/>
  <c r="G45" i="3"/>
  <c r="F45" i="3"/>
  <c r="D45" i="3"/>
  <c r="AN44" i="3"/>
  <c r="AM44" i="3"/>
  <c r="AK44" i="3"/>
  <c r="AJ44" i="3"/>
  <c r="AG44" i="3"/>
  <c r="AH44" i="3" s="1"/>
  <c r="AE44" i="3"/>
  <c r="AD44" i="3"/>
  <c r="AB44" i="3"/>
  <c r="AA44" i="3"/>
  <c r="Y44" i="3"/>
  <c r="X44" i="3"/>
  <c r="U44" i="3"/>
  <c r="V44" i="3" s="1"/>
  <c r="S44" i="3"/>
  <c r="R44" i="3"/>
  <c r="P44" i="3"/>
  <c r="O44" i="3"/>
  <c r="M44" i="3"/>
  <c r="L44" i="3"/>
  <c r="I44" i="3"/>
  <c r="J44" i="3" s="1"/>
  <c r="D44" i="3"/>
  <c r="F44" i="3" s="1"/>
  <c r="G44" i="3" s="1"/>
  <c r="AN43" i="3"/>
  <c r="AM43" i="3"/>
  <c r="AJ43" i="3"/>
  <c r="AK43" i="3" s="1"/>
  <c r="AH43" i="3"/>
  <c r="AG43" i="3"/>
  <c r="AD43" i="3"/>
  <c r="AE43" i="3" s="1"/>
  <c r="AB43" i="3"/>
  <c r="AA43" i="3"/>
  <c r="X43" i="3"/>
  <c r="Y43" i="3" s="1"/>
  <c r="V43" i="3"/>
  <c r="U43" i="3"/>
  <c r="R43" i="3"/>
  <c r="S43" i="3" s="1"/>
  <c r="P43" i="3"/>
  <c r="O43" i="3"/>
  <c r="L43" i="3"/>
  <c r="M43" i="3" s="1"/>
  <c r="J43" i="3"/>
  <c r="I43" i="3"/>
  <c r="F43" i="3"/>
  <c r="G43" i="3" s="1"/>
  <c r="D43" i="3"/>
  <c r="AN42" i="3"/>
  <c r="AM42" i="3"/>
  <c r="AJ42" i="3"/>
  <c r="AK42" i="3" s="1"/>
  <c r="AH42" i="3"/>
  <c r="AG42" i="3"/>
  <c r="AE42" i="3"/>
  <c r="AD42" i="3"/>
  <c r="AB42" i="3"/>
  <c r="AA42" i="3"/>
  <c r="X42" i="3"/>
  <c r="Y42" i="3" s="1"/>
  <c r="V42" i="3"/>
  <c r="U42" i="3"/>
  <c r="S42" i="3"/>
  <c r="R42" i="3"/>
  <c r="P42" i="3"/>
  <c r="O42" i="3"/>
  <c r="L42" i="3"/>
  <c r="M42" i="3" s="1"/>
  <c r="J42" i="3"/>
  <c r="I42" i="3"/>
  <c r="G42" i="3"/>
  <c r="F42" i="3"/>
  <c r="D42" i="3"/>
  <c r="AM41" i="3"/>
  <c r="AN41" i="3" s="1"/>
  <c r="AK41" i="3"/>
  <c r="AJ41" i="3"/>
  <c r="AG41" i="3"/>
  <c r="AH41" i="3" s="1"/>
  <c r="AE41" i="3"/>
  <c r="AD41" i="3"/>
  <c r="AA41" i="3"/>
  <c r="AB41" i="3" s="1"/>
  <c r="Y41" i="3"/>
  <c r="X41" i="3"/>
  <c r="U41" i="3"/>
  <c r="V41" i="3" s="1"/>
  <c r="S41" i="3"/>
  <c r="R41" i="3"/>
  <c r="O41" i="3"/>
  <c r="P41" i="3" s="1"/>
  <c r="M41" i="3"/>
  <c r="L41" i="3"/>
  <c r="I41" i="3"/>
  <c r="J41" i="3" s="1"/>
  <c r="G41" i="3"/>
  <c r="F41" i="3"/>
  <c r="D41" i="3"/>
  <c r="AM40" i="3"/>
  <c r="AN40" i="3" s="1"/>
  <c r="AK40" i="3"/>
  <c r="AJ40" i="3"/>
  <c r="AH40" i="3"/>
  <c r="AG40" i="3"/>
  <c r="AE40" i="3"/>
  <c r="AD40" i="3"/>
  <c r="AA40" i="3"/>
  <c r="AB40" i="3" s="1"/>
  <c r="Y40" i="3"/>
  <c r="X40" i="3"/>
  <c r="V40" i="3"/>
  <c r="U40" i="3"/>
  <c r="S40" i="3"/>
  <c r="R40" i="3"/>
  <c r="O40" i="3"/>
  <c r="P40" i="3" s="1"/>
  <c r="M40" i="3"/>
  <c r="L40" i="3"/>
  <c r="J40" i="3"/>
  <c r="I40" i="3"/>
  <c r="D40" i="3"/>
  <c r="F40" i="3" s="1"/>
  <c r="G40" i="3" s="1"/>
  <c r="D39" i="3"/>
  <c r="AN38" i="3"/>
  <c r="AM38" i="3"/>
  <c r="AK38" i="3"/>
  <c r="AJ38" i="3"/>
  <c r="AH38" i="3"/>
  <c r="AG38" i="3"/>
  <c r="AD38" i="3"/>
  <c r="AE38" i="3" s="1"/>
  <c r="AB38" i="3"/>
  <c r="AA38" i="3"/>
  <c r="Y38" i="3"/>
  <c r="X38" i="3"/>
  <c r="V38" i="3"/>
  <c r="U38" i="3"/>
  <c r="R38" i="3"/>
  <c r="S38" i="3" s="1"/>
  <c r="P38" i="3"/>
  <c r="O38" i="3"/>
  <c r="M38" i="3"/>
  <c r="L38" i="3"/>
  <c r="J38" i="3"/>
  <c r="I38" i="3"/>
  <c r="F38" i="3"/>
  <c r="G38" i="3" s="1"/>
  <c r="D38" i="3"/>
  <c r="AM37" i="3"/>
  <c r="AN37" i="3" s="1"/>
  <c r="AK37" i="3"/>
  <c r="AJ37" i="3"/>
  <c r="AG37" i="3"/>
  <c r="AH37" i="3" s="1"/>
  <c r="AE37" i="3"/>
  <c r="AD37" i="3"/>
  <c r="AA37" i="3"/>
  <c r="AB37" i="3" s="1"/>
  <c r="Y37" i="3"/>
  <c r="X37" i="3"/>
  <c r="U37" i="3"/>
  <c r="V37" i="3" s="1"/>
  <c r="S37" i="3"/>
  <c r="R37" i="3"/>
  <c r="O37" i="3"/>
  <c r="P37" i="3" s="1"/>
  <c r="M37" i="3"/>
  <c r="L37" i="3"/>
  <c r="I37" i="3"/>
  <c r="J37" i="3" s="1"/>
  <c r="G37" i="3"/>
  <c r="F37" i="3"/>
  <c r="D37" i="3"/>
  <c r="AN36" i="3"/>
  <c r="AM36" i="3"/>
  <c r="AK36" i="3"/>
  <c r="AJ36" i="3"/>
  <c r="AG36" i="3"/>
  <c r="AH36" i="3" s="1"/>
  <c r="AE36" i="3"/>
  <c r="AD36" i="3"/>
  <c r="AA36" i="3"/>
  <c r="AB36" i="3" s="1"/>
  <c r="Y36" i="3"/>
  <c r="X36" i="3"/>
  <c r="U36" i="3"/>
  <c r="V36" i="3" s="1"/>
  <c r="S36" i="3"/>
  <c r="R36" i="3"/>
  <c r="P36" i="3"/>
  <c r="O36" i="3"/>
  <c r="M36" i="3"/>
  <c r="L36" i="3"/>
  <c r="I36" i="3"/>
  <c r="J36" i="3" s="1"/>
  <c r="D36" i="3"/>
  <c r="F36" i="3" s="1"/>
  <c r="G36" i="3" s="1"/>
  <c r="AM35" i="3"/>
  <c r="AN35" i="3" s="1"/>
  <c r="AJ35" i="3"/>
  <c r="AK35" i="3" s="1"/>
  <c r="AH35" i="3"/>
  <c r="AG35" i="3"/>
  <c r="AD35" i="3"/>
  <c r="AE35" i="3" s="1"/>
  <c r="AA35" i="3"/>
  <c r="AB35" i="3" s="1"/>
  <c r="X35" i="3"/>
  <c r="Y35" i="3" s="1"/>
  <c r="V35" i="3"/>
  <c r="U35" i="3"/>
  <c r="R35" i="3"/>
  <c r="S35" i="3" s="1"/>
  <c r="P35" i="3"/>
  <c r="O35" i="3"/>
  <c r="L35" i="3"/>
  <c r="M35" i="3" s="1"/>
  <c r="J35" i="3"/>
  <c r="I35" i="3"/>
  <c r="F35" i="3"/>
  <c r="G35" i="3" s="1"/>
  <c r="D35" i="3"/>
  <c r="AN34" i="3"/>
  <c r="AM34" i="3"/>
  <c r="AJ34" i="3"/>
  <c r="AK34" i="3" s="1"/>
  <c r="AH34" i="3"/>
  <c r="AG34" i="3"/>
  <c r="AD34" i="3"/>
  <c r="AE34" i="3" s="1"/>
  <c r="AB34" i="3"/>
  <c r="AA34" i="3"/>
  <c r="X34" i="3"/>
  <c r="Y34" i="3" s="1"/>
  <c r="V34" i="3"/>
  <c r="U34" i="3"/>
  <c r="S34" i="3"/>
  <c r="R34" i="3"/>
  <c r="P34" i="3"/>
  <c r="O34" i="3"/>
  <c r="L34" i="3"/>
  <c r="M34" i="3" s="1"/>
  <c r="J34" i="3"/>
  <c r="I34" i="3"/>
  <c r="F34" i="3"/>
  <c r="G34" i="3" s="1"/>
  <c r="D34" i="3"/>
  <c r="AM33" i="3"/>
  <c r="AN33" i="3" s="1"/>
  <c r="AK33" i="3"/>
  <c r="AJ33" i="3"/>
  <c r="AG33" i="3"/>
  <c r="AH33" i="3" s="1"/>
  <c r="AE33" i="3"/>
  <c r="AD33" i="3"/>
  <c r="AA33" i="3"/>
  <c r="AB33" i="3" s="1"/>
  <c r="Y33" i="3"/>
  <c r="X33" i="3"/>
  <c r="U33" i="3"/>
  <c r="V33" i="3" s="1"/>
  <c r="R33" i="3"/>
  <c r="S33" i="3" s="1"/>
  <c r="O33" i="3"/>
  <c r="P33" i="3" s="1"/>
  <c r="M33" i="3"/>
  <c r="L33" i="3"/>
  <c r="I33" i="3"/>
  <c r="J33" i="3" s="1"/>
  <c r="G33" i="3"/>
  <c r="F33" i="3"/>
  <c r="D33" i="3"/>
  <c r="AM32" i="3"/>
  <c r="AN32" i="3" s="1"/>
  <c r="AK32" i="3"/>
  <c r="AJ32" i="3"/>
  <c r="AH32" i="3"/>
  <c r="AG32" i="3"/>
  <c r="AE32" i="3"/>
  <c r="AD32" i="3"/>
  <c r="AA32" i="3"/>
  <c r="AB32" i="3" s="1"/>
  <c r="Y32" i="3"/>
  <c r="X32" i="3"/>
  <c r="U32" i="3"/>
  <c r="V32" i="3" s="1"/>
  <c r="S32" i="3"/>
  <c r="R32" i="3"/>
  <c r="O32" i="3"/>
  <c r="P32" i="3" s="1"/>
  <c r="M32" i="3"/>
  <c r="L32" i="3"/>
  <c r="J32" i="3"/>
  <c r="I32" i="3"/>
  <c r="G32" i="3"/>
  <c r="D32" i="3"/>
  <c r="F32" i="3" s="1"/>
  <c r="AN31" i="3"/>
  <c r="AM31" i="3"/>
  <c r="AJ31" i="3"/>
  <c r="AK31" i="3" s="1"/>
  <c r="AH31" i="3"/>
  <c r="AG31" i="3"/>
  <c r="AD31" i="3"/>
  <c r="AE31" i="3" s="1"/>
  <c r="AB31" i="3"/>
  <c r="AA31" i="3"/>
  <c r="X31" i="3"/>
  <c r="Y31" i="3" s="1"/>
  <c r="V31" i="3"/>
  <c r="U31" i="3"/>
  <c r="R31" i="3"/>
  <c r="S31" i="3" s="1"/>
  <c r="P31" i="3"/>
  <c r="O31" i="3"/>
  <c r="L31" i="3"/>
  <c r="M31" i="3" s="1"/>
  <c r="I31" i="3"/>
  <c r="J31" i="3" s="1"/>
  <c r="D31" i="3"/>
  <c r="F31" i="3" s="1"/>
  <c r="G31" i="3" s="1"/>
  <c r="AN30" i="3"/>
  <c r="AM30" i="3"/>
  <c r="AK30" i="3"/>
  <c r="AJ30" i="3"/>
  <c r="AH30" i="3"/>
  <c r="AG30" i="3"/>
  <c r="AD30" i="3"/>
  <c r="AE30" i="3" s="1"/>
  <c r="AB30" i="3"/>
  <c r="AA30" i="3"/>
  <c r="Y30" i="3"/>
  <c r="X30" i="3"/>
  <c r="V30" i="3"/>
  <c r="U30" i="3"/>
  <c r="R30" i="3"/>
  <c r="S30" i="3" s="1"/>
  <c r="P30" i="3"/>
  <c r="O30" i="3"/>
  <c r="L30" i="3"/>
  <c r="M30" i="3" s="1"/>
  <c r="J30" i="3"/>
  <c r="I30" i="3"/>
  <c r="G30" i="3"/>
  <c r="F30" i="3"/>
  <c r="D30" i="3"/>
  <c r="AM29" i="3"/>
  <c r="AN29" i="3" s="1"/>
  <c r="AJ29" i="3"/>
  <c r="AK29" i="3" s="1"/>
  <c r="AG29" i="3"/>
  <c r="AH29" i="3" s="1"/>
  <c r="AE29" i="3"/>
  <c r="AD29" i="3"/>
  <c r="AA29" i="3"/>
  <c r="AB29" i="3" s="1"/>
  <c r="Y29" i="3"/>
  <c r="X29" i="3"/>
  <c r="U29" i="3"/>
  <c r="V29" i="3" s="1"/>
  <c r="S29" i="3"/>
  <c r="R29" i="3"/>
  <c r="O29" i="3"/>
  <c r="P29" i="3" s="1"/>
  <c r="M29" i="3"/>
  <c r="L29" i="3"/>
  <c r="I29" i="3"/>
  <c r="J29" i="3" s="1"/>
  <c r="G29" i="3"/>
  <c r="F29" i="3"/>
  <c r="D29" i="3"/>
  <c r="AN28" i="3"/>
  <c r="AM28" i="3"/>
  <c r="AK28" i="3"/>
  <c r="AJ28" i="3"/>
  <c r="AH28" i="3"/>
  <c r="AG28" i="3"/>
  <c r="AE28" i="3"/>
  <c r="AD28" i="3"/>
  <c r="AB28" i="3"/>
  <c r="AA28" i="3"/>
  <c r="Y28" i="3"/>
  <c r="X28" i="3"/>
  <c r="V28" i="3"/>
  <c r="U28" i="3"/>
  <c r="S28" i="3"/>
  <c r="R28" i="3"/>
  <c r="P28" i="3"/>
  <c r="O28" i="3"/>
  <c r="M28" i="3"/>
  <c r="L28" i="3"/>
  <c r="J28" i="3"/>
  <c r="I28" i="3"/>
  <c r="D28" i="3"/>
  <c r="F28" i="3" s="1"/>
  <c r="G28" i="3" s="1"/>
  <c r="AN27" i="3"/>
  <c r="AM27" i="3"/>
  <c r="AJ27" i="3"/>
  <c r="AK27" i="3" s="1"/>
  <c r="AH27" i="3"/>
  <c r="AG27" i="3"/>
  <c r="AD27" i="3"/>
  <c r="AE27" i="3" s="1"/>
  <c r="AB27" i="3"/>
  <c r="AA27" i="3"/>
  <c r="X27" i="3"/>
  <c r="Y27" i="3" s="1"/>
  <c r="V27" i="3"/>
  <c r="U27" i="3"/>
  <c r="R27" i="3"/>
  <c r="S27" i="3" s="1"/>
  <c r="O27" i="3"/>
  <c r="P27" i="3" s="1"/>
  <c r="L27" i="3"/>
  <c r="M27" i="3" s="1"/>
  <c r="J27" i="3"/>
  <c r="I27" i="3"/>
  <c r="F27" i="3"/>
  <c r="G27" i="3" s="1"/>
  <c r="D27" i="3"/>
  <c r="AN26" i="3"/>
  <c r="AM26" i="3"/>
  <c r="AK26" i="3"/>
  <c r="AJ26" i="3"/>
  <c r="AH26" i="3"/>
  <c r="AG26" i="3"/>
  <c r="AE26" i="3"/>
  <c r="AD26" i="3"/>
  <c r="AB26" i="3"/>
  <c r="AA26" i="3"/>
  <c r="Y26" i="3"/>
  <c r="X26" i="3"/>
  <c r="V26" i="3"/>
  <c r="U26" i="3"/>
  <c r="S26" i="3"/>
  <c r="R26" i="3"/>
  <c r="P26" i="3"/>
  <c r="O26" i="3"/>
  <c r="M26" i="3"/>
  <c r="L26" i="3"/>
  <c r="J26" i="3"/>
  <c r="I26" i="3"/>
  <c r="D26" i="3"/>
  <c r="F26" i="3" s="1"/>
  <c r="G26" i="3" s="1"/>
  <c r="AM25" i="3"/>
  <c r="AN25" i="3" s="1"/>
  <c r="AK25" i="3"/>
  <c r="AJ25" i="3"/>
  <c r="AG25" i="3"/>
  <c r="AH25" i="3" s="1"/>
  <c r="AE25" i="3"/>
  <c r="AD25" i="3"/>
  <c r="AA25" i="3"/>
  <c r="AB25" i="3" s="1"/>
  <c r="Y25" i="3"/>
  <c r="X25" i="3"/>
  <c r="U25" i="3"/>
  <c r="V25" i="3" s="1"/>
  <c r="S25" i="3"/>
  <c r="R25" i="3"/>
  <c r="O25" i="3"/>
  <c r="P25" i="3" s="1"/>
  <c r="M25" i="3"/>
  <c r="L25" i="3"/>
  <c r="I25" i="3"/>
  <c r="J25" i="3" s="1"/>
  <c r="F25" i="3"/>
  <c r="G25" i="3" s="1"/>
  <c r="D25" i="3"/>
  <c r="AM24" i="3"/>
  <c r="AN24" i="3" s="1"/>
  <c r="AK24" i="3"/>
  <c r="AJ24" i="3"/>
  <c r="AH24" i="3"/>
  <c r="AG24" i="3"/>
  <c r="AE24" i="3"/>
  <c r="AD24" i="3"/>
  <c r="AA24" i="3"/>
  <c r="AB24" i="3" s="1"/>
  <c r="Y24" i="3"/>
  <c r="X24" i="3"/>
  <c r="V24" i="3"/>
  <c r="U24" i="3"/>
  <c r="S24" i="3"/>
  <c r="R24" i="3"/>
  <c r="O24" i="3"/>
  <c r="P24" i="3" s="1"/>
  <c r="M24" i="3"/>
  <c r="L24" i="3"/>
  <c r="J24" i="3"/>
  <c r="I24" i="3"/>
  <c r="G24" i="3"/>
  <c r="D24" i="3"/>
  <c r="F24" i="3" s="1"/>
  <c r="AN23" i="3"/>
  <c r="AM23" i="3"/>
  <c r="AJ23" i="3"/>
  <c r="AK23" i="3" s="1"/>
  <c r="AG23" i="3"/>
  <c r="AH23" i="3" s="1"/>
  <c r="AD23" i="3"/>
  <c r="AE23" i="3" s="1"/>
  <c r="AB23" i="3"/>
  <c r="AA23" i="3"/>
  <c r="X23" i="3"/>
  <c r="Y23" i="3" s="1"/>
  <c r="V23" i="3"/>
  <c r="U23" i="3"/>
  <c r="R23" i="3"/>
  <c r="S23" i="3" s="1"/>
  <c r="P23" i="3"/>
  <c r="O23" i="3"/>
  <c r="L23" i="3"/>
  <c r="M23" i="3" s="1"/>
  <c r="J23" i="3"/>
  <c r="I23" i="3"/>
  <c r="F23" i="3"/>
  <c r="G23" i="3" s="1"/>
  <c r="AN22" i="3"/>
  <c r="AM22" i="3"/>
  <c r="AJ22" i="3"/>
  <c r="AK22" i="3" s="1"/>
  <c r="AG22" i="3"/>
  <c r="AH22" i="3" s="1"/>
  <c r="AD22" i="3"/>
  <c r="AE22" i="3" s="1"/>
  <c r="AB22" i="3"/>
  <c r="AA22" i="3"/>
  <c r="X22" i="3"/>
  <c r="Y22" i="3" s="1"/>
  <c r="U22" i="3"/>
  <c r="V22" i="3" s="1"/>
  <c r="R22" i="3"/>
  <c r="S22" i="3" s="1"/>
  <c r="P22" i="3"/>
  <c r="O22" i="3"/>
  <c r="L22" i="3"/>
  <c r="M22" i="3" s="1"/>
  <c r="J22" i="3"/>
  <c r="I22" i="3"/>
  <c r="F22" i="3"/>
  <c r="G22" i="3" s="1"/>
  <c r="AN21" i="3"/>
  <c r="AM21" i="3"/>
  <c r="AJ21" i="3"/>
  <c r="AK21" i="3" s="1"/>
  <c r="AH21" i="3"/>
  <c r="AG21" i="3"/>
  <c r="AD21" i="3"/>
  <c r="AE21" i="3" s="1"/>
  <c r="AB21" i="3"/>
  <c r="AA21" i="3"/>
  <c r="X21" i="3"/>
  <c r="Y21" i="3" s="1"/>
  <c r="U21" i="3"/>
  <c r="V21" i="3" s="1"/>
  <c r="R21" i="3"/>
  <c r="S21" i="3" s="1"/>
  <c r="P21" i="3"/>
  <c r="O21" i="3"/>
  <c r="L21" i="3"/>
  <c r="M21" i="3" s="1"/>
  <c r="I21" i="3"/>
  <c r="J21" i="3" s="1"/>
  <c r="F21" i="3"/>
  <c r="G21" i="3" s="1"/>
  <c r="AN20" i="3"/>
  <c r="AM20" i="3"/>
  <c r="AJ20" i="3"/>
  <c r="AK20" i="3" s="1"/>
  <c r="AH20" i="3"/>
  <c r="AG20" i="3"/>
  <c r="AD20" i="3"/>
  <c r="AE20" i="3" s="1"/>
  <c r="AB20" i="3"/>
  <c r="AA20" i="3"/>
  <c r="X20" i="3"/>
  <c r="Y20" i="3" s="1"/>
  <c r="V20" i="3"/>
  <c r="U20" i="3"/>
  <c r="R20" i="3"/>
  <c r="S20" i="3" s="1"/>
  <c r="P20" i="3"/>
  <c r="O20" i="3"/>
  <c r="L20" i="3"/>
  <c r="M20" i="3" s="1"/>
  <c r="I20" i="3"/>
  <c r="J20" i="3" s="1"/>
  <c r="F20" i="3"/>
  <c r="G20" i="3" s="1"/>
  <c r="D20" i="3"/>
  <c r="AN19" i="3"/>
  <c r="AM19" i="3"/>
  <c r="AJ19" i="3"/>
  <c r="AK19" i="3" s="1"/>
  <c r="AH19" i="3"/>
  <c r="AG19" i="3"/>
  <c r="AE19" i="3"/>
  <c r="AD19" i="3"/>
  <c r="AB19" i="3"/>
  <c r="AA19" i="3"/>
  <c r="X19" i="3"/>
  <c r="Y19" i="3" s="1"/>
  <c r="V19" i="3"/>
  <c r="U19" i="3"/>
  <c r="S19" i="3"/>
  <c r="R19" i="3"/>
  <c r="P19" i="3"/>
  <c r="O19" i="3"/>
  <c r="L19" i="3"/>
  <c r="M19" i="3" s="1"/>
  <c r="J19" i="3"/>
  <c r="I19" i="3"/>
  <c r="D19" i="3"/>
  <c r="F19" i="3" s="1"/>
  <c r="G19" i="3" s="1"/>
  <c r="AM18" i="3"/>
  <c r="AN18" i="3" s="1"/>
  <c r="AJ18" i="3"/>
  <c r="AK18" i="3" s="1"/>
  <c r="AG18" i="3"/>
  <c r="AH18" i="3" s="1"/>
  <c r="AE18" i="3"/>
  <c r="AD18" i="3"/>
  <c r="AA18" i="3"/>
  <c r="AB18" i="3" s="1"/>
  <c r="Y18" i="3"/>
  <c r="X18" i="3"/>
  <c r="U18" i="3"/>
  <c r="V18" i="3" s="1"/>
  <c r="S18" i="3"/>
  <c r="R18" i="3"/>
  <c r="O18" i="3"/>
  <c r="P18" i="3" s="1"/>
  <c r="M18" i="3"/>
  <c r="L18" i="3"/>
  <c r="I18" i="3"/>
  <c r="J18" i="3" s="1"/>
  <c r="G18" i="3"/>
  <c r="F18" i="3"/>
  <c r="D18" i="3"/>
  <c r="AM17" i="3"/>
  <c r="AN17" i="3" s="1"/>
  <c r="AK17" i="3"/>
  <c r="AJ17" i="3"/>
  <c r="AH17" i="3"/>
  <c r="AG17" i="3"/>
  <c r="AD17" i="3"/>
  <c r="AE17" i="3" s="1"/>
  <c r="AA17" i="3"/>
  <c r="AB17" i="3" s="1"/>
  <c r="Y17" i="3"/>
  <c r="X17" i="3"/>
  <c r="V17" i="3"/>
  <c r="U17" i="3"/>
  <c r="R17" i="3"/>
  <c r="S17" i="3" s="1"/>
  <c r="O17" i="3"/>
  <c r="P17" i="3" s="1"/>
  <c r="M17" i="3"/>
  <c r="L17" i="3"/>
  <c r="J17" i="3"/>
  <c r="I17" i="3"/>
  <c r="F17" i="3"/>
  <c r="G17" i="3" s="1"/>
  <c r="D17" i="3"/>
  <c r="AN16" i="3"/>
  <c r="AM16" i="3"/>
  <c r="AJ16" i="3"/>
  <c r="AK16" i="3" s="1"/>
  <c r="AH16" i="3"/>
  <c r="AG16" i="3"/>
  <c r="AE16" i="3"/>
  <c r="AD16" i="3"/>
  <c r="AB16" i="3"/>
  <c r="AA16" i="3"/>
  <c r="X16" i="3"/>
  <c r="Y16" i="3" s="1"/>
  <c r="V16" i="3"/>
  <c r="U16" i="3"/>
  <c r="S16" i="3"/>
  <c r="R16" i="3"/>
  <c r="P16" i="3"/>
  <c r="O16" i="3"/>
  <c r="L16" i="3"/>
  <c r="M16" i="3" s="1"/>
  <c r="J16" i="3"/>
  <c r="I16" i="3"/>
  <c r="D16" i="3"/>
  <c r="F16" i="3" s="1"/>
  <c r="G16" i="3" s="1"/>
  <c r="AN15" i="3"/>
  <c r="AM15" i="3"/>
  <c r="AK15" i="3"/>
  <c r="AJ15" i="3"/>
  <c r="AG15" i="3"/>
  <c r="AH15" i="3" s="1"/>
  <c r="AD15" i="3"/>
  <c r="AE15" i="3" s="1"/>
  <c r="AB15" i="3"/>
  <c r="AA15" i="3"/>
  <c r="Y15" i="3"/>
  <c r="X15" i="3"/>
  <c r="U15" i="3"/>
  <c r="V15" i="3" s="1"/>
  <c r="R15" i="3"/>
  <c r="S15" i="3" s="1"/>
  <c r="O15" i="3"/>
  <c r="P15" i="3" s="1"/>
  <c r="M15" i="3"/>
  <c r="L15" i="3"/>
  <c r="I15" i="3"/>
  <c r="J15" i="3" s="1"/>
  <c r="F15" i="3"/>
  <c r="G15" i="3" s="1"/>
  <c r="D15" i="3"/>
  <c r="AM14" i="3"/>
  <c r="AN14" i="3" s="1"/>
  <c r="AK14" i="3"/>
  <c r="AJ14" i="3"/>
  <c r="AH14" i="3"/>
  <c r="AG14" i="3"/>
  <c r="AE14" i="3"/>
  <c r="AD14" i="3"/>
  <c r="AA14" i="3"/>
  <c r="AB14" i="3" s="1"/>
  <c r="Y14" i="3"/>
  <c r="X14" i="3"/>
  <c r="V14" i="3"/>
  <c r="U14" i="3"/>
  <c r="S14" i="3"/>
  <c r="R14" i="3"/>
  <c r="O14" i="3"/>
  <c r="P14" i="3" s="1"/>
  <c r="M14" i="3"/>
  <c r="L14" i="3"/>
  <c r="J14" i="3"/>
  <c r="I14" i="3"/>
  <c r="G14" i="3"/>
  <c r="F14" i="3"/>
  <c r="D14" i="3"/>
  <c r="AN13" i="3"/>
  <c r="AM13" i="3"/>
  <c r="AJ13" i="3"/>
  <c r="AK13" i="3" s="1"/>
  <c r="AG13" i="3"/>
  <c r="AH13" i="3" s="1"/>
  <c r="AE13" i="3"/>
  <c r="AD13" i="3"/>
  <c r="AB13" i="3"/>
  <c r="AA13" i="3"/>
  <c r="X13" i="3"/>
  <c r="Y13" i="3" s="1"/>
  <c r="U13" i="3"/>
  <c r="V13" i="3" s="1"/>
  <c r="S13" i="3"/>
  <c r="R13" i="3"/>
  <c r="P13" i="3"/>
  <c r="O13" i="3"/>
  <c r="L13" i="3"/>
  <c r="M13" i="3" s="1"/>
  <c r="I13" i="3"/>
  <c r="J13" i="3" s="1"/>
  <c r="D13" i="3"/>
  <c r="F13" i="3" s="1"/>
  <c r="G13" i="3" s="1"/>
  <c r="AN12" i="3"/>
  <c r="AM12" i="3"/>
  <c r="AK12" i="3"/>
  <c r="AJ12" i="3"/>
  <c r="AH12" i="3"/>
  <c r="AG12" i="3"/>
  <c r="AD12" i="3"/>
  <c r="AE12" i="3" s="1"/>
  <c r="AB12" i="3"/>
  <c r="AA12" i="3"/>
  <c r="Y12" i="3"/>
  <c r="X12" i="3"/>
  <c r="V12" i="3"/>
  <c r="U12" i="3"/>
  <c r="R12" i="3"/>
  <c r="S12" i="3" s="1"/>
  <c r="P12" i="3"/>
  <c r="O12" i="3"/>
  <c r="M12" i="3"/>
  <c r="L12" i="3"/>
  <c r="J12" i="3"/>
  <c r="I12" i="3"/>
  <c r="F12" i="3"/>
  <c r="G12" i="3" s="1"/>
  <c r="D12" i="3"/>
  <c r="AM11" i="3"/>
  <c r="AN11" i="3" s="1"/>
  <c r="AJ11" i="3"/>
  <c r="AK11" i="3" s="1"/>
  <c r="AH11" i="3"/>
  <c r="AG11" i="3"/>
  <c r="AE11" i="3"/>
  <c r="AD11" i="3"/>
  <c r="AA11" i="3"/>
  <c r="AB11" i="3" s="1"/>
  <c r="X11" i="3"/>
  <c r="Y11" i="3" s="1"/>
  <c r="V11" i="3"/>
  <c r="U11" i="3"/>
  <c r="S11" i="3"/>
  <c r="R11" i="3"/>
  <c r="O11" i="3"/>
  <c r="P11" i="3" s="1"/>
  <c r="L11" i="3"/>
  <c r="M11" i="3" s="1"/>
  <c r="J11" i="3"/>
  <c r="I11" i="3"/>
  <c r="G11" i="3"/>
  <c r="F11" i="3"/>
  <c r="D11" i="3"/>
  <c r="AN10" i="3"/>
  <c r="AM10" i="3"/>
  <c r="AK10" i="3"/>
  <c r="AJ10" i="3"/>
  <c r="AG10" i="3"/>
  <c r="AH10" i="3" s="1"/>
  <c r="AE10" i="3"/>
  <c r="AD10" i="3"/>
  <c r="AB10" i="3"/>
  <c r="AA10" i="3"/>
  <c r="Y10" i="3"/>
  <c r="X10" i="3"/>
  <c r="U10" i="3"/>
  <c r="V10" i="3" s="1"/>
  <c r="S10" i="3"/>
  <c r="R10" i="3"/>
  <c r="P10" i="3"/>
  <c r="O10" i="3"/>
  <c r="M10" i="3"/>
  <c r="L10" i="3"/>
  <c r="I10" i="3"/>
  <c r="J10" i="3" s="1"/>
  <c r="G10" i="3"/>
  <c r="F10" i="3"/>
  <c r="AN9" i="3"/>
  <c r="AM9" i="3"/>
  <c r="AK9" i="3"/>
  <c r="AJ9" i="3"/>
  <c r="AG9" i="3"/>
  <c r="AH9" i="3" s="1"/>
  <c r="AE9" i="3"/>
  <c r="AD9" i="3"/>
  <c r="AB9" i="3"/>
  <c r="AA9" i="3"/>
  <c r="Y9" i="3"/>
  <c r="X9" i="3"/>
  <c r="U9" i="3"/>
  <c r="V9" i="3" s="1"/>
  <c r="S9" i="3"/>
  <c r="R9" i="3"/>
  <c r="P9" i="3"/>
  <c r="O9" i="3"/>
  <c r="M9" i="3"/>
  <c r="L9" i="3"/>
  <c r="I9" i="3"/>
  <c r="J9" i="3" s="1"/>
  <c r="D9" i="3"/>
  <c r="F9" i="3" s="1"/>
  <c r="G9" i="3" s="1"/>
  <c r="AM8" i="3"/>
  <c r="AN8" i="3" s="1"/>
  <c r="AK8" i="3"/>
  <c r="AJ8" i="3"/>
  <c r="AH8" i="3"/>
  <c r="AG8" i="3"/>
  <c r="AD8" i="3"/>
  <c r="AE8" i="3" s="1"/>
  <c r="AA8" i="3"/>
  <c r="AB8" i="3" s="1"/>
  <c r="Y8" i="3"/>
  <c r="X8" i="3"/>
  <c r="V8" i="3"/>
  <c r="U8" i="3"/>
  <c r="R8" i="3"/>
  <c r="S8" i="3" s="1"/>
  <c r="O8" i="3"/>
  <c r="P8" i="3" s="1"/>
  <c r="M8" i="3"/>
  <c r="L8" i="3"/>
  <c r="J8" i="3"/>
  <c r="I8" i="3"/>
  <c r="F8" i="3"/>
  <c r="G8" i="3" s="1"/>
  <c r="D8" i="3"/>
  <c r="AN7" i="3"/>
  <c r="AM7" i="3"/>
  <c r="AJ7" i="3"/>
  <c r="AK7" i="3" s="1"/>
  <c r="AH7" i="3"/>
  <c r="AG7" i="3"/>
  <c r="AE7" i="3"/>
  <c r="AD7" i="3"/>
  <c r="AB7" i="3"/>
  <c r="AA7" i="3"/>
  <c r="X7" i="3"/>
  <c r="Y7" i="3" s="1"/>
  <c r="V7" i="3"/>
  <c r="U7" i="3"/>
  <c r="S7" i="3"/>
  <c r="R7" i="3"/>
  <c r="P7" i="3"/>
  <c r="O7" i="3"/>
  <c r="L7" i="3"/>
  <c r="M7" i="3" s="1"/>
  <c r="J7" i="3"/>
  <c r="I7" i="3"/>
  <c r="D7" i="3"/>
  <c r="F7" i="3" s="1"/>
  <c r="G7" i="3" s="1"/>
  <c r="AN6" i="3"/>
  <c r="AM6" i="3"/>
  <c r="AK6" i="3"/>
  <c r="AJ6" i="3"/>
  <c r="AG6" i="3"/>
  <c r="AH6" i="3" s="1"/>
  <c r="AD6" i="3"/>
  <c r="AE6" i="3" s="1"/>
  <c r="AB6" i="3"/>
  <c r="AA6" i="3"/>
  <c r="Y6" i="3"/>
  <c r="X6" i="3"/>
  <c r="U6" i="3"/>
  <c r="V6" i="3" s="1"/>
  <c r="R6" i="3"/>
  <c r="S6" i="3" s="1"/>
  <c r="P6" i="3"/>
  <c r="O6" i="3"/>
  <c r="M6" i="3"/>
  <c r="L6" i="3"/>
  <c r="I6" i="3"/>
  <c r="J6" i="3" s="1"/>
  <c r="F6" i="3"/>
  <c r="G6" i="3" s="1"/>
  <c r="D6" i="3"/>
  <c r="AM5" i="3"/>
  <c r="AM156" i="3" s="1"/>
  <c r="AK5" i="3"/>
  <c r="AJ5" i="3"/>
  <c r="AH5" i="3"/>
  <c r="AG5" i="3"/>
  <c r="AE5" i="3"/>
  <c r="AD5" i="3"/>
  <c r="AA5" i="3"/>
  <c r="AA156" i="3" s="1"/>
  <c r="Y5" i="3"/>
  <c r="X5" i="3"/>
  <c r="V5" i="3"/>
  <c r="U5" i="3"/>
  <c r="S5" i="3"/>
  <c r="R5" i="3"/>
  <c r="O5" i="3"/>
  <c r="O156" i="3" s="1"/>
  <c r="M5" i="3"/>
  <c r="L5" i="3"/>
  <c r="J5" i="3"/>
  <c r="I5" i="3"/>
  <c r="G5" i="3"/>
  <c r="F5" i="3"/>
  <c r="D5" i="3"/>
  <c r="P5" i="3" l="1"/>
  <c r="P156" i="3" s="1"/>
  <c r="AB5" i="3"/>
  <c r="AB156" i="3" s="1"/>
  <c r="AN5" i="3"/>
  <c r="AN156" i="3" s="1"/>
  <c r="F156" i="3"/>
  <c r="R156" i="3"/>
  <c r="AD156" i="3"/>
  <c r="AE156" i="3"/>
  <c r="S156" i="3"/>
  <c r="I156" i="3"/>
  <c r="U156" i="3"/>
  <c r="AG156" i="3"/>
  <c r="G156" i="3"/>
  <c r="AH156" i="3"/>
  <c r="J156" i="3"/>
  <c r="V156" i="3"/>
  <c r="L156" i="3"/>
  <c r="X156" i="3"/>
  <c r="AJ156" i="3"/>
  <c r="M156" i="3"/>
  <c r="Y156" i="3"/>
  <c r="AK156" i="3"/>
  <c r="AQ156" i="3" l="1"/>
  <c r="AP156" i="3"/>
</calcChain>
</file>

<file path=xl/sharedStrings.xml><?xml version="1.0" encoding="utf-8"?>
<sst xmlns="http://schemas.openxmlformats.org/spreadsheetml/2006/main" count="225" uniqueCount="191">
  <si>
    <t>งานจัดการพลังงาน กองกายภาพและสิ่งแวดล้อม สำนักงานมหาวิทยาลัย โทร 3224-5</t>
  </si>
  <si>
    <t>ลำดับ</t>
  </si>
  <si>
    <t>ชื่ออาคาร</t>
  </si>
  <si>
    <t>หมายเลขมิเตอร์</t>
  </si>
  <si>
    <t>ส่วนกลาง</t>
  </si>
  <si>
    <t>เลขที่จด</t>
  </si>
  <si>
    <t>หน่วย/ลบ.ม</t>
  </si>
  <si>
    <t>บาท</t>
  </si>
  <si>
    <t>อาคารเทพศาสตร์สถิตย์</t>
  </si>
  <si>
    <t>0-268642-58</t>
  </si>
  <si>
    <t>โรงประชุมชูติวัต รวมห้องน้ำ</t>
  </si>
  <si>
    <t>594003490-0-2921142-59</t>
  </si>
  <si>
    <t>อาคารแผ่พืชน์ รวมห้องน้ำ</t>
  </si>
  <si>
    <t>0290-006-105273-41</t>
  </si>
  <si>
    <t>อาคารวุฒากาศ</t>
  </si>
  <si>
    <t>0250-006-105233-41</t>
  </si>
  <si>
    <t>อาคารศูนย์กีฬาเฉลิมพระเกียรติ โซน A , B</t>
  </si>
  <si>
    <t>0-477510-61</t>
  </si>
  <si>
    <t>ห้องฉลองพระองค์ศูนย์กีฬาเฉลิมพระเกียรติ</t>
  </si>
  <si>
    <t>สนามกีฬาอินทนิลฝั่งอัฒจัททร์มีหลังคา</t>
  </si>
  <si>
    <t>0296-006-105279-41</t>
  </si>
  <si>
    <t>สนามกีฬาอินทนิลฝั่งอัฒจัททร์ไม่มีหลังคา</t>
  </si>
  <si>
    <t>593000696-76656-59</t>
  </si>
  <si>
    <t>อาคารสปอร์ตคอมเพล็กซ์</t>
  </si>
  <si>
    <t>อาคารเรือนธรรม</t>
  </si>
  <si>
    <t>435001706-47059-43</t>
  </si>
  <si>
    <t>อาคารพิพิธภัณฑ์การเกษตรไทย</t>
  </si>
  <si>
    <t>0-249414-62</t>
  </si>
  <si>
    <t>อาคารเรียนรวมแม่โจ้ 70 ปี + อาคารเรียนรวมสุวรรณวาจกกสิกิจ</t>
  </si>
  <si>
    <t>4860000142548-11901-48</t>
  </si>
  <si>
    <t>อาคารเฉลิมพระเกียรติสมเด็จพระเทพรัตนราชสุดา</t>
  </si>
  <si>
    <t>525001251-1696-52</t>
  </si>
  <si>
    <t>อาคารเรือนกระจก</t>
  </si>
  <si>
    <t>525001232-727-52</t>
  </si>
  <si>
    <t>อาคารเรียนรวมแม่โจ้ 80 ปี</t>
  </si>
  <si>
    <t>0-99593-56</t>
  </si>
  <si>
    <t>อาคารเกษตรทฤษฎีใหม่</t>
  </si>
  <si>
    <t>415000673-103641-40</t>
  </si>
  <si>
    <t>อาคารช่วงเกษตรศิลป์</t>
  </si>
  <si>
    <t>20-84521-63</t>
  </si>
  <si>
    <t>อาคารหอเกียรติยศ</t>
  </si>
  <si>
    <t>เรือนชีวะ</t>
  </si>
  <si>
    <t>อาคารคาวบอยมาเก็ต และลานจอดรถ</t>
  </si>
  <si>
    <t>กาดแม่โจ้ 2477 รวมห้องน้ำ</t>
  </si>
  <si>
    <t>006-40975-42</t>
  </si>
  <si>
    <t>58210-40</t>
  </si>
  <si>
    <t>น้ำรดต้นไม้สวนพระพิรุณ</t>
  </si>
  <si>
    <t>0458-006-40958-42</t>
  </si>
  <si>
    <t>จุดรดน้ำแฟลตประกายพฤกษ์</t>
  </si>
  <si>
    <t>0-323660-61</t>
  </si>
  <si>
    <t>จุดรดน้ำแฟลตกัลปพฤกษ์</t>
  </si>
  <si>
    <t>58201-40</t>
  </si>
  <si>
    <t>จุดรดน้ำลานโพธิศรี</t>
  </si>
  <si>
    <t>571012015-0-68528-57</t>
  </si>
  <si>
    <t>ป้อมยามประตู 1 (หน้ามหาวิทยาลัย)</t>
  </si>
  <si>
    <t>ป้อมยามประตู 2 เจ้าแม่เดิม</t>
  </si>
  <si>
    <t>59100340-0-12240-59</t>
  </si>
  <si>
    <t>ป้อมยามประตู 3 สมาคมศิษย์เก่า</t>
  </si>
  <si>
    <t>59100340-0-89068-59</t>
  </si>
  <si>
    <t>571012014-0-68527-57</t>
  </si>
  <si>
    <t>จุดรถน้ำต้นศาลเจ้าพ่อแม่โจ้</t>
  </si>
  <si>
    <t>อาคารโรงเลี้ยง ครัว อิ่มอุ่น พี่เพือน้องแม่โจ้</t>
  </si>
  <si>
    <t>จุดรถน้ำต้นไม้เรือนเพาะชำงานสถานที่ (มิเตอร์ใหญ่)</t>
  </si>
  <si>
    <t>โรงประดืษฐ์รถกระทง</t>
  </si>
  <si>
    <t>สำนักงานมหาวิทยาลัย</t>
  </si>
  <si>
    <t xml:space="preserve">อาคารสำนักงานมหาวิทยาลัย 1 </t>
  </si>
  <si>
    <t xml:space="preserve">อาคารสำนักงานมหาวิทยาลัย 2 </t>
  </si>
  <si>
    <t xml:space="preserve">อาคารสำนักงานมหาวิทยาลัย 3 </t>
  </si>
  <si>
    <t>ศูนย์ควบคุมข่ายสื่อสารวิทยุคมนาคม</t>
  </si>
  <si>
    <t>อาคารอำนวย ยศสุข</t>
  </si>
  <si>
    <t>หน่วยอาคารสถานที่</t>
  </si>
  <si>
    <t>อาคารสำนักงานประปาและสุขาภิบาล</t>
  </si>
  <si>
    <t>อาคารงานไฟฟ้า</t>
  </si>
  <si>
    <t>อาคารซ่อมบำรุงอาคารและสถานที่</t>
  </si>
  <si>
    <t>อาคารยานพาหนะ</t>
  </si>
  <si>
    <t>อาคารโรงจอดรถ</t>
  </si>
  <si>
    <t>โรงคัดเเยกขยะ</t>
  </si>
  <si>
    <t>อาคารสำนักงานระบบบำบัดน้ำเสียรวม (รวมอาคารห้องน้ำ)</t>
  </si>
  <si>
    <t>สระว่ายน้ำ</t>
  </si>
  <si>
    <t>อาคารสระว่ายน้ำอุบลรัตน์</t>
  </si>
  <si>
    <t xml:space="preserve">น้ำโรงอาหารเทิดกสิกร </t>
  </si>
  <si>
    <t>น้ำโรงอาหารเทิดกสิกร -ห้องน้ำ</t>
  </si>
  <si>
    <t>โรงอาหารกรีนแคนทีน</t>
  </si>
  <si>
    <t>หอพักนักศึกษา</t>
  </si>
  <si>
    <t>อาคารหอพัก 1 (นักศึกษานานาชาติ)</t>
  </si>
  <si>
    <t>อาคารหอพัก 2 เทพนฤมิต นักศึกษาชาย</t>
  </si>
  <si>
    <t>อาคารหอพัก 3 วิทยศิลป์ นักศึกษาชาย</t>
  </si>
  <si>
    <t>อาคารหอพัก 4 วัฒนศิลป์ นักศึกษาชาย</t>
  </si>
  <si>
    <t>อาคารหอพัก 5 สหศิลป์ นักศึกษาชาย</t>
  </si>
  <si>
    <t>อาคารหอพัก 6 ผดุงศิลป์ นักศึกษาชาย</t>
  </si>
  <si>
    <t>อาคารหอพัก 7 ศรีเกษตร นักศึกษาชาย</t>
  </si>
  <si>
    <t>อาคารหอพักนักศึกษาหญิง 8,9</t>
  </si>
  <si>
    <t>อาคารหอพัก 10 รัตมา นักศึกษาหญิง</t>
  </si>
  <si>
    <t>อาคารหอพัก 11 อุดมศิลป์ นักศึกษาหญิง</t>
  </si>
  <si>
    <t>คณะพัฒนาการท่องเที่ยว</t>
  </si>
  <si>
    <t>อาคารพัฒนาวิสัยทัศน์</t>
  </si>
  <si>
    <t>คณะศิลป์ศาสตร์</t>
  </si>
  <si>
    <t>อาคารประเสริฐ ณ.นคร</t>
  </si>
  <si>
    <t>สำนักหอสมุด</t>
  </si>
  <si>
    <t>อาคารวิภาต บุญศรี วังซ้าย</t>
  </si>
  <si>
    <t>คณะบริหารธุรกิจ</t>
  </si>
  <si>
    <t>อาคารพิทยาลงกรณ์</t>
  </si>
  <si>
    <t>วิทยาลัยบริหารศาสตร์</t>
  </si>
  <si>
    <t>อาคารเทพ พงษ์พานิช</t>
  </si>
  <si>
    <t>คณะวิทยาศาสตร์</t>
  </si>
  <si>
    <t>อาคารแม่โจ้ 60 ปี</t>
  </si>
  <si>
    <t>อาคารเสาวรัจนิตยวรรธนะ</t>
  </si>
  <si>
    <t>อาคารจุฬาภรณ์</t>
  </si>
  <si>
    <t>คณะเศรษฐศาสตร์</t>
  </si>
  <si>
    <t>อาคารยรรยง สิทธิชัย คณะเศษรฐศาตร์</t>
  </si>
  <si>
    <t>จุดรดน้ำต้นไม้ คณะเศษรฐศาตร์ 1</t>
  </si>
  <si>
    <t>จุดรดน้ำต้นไม้ คณะเศษรฐศาตร์ 2</t>
  </si>
  <si>
    <t>คณะเทคโนโลยีสารสนเทศและการสื่อสาร</t>
  </si>
  <si>
    <t>อาคาร 75 ปี คณะสารสนเทศ</t>
  </si>
  <si>
    <t>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</si>
  <si>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</t>
  </si>
  <si>
    <t>ชำรุด</t>
  </si>
  <si>
    <t>อาคารคณะสถาปัตยกรรมศาสตร์และการออกแบบสิ่งแวดล้อม (ใหม่)</t>
  </si>
  <si>
    <t>คณะผลิตกรรมการเกษตร</t>
  </si>
  <si>
    <t>อาคารรัตนโกสินทร์ 200 ปี มิเตอร์น้ำ</t>
  </si>
  <si>
    <t xml:space="preserve">อาคารเฉลิมพระเกียรติสมเด็จพระศรีนครินทราบรมราชนี </t>
  </si>
  <si>
    <t>อาคารปฏิบัติการไม้ผล</t>
  </si>
  <si>
    <t>อาคารชมรมไม้ผล</t>
  </si>
  <si>
    <t>อาคารฟาร์มพืชไร่ (ห้องพักอาจารย์)</t>
  </si>
  <si>
    <t>อาคารเก็บวัสดุพืชไร่</t>
  </si>
  <si>
    <t>โรงเรือนพลาสติกเพาะเลี้ยงต้นอ่อน</t>
  </si>
  <si>
    <t>อาคารปฏิบัติการและคัดเมล็ดพันธุ์พืชไร่</t>
  </si>
  <si>
    <t>โรงเรือนเพาะชำสาขาพืชไร่</t>
  </si>
  <si>
    <t>อาคารเพิ่มพูล</t>
  </si>
  <si>
    <t>อาคารกำจร บุญแปง</t>
  </si>
  <si>
    <t>อาคารเนื้อเยื่อ</t>
  </si>
  <si>
    <t>อาคารปฏิบัติการพืชผัก</t>
  </si>
  <si>
    <t>ฐานการเรียนรู้การผลิตเห็ดเศรษฐกิจ</t>
  </si>
  <si>
    <t>เเปลงโรงเรือนขยายพันธุ์ไม้ดอกไม้ประดับ</t>
  </si>
  <si>
    <t>อาคารเทคโนโลยีด้านการผลิตไม้ดอกไม้ประดับ</t>
  </si>
  <si>
    <t>อาคารกล้วยไม้ไทยสู่ไพรพฤกษ์</t>
  </si>
  <si>
    <t>เรือนเพาะชำกล้วยไม้ (โครงการดอยตุง)</t>
  </si>
  <si>
    <t>อาคารชั้นเรียนการจัดและแต่งดอกไม้(อ.ชิต)</t>
  </si>
  <si>
    <t>อาคารหม่อนไหม</t>
  </si>
  <si>
    <t>อาคารเรียนและปฏิบัติการรวมทางปฐพีวิทยาและฝึกอบรมทางดินและปุ๋ยชั้นสูง</t>
  </si>
  <si>
    <t>สำนักวิจัยและส่งเสริมการเกษตร</t>
  </si>
  <si>
    <t>อาคารธรรมศักดิ์มนตรี และอาคารหอพัก</t>
  </si>
  <si>
    <t>อาคารมงคลชัยสิทธิ์</t>
  </si>
  <si>
    <t xml:space="preserve">แปลงสาธิตปลูกข้าว ผศ. ดร.วราภรณ์ แสงทอง </t>
  </si>
  <si>
    <t>ปฏิบัติการเพาะเลี้ยงเนื้อเยื่อพืช ฝ่ายพัฒนาเกษตรที่สูง</t>
  </si>
  <si>
    <t>โชนเลี้ยงไก่อินทรี</t>
  </si>
  <si>
    <t>เเปลงทดลองเกษตรที่สูง(คอกเป็ดเดิม)</t>
  </si>
  <si>
    <t>ศูนย์วิจัยพลังงาน</t>
  </si>
  <si>
    <t>อาคารศูนย์วิจัยพลังงาน 1</t>
  </si>
  <si>
    <t>ศูนย์อาคารที่พัก</t>
  </si>
  <si>
    <t>อาคารศูนย์การศึกษาและอบรมนานาชาติ</t>
  </si>
  <si>
    <t>คณะวิศวกรรมศาสตร์</t>
  </si>
  <si>
    <t>อาคารเรียนรวมสาขาวิศวกรรมศาสตร์</t>
  </si>
  <si>
    <t>อาคารพนม สมิตานนท์</t>
  </si>
  <si>
    <t>อาคารคัดบรรจุผลิตผลเกษตร</t>
  </si>
  <si>
    <t>อาคารโรงงานนำร่อง</t>
  </si>
  <si>
    <t>อาคารปฏิบัติเทคโนโลยียางและพอลิเมอร์</t>
  </si>
  <si>
    <t>คณะเทคโนโลยีการประมง</t>
  </si>
  <si>
    <t>อาคารเทคโนโลยีการประมง มิเตอร์ตัวที่ 1</t>
  </si>
  <si>
    <t>อาคารเทคโนโลยีการประมง มิเตอร์ตัวที่ 2</t>
  </si>
  <si>
    <t>อาคารฐานเรียนรู้การเลี้ยงปลาบึก</t>
  </si>
  <si>
    <t>อาคารพัฒนาบ่อเพาะเลี้ยงสัตว์น้ำ</t>
  </si>
  <si>
    <t>ชมรมประมง</t>
  </si>
  <si>
    <t>คณะสัตวแพทยศาสตร์</t>
  </si>
  <si>
    <t>คลินิกรักษาสัตว์</t>
  </si>
  <si>
    <t>ไม่มีสังกัด</t>
  </si>
  <si>
    <t>อาคารที่ทำการศูนย์ชีวินทรีย์ภาคเหนือ(หยุดทำการ)</t>
  </si>
  <si>
    <t>อาคาร Next Fish</t>
  </si>
  <si>
    <t>รวม</t>
  </si>
  <si>
    <t>ธันวาคม 68</t>
  </si>
  <si>
    <t>มกราคม 69</t>
  </si>
  <si>
    <t>กุมภาพันธ์ 69</t>
  </si>
  <si>
    <t>มีนาคม 69</t>
  </si>
  <si>
    <t>เมษายน 69</t>
  </si>
  <si>
    <t>พฤษภาคม 69</t>
  </si>
  <si>
    <t>มิถุนายน 69</t>
  </si>
  <si>
    <t>กรกฏาคม 69</t>
  </si>
  <si>
    <t>สิงหาคม 69</t>
  </si>
  <si>
    <t>กันยายน 69</t>
  </si>
  <si>
    <t>ตุลาคม 69</t>
  </si>
  <si>
    <t>พฤศจิกายน 69</t>
  </si>
  <si>
    <t>ธันวาคม 69</t>
  </si>
  <si>
    <t>ตารงแสดงหน่วยที่จดมิเตอร์น้ำประปาอาคารสำนักงาน ประจำ ปี 2569</t>
  </si>
  <si>
    <t>ชมรมส่งเสริมศิลปวัฒนธรรมไทยส่วนแยกอาคารแผ่พืชน์</t>
  </si>
  <si>
    <t>โรงอาหาร</t>
  </si>
  <si>
    <t>ศูนย์กล้วยไม้</t>
  </si>
  <si>
    <t>โรงเรือนเพาะเมล็ดพันธ์และขยายพันธุ์ไม้ดอกไม้ประดับ</t>
  </si>
  <si>
    <t>เกษตรล้านนา 35 ไร่</t>
  </si>
  <si>
    <t>คณะสัตวศาตร์</t>
  </si>
  <si>
    <t>ป้อมยามประตู 4 วิเวก</t>
  </si>
  <si>
    <t>79-115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</si>
</sst>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.00_ ;\-#,##0.00\ "/>
  </numFmts>
  <fonts count="1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1"/>
      <name val="Angsana New"/>
      <family val="1"/>
    </font>
    <font>
      <sz val="18"/>
      <color rgb="FF0070C0"/>
      <name val="Angsana New"/>
      <family val="1"/>
    </font>
    <font>
      <sz val="18"/>
      <color rgb="FFFF0000"/>
      <name val="Angsana New"/>
      <family val="1"/>
    </font>
    <font>
      <b/>
      <sz val="18"/>
      <color theme="1"/>
      <name val="Angsana New"/>
      <family val="1"/>
    </font>
    <font>
      <b/>
      <sz val="18"/>
      <color rgb="FF0070C0"/>
      <name val="Angsana New"/>
      <family val="1"/>
    </font>
    <font>
      <b/>
      <sz val="18"/>
      <color rgb="FFFF0000"/>
      <name val="Angsana New"/>
      <family val="1"/>
    </font>
    <font>
      <sz val="18"/>
      <color rgb="FF00B050"/>
      <name val="Angsana New"/>
      <family val="1"/>
    </font>
    <font>
      <sz val="18"/>
      <color rgb="FF7030A0"/>
      <name val="Angsana New"/>
      <family val="1"/>
    </font>
    <font>
      <sz val="18"/>
      <color rgb="FF002060"/>
      <name val="Angsana New"/>
      <family val="1"/>
    </font>
    <font>
      <b/>
      <sz val="18"/>
      <color rgb="FF7030A0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/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0" fontId="2" fillId="3" borderId="6" xfId="0" applyFont="1" applyFill="1" applyBorder="1" applyAlignment="1"/>
    <xf numFmtId="0" fontId="2" fillId="3" borderId="7" xfId="0" applyFont="1" applyFill="1" applyBorder="1" applyAlignment="1">
      <alignment vertical="center"/>
    </xf>
    <xf numFmtId="0" fontId="2" fillId="3" borderId="7" xfId="0" applyFont="1" applyFill="1" applyBorder="1" applyAlignment="1"/>
    <xf numFmtId="43" fontId="2" fillId="3" borderId="7" xfId="1" applyFont="1" applyFill="1" applyBorder="1" applyAlignment="1">
      <alignment horizontal="center"/>
    </xf>
    <xf numFmtId="43" fontId="3" fillId="3" borderId="7" xfId="1" applyFont="1" applyFill="1" applyBorder="1" applyAlignment="1">
      <alignment horizontal="center"/>
    </xf>
    <xf numFmtId="43" fontId="4" fillId="3" borderId="7" xfId="1" applyFont="1" applyFill="1" applyBorder="1" applyAlignment="1">
      <alignment horizontal="center"/>
    </xf>
    <xf numFmtId="4" fontId="3" fillId="3" borderId="7" xfId="1" applyNumberFormat="1" applyFont="1" applyFill="1" applyBorder="1" applyAlignment="1">
      <alignment horizontal="center"/>
    </xf>
    <xf numFmtId="4" fontId="4" fillId="3" borderId="7" xfId="1" applyNumberFormat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" fillId="2" borderId="7" xfId="0" applyFont="1" applyFill="1" applyBorder="1" applyAlignment="1">
      <alignment vertical="center" wrapText="1"/>
    </xf>
    <xf numFmtId="0" fontId="2" fillId="0" borderId="7" xfId="0" applyFont="1" applyBorder="1" applyAlignment="1">
      <alignment wrapText="1"/>
    </xf>
    <xf numFmtId="43" fontId="2" fillId="0" borderId="7" xfId="1" applyFont="1" applyBorder="1" applyAlignment="1">
      <alignment horizontal="center" wrapText="1"/>
    </xf>
    <xf numFmtId="4" fontId="3" fillId="0" borderId="7" xfId="1" applyNumberFormat="1" applyFont="1" applyBorder="1" applyAlignment="1">
      <alignment horizontal="center" wrapText="1"/>
    </xf>
    <xf numFmtId="4" fontId="4" fillId="0" borderId="7" xfId="1" applyNumberFormat="1" applyFont="1" applyBorder="1" applyAlignment="1">
      <alignment horizontal="center" wrapText="1"/>
    </xf>
    <xf numFmtId="43" fontId="2" fillId="0" borderId="7" xfId="1" applyFont="1" applyBorder="1" applyAlignment="1">
      <alignment horizontal="center" vertical="center"/>
    </xf>
    <xf numFmtId="43" fontId="2" fillId="0" borderId="7" xfId="1" applyFont="1" applyBorder="1" applyAlignment="1">
      <alignment wrapText="1"/>
    </xf>
    <xf numFmtId="4" fontId="3" fillId="0" borderId="7" xfId="1" applyNumberFormat="1" applyFont="1" applyBorder="1" applyAlignment="1">
      <alignment wrapText="1"/>
    </xf>
    <xf numFmtId="4" fontId="4" fillId="0" borderId="7" xfId="1" applyNumberFormat="1" applyFont="1" applyBorder="1" applyAlignment="1">
      <alignment wrapText="1"/>
    </xf>
    <xf numFmtId="187" fontId="3" fillId="0" borderId="7" xfId="1" applyNumberFormat="1" applyFont="1" applyBorder="1" applyAlignment="1">
      <alignment wrapText="1"/>
    </xf>
    <xf numFmtId="187" fontId="4" fillId="0" borderId="7" xfId="1" applyNumberFormat="1" applyFont="1" applyBorder="1" applyAlignment="1">
      <alignment wrapText="1"/>
    </xf>
    <xf numFmtId="43" fontId="2" fillId="4" borderId="7" xfId="1" applyFont="1" applyFill="1" applyBorder="1" applyAlignment="1">
      <alignment horizontal="center" vertical="center"/>
    </xf>
    <xf numFmtId="43" fontId="2" fillId="0" borderId="7" xfId="1" applyFont="1" applyFill="1" applyBorder="1" applyAlignment="1">
      <alignment horizontal="center" wrapText="1"/>
    </xf>
    <xf numFmtId="0" fontId="2" fillId="0" borderId="7" xfId="0" applyFont="1" applyBorder="1" applyAlignment="1">
      <alignment vertical="center" wrapText="1"/>
    </xf>
    <xf numFmtId="4" fontId="3" fillId="0" borderId="7" xfId="1" applyNumberFormat="1" applyFont="1" applyBorder="1" applyAlignment="1">
      <alignment horizontal="center" vertical="center" wrapText="1"/>
    </xf>
    <xf numFmtId="4" fontId="4" fillId="0" borderId="7" xfId="1" applyNumberFormat="1" applyFont="1" applyBorder="1" applyAlignment="1">
      <alignment horizontal="center" vertical="center" wrapText="1"/>
    </xf>
    <xf numFmtId="4" fontId="3" fillId="0" borderId="7" xfId="1" applyNumberFormat="1" applyFont="1" applyBorder="1" applyAlignment="1">
      <alignment vertical="center" wrapText="1"/>
    </xf>
    <xf numFmtId="4" fontId="4" fillId="0" borderId="7" xfId="1" applyNumberFormat="1" applyFont="1" applyBorder="1" applyAlignment="1">
      <alignment vertical="center" wrapText="1"/>
    </xf>
    <xf numFmtId="187" fontId="3" fillId="0" borderId="7" xfId="1" applyNumberFormat="1" applyFont="1" applyBorder="1" applyAlignment="1">
      <alignment vertical="center" wrapText="1"/>
    </xf>
    <xf numFmtId="187" fontId="4" fillId="0" borderId="7" xfId="1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3" borderId="6" xfId="0" applyFont="1" applyFill="1" applyBorder="1" applyAlignment="1">
      <alignment vertical="center"/>
    </xf>
    <xf numFmtId="43" fontId="2" fillId="3" borderId="7" xfId="1" applyFont="1" applyFill="1" applyBorder="1" applyAlignment="1">
      <alignment vertical="center"/>
    </xf>
    <xf numFmtId="4" fontId="3" fillId="3" borderId="7" xfId="1" applyNumberFormat="1" applyFont="1" applyFill="1" applyBorder="1" applyAlignment="1">
      <alignment vertical="center"/>
    </xf>
    <xf numFmtId="4" fontId="4" fillId="3" borderId="7" xfId="1" applyNumberFormat="1" applyFont="1" applyFill="1" applyBorder="1" applyAlignment="1">
      <alignment vertical="center"/>
    </xf>
    <xf numFmtId="187" fontId="3" fillId="3" borderId="7" xfId="1" applyNumberFormat="1" applyFont="1" applyFill="1" applyBorder="1" applyAlignment="1">
      <alignment vertical="center"/>
    </xf>
    <xf numFmtId="187" fontId="4" fillId="3" borderId="7" xfId="1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horizontal="center" wrapText="1"/>
    </xf>
    <xf numFmtId="4" fontId="3" fillId="0" borderId="7" xfId="1" applyNumberFormat="1" applyFont="1" applyFill="1" applyBorder="1" applyAlignment="1">
      <alignment horizontal="center" wrapText="1"/>
    </xf>
    <xf numFmtId="4" fontId="4" fillId="0" borderId="7" xfId="1" applyNumberFormat="1" applyFont="1" applyFill="1" applyBorder="1" applyAlignment="1">
      <alignment horizontal="center" wrapText="1"/>
    </xf>
    <xf numFmtId="4" fontId="3" fillId="0" borderId="7" xfId="1" applyNumberFormat="1" applyFont="1" applyFill="1" applyBorder="1" applyAlignment="1">
      <alignment wrapText="1"/>
    </xf>
    <xf numFmtId="4" fontId="4" fillId="0" borderId="7" xfId="1" applyNumberFormat="1" applyFont="1" applyFill="1" applyBorder="1" applyAlignment="1">
      <alignment wrapText="1"/>
    </xf>
    <xf numFmtId="187" fontId="3" fillId="0" borderId="7" xfId="1" applyNumberFormat="1" applyFont="1" applyFill="1" applyBorder="1" applyAlignment="1">
      <alignment wrapText="1"/>
    </xf>
    <xf numFmtId="187" fontId="4" fillId="0" borderId="7" xfId="1" applyNumberFormat="1" applyFont="1" applyFill="1" applyBorder="1" applyAlignment="1">
      <alignment wrapText="1"/>
    </xf>
    <xf numFmtId="0" fontId="2" fillId="0" borderId="0" xfId="0" applyFont="1" applyFill="1" applyAlignment="1"/>
    <xf numFmtId="4" fontId="2" fillId="0" borderId="7" xfId="1" applyNumberFormat="1" applyFont="1" applyBorder="1" applyAlignment="1">
      <alignment horizontal="center" wrapText="1"/>
    </xf>
    <xf numFmtId="43" fontId="2" fillId="3" borderId="7" xfId="1" applyFont="1" applyFill="1" applyBorder="1" applyAlignment="1"/>
    <xf numFmtId="4" fontId="3" fillId="3" borderId="7" xfId="1" applyNumberFormat="1" applyFont="1" applyFill="1" applyBorder="1" applyAlignment="1"/>
    <xf numFmtId="4" fontId="4" fillId="3" borderId="7" xfId="1" applyNumberFormat="1" applyFont="1" applyFill="1" applyBorder="1" applyAlignment="1"/>
    <xf numFmtId="187" fontId="3" fillId="3" borderId="7" xfId="1" applyNumberFormat="1" applyFont="1" applyFill="1" applyBorder="1" applyAlignment="1"/>
    <xf numFmtId="187" fontId="4" fillId="3" borderId="7" xfId="1" applyNumberFormat="1" applyFont="1" applyFill="1" applyBorder="1" applyAlignment="1"/>
    <xf numFmtId="0" fontId="2" fillId="3" borderId="11" xfId="0" applyFont="1" applyFill="1" applyBorder="1" applyAlignment="1">
      <alignment vertical="center"/>
    </xf>
    <xf numFmtId="43" fontId="2" fillId="3" borderId="9" xfId="1" applyFont="1" applyFill="1" applyBorder="1" applyAlignment="1">
      <alignment vertical="center"/>
    </xf>
    <xf numFmtId="4" fontId="3" fillId="3" borderId="9" xfId="1" applyNumberFormat="1" applyFont="1" applyFill="1" applyBorder="1" applyAlignment="1">
      <alignment vertical="center"/>
    </xf>
    <xf numFmtId="4" fontId="4" fillId="3" borderId="9" xfId="1" applyNumberFormat="1" applyFont="1" applyFill="1" applyBorder="1" applyAlignment="1">
      <alignment vertical="center"/>
    </xf>
    <xf numFmtId="187" fontId="3" fillId="3" borderId="9" xfId="1" applyNumberFormat="1" applyFont="1" applyFill="1" applyBorder="1" applyAlignment="1">
      <alignment vertical="center"/>
    </xf>
    <xf numFmtId="187" fontId="4" fillId="3" borderId="9" xfId="1" applyNumberFormat="1" applyFont="1" applyFill="1" applyBorder="1" applyAlignment="1">
      <alignment vertical="center"/>
    </xf>
    <xf numFmtId="43" fontId="3" fillId="0" borderId="7" xfId="1" applyFont="1" applyBorder="1" applyAlignment="1">
      <alignment horizontal="center" wrapText="1"/>
    </xf>
    <xf numFmtId="43" fontId="4" fillId="0" borderId="7" xfId="1" applyFont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43" fontId="2" fillId="2" borderId="7" xfId="1" applyFont="1" applyFill="1" applyBorder="1" applyAlignment="1">
      <alignment wrapText="1"/>
    </xf>
    <xf numFmtId="43" fontId="2" fillId="2" borderId="7" xfId="1" applyFont="1" applyFill="1" applyBorder="1" applyAlignment="1">
      <alignment horizontal="center" wrapText="1"/>
    </xf>
    <xf numFmtId="43" fontId="3" fillId="2" borderId="7" xfId="1" applyFont="1" applyFill="1" applyBorder="1" applyAlignment="1">
      <alignment horizontal="center" wrapText="1"/>
    </xf>
    <xf numFmtId="43" fontId="4" fillId="2" borderId="7" xfId="1" applyFont="1" applyFill="1" applyBorder="1" applyAlignment="1">
      <alignment horizontal="center" wrapText="1"/>
    </xf>
    <xf numFmtId="4" fontId="3" fillId="2" borderId="7" xfId="1" applyNumberFormat="1" applyFont="1" applyFill="1" applyBorder="1" applyAlignment="1">
      <alignment wrapText="1"/>
    </xf>
    <xf numFmtId="4" fontId="4" fillId="2" borderId="7" xfId="1" applyNumberFormat="1" applyFont="1" applyFill="1" applyBorder="1" applyAlignment="1">
      <alignment wrapText="1"/>
    </xf>
    <xf numFmtId="43" fontId="3" fillId="2" borderId="7" xfId="1" applyFont="1" applyFill="1" applyBorder="1" applyAlignment="1">
      <alignment wrapText="1"/>
    </xf>
    <xf numFmtId="43" fontId="4" fillId="2" borderId="7" xfId="1" applyFont="1" applyFill="1" applyBorder="1" applyAlignment="1">
      <alignment wrapText="1"/>
    </xf>
    <xf numFmtId="0" fontId="2" fillId="2" borderId="8" xfId="0" applyFont="1" applyFill="1" applyBorder="1" applyAlignment="1">
      <alignment vertical="center" wrapText="1"/>
    </xf>
    <xf numFmtId="0" fontId="2" fillId="0" borderId="6" xfId="0" applyFont="1" applyBorder="1" applyAlignment="1">
      <alignment wrapText="1"/>
    </xf>
    <xf numFmtId="43" fontId="3" fillId="0" borderId="7" xfId="1" applyFont="1" applyBorder="1" applyAlignment="1">
      <alignment wrapText="1"/>
    </xf>
    <xf numFmtId="43" fontId="4" fillId="0" borderId="7" xfId="1" applyFont="1" applyBorder="1" applyAlignment="1">
      <alignment wrapText="1"/>
    </xf>
    <xf numFmtId="0" fontId="2" fillId="0" borderId="8" xfId="0" applyFont="1" applyBorder="1" applyAlignment="1">
      <alignment horizontal="right" vertical="center" wrapText="1"/>
    </xf>
    <xf numFmtId="0" fontId="2" fillId="0" borderId="12" xfId="0" applyFont="1" applyBorder="1" applyAlignment="1">
      <alignment wrapText="1"/>
    </xf>
    <xf numFmtId="0" fontId="2" fillId="2" borderId="13" xfId="0" applyFont="1" applyFill="1" applyBorder="1" applyAlignment="1">
      <alignment vertical="center" wrapText="1"/>
    </xf>
    <xf numFmtId="0" fontId="2" fillId="0" borderId="13" xfId="0" applyFont="1" applyBorder="1" applyAlignment="1">
      <alignment wrapText="1"/>
    </xf>
    <xf numFmtId="43" fontId="2" fillId="0" borderId="13" xfId="1" applyFont="1" applyBorder="1" applyAlignment="1">
      <alignment wrapText="1"/>
    </xf>
    <xf numFmtId="43" fontId="2" fillId="0" borderId="13" xfId="1" applyFont="1" applyBorder="1" applyAlignment="1">
      <alignment horizontal="center" wrapText="1"/>
    </xf>
    <xf numFmtId="43" fontId="3" fillId="0" borderId="13" xfId="1" applyFont="1" applyBorder="1" applyAlignment="1">
      <alignment horizontal="center" wrapText="1"/>
    </xf>
    <xf numFmtId="43" fontId="4" fillId="0" borderId="13" xfId="1" applyFont="1" applyBorder="1" applyAlignment="1">
      <alignment horizontal="center" wrapText="1"/>
    </xf>
    <xf numFmtId="4" fontId="3" fillId="0" borderId="13" xfId="1" applyNumberFormat="1" applyFont="1" applyBorder="1" applyAlignment="1">
      <alignment wrapText="1"/>
    </xf>
    <xf numFmtId="4" fontId="4" fillId="0" borderId="13" xfId="1" applyNumberFormat="1" applyFont="1" applyBorder="1" applyAlignment="1">
      <alignment wrapText="1"/>
    </xf>
    <xf numFmtId="43" fontId="3" fillId="0" borderId="13" xfId="1" applyFont="1" applyBorder="1" applyAlignment="1">
      <alignment wrapText="1"/>
    </xf>
    <xf numFmtId="43" fontId="4" fillId="0" borderId="13" xfId="1" applyFont="1" applyBorder="1" applyAlignment="1">
      <alignment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2" borderId="0" xfId="0" applyFont="1" applyFill="1" applyAlignment="1">
      <alignment vertical="center"/>
    </xf>
    <xf numFmtId="43" fontId="2" fillId="0" borderId="0" xfId="1" applyFont="1" applyAlignment="1"/>
    <xf numFmtId="43" fontId="2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4" fillId="0" borderId="0" xfId="1" applyFont="1" applyAlignment="1">
      <alignment horizontal="center"/>
    </xf>
    <xf numFmtId="4" fontId="3" fillId="0" borderId="0" xfId="1" applyNumberFormat="1" applyFont="1" applyAlignment="1"/>
    <xf numFmtId="4" fontId="4" fillId="0" borderId="0" xfId="1" applyNumberFormat="1" applyFont="1" applyAlignment="1"/>
    <xf numFmtId="43" fontId="3" fillId="0" borderId="0" xfId="1" applyFont="1" applyAlignment="1"/>
    <xf numFmtId="43" fontId="4" fillId="0" borderId="0" xfId="1" applyFont="1" applyAlignment="1"/>
    <xf numFmtId="43" fontId="5" fillId="0" borderId="7" xfId="1" applyFont="1" applyBorder="1" applyAlignment="1"/>
    <xf numFmtId="43" fontId="5" fillId="0" borderId="7" xfId="1" applyFont="1" applyBorder="1" applyAlignment="1">
      <alignment horizontal="center"/>
    </xf>
    <xf numFmtId="43" fontId="6" fillId="0" borderId="7" xfId="1" applyFont="1" applyBorder="1" applyAlignment="1">
      <alignment horizontal="center"/>
    </xf>
    <xf numFmtId="43" fontId="7" fillId="0" borderId="7" xfId="1" applyFont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/>
    <xf numFmtId="43" fontId="6" fillId="0" borderId="7" xfId="0" applyNumberFormat="1" applyFont="1" applyBorder="1" applyAlignment="1"/>
    <xf numFmtId="43" fontId="7" fillId="0" borderId="7" xfId="0" applyNumberFormat="1" applyFont="1" applyBorder="1" applyAlignment="1"/>
    <xf numFmtId="43" fontId="2" fillId="0" borderId="7" xfId="1" quotePrefix="1" applyFont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shrinkToFit="1"/>
    </xf>
    <xf numFmtId="0" fontId="2" fillId="2" borderId="7" xfId="0" applyFont="1" applyFill="1" applyBorder="1" applyAlignment="1">
      <alignment vertical="center" shrinkToFit="1"/>
    </xf>
    <xf numFmtId="0" fontId="2" fillId="0" borderId="7" xfId="0" applyFont="1" applyBorder="1" applyAlignment="1">
      <alignment shrinkToFit="1"/>
    </xf>
    <xf numFmtId="0" fontId="2" fillId="2" borderId="7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shrinkToFit="1"/>
    </xf>
    <xf numFmtId="0" fontId="2" fillId="5" borderId="7" xfId="0" applyFont="1" applyFill="1" applyBorder="1" applyAlignment="1">
      <alignment shrinkToFit="1"/>
    </xf>
    <xf numFmtId="0" fontId="2" fillId="5" borderId="7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shrinkToFit="1"/>
    </xf>
    <xf numFmtId="0" fontId="2" fillId="3" borderId="9" xfId="0" applyFont="1" applyFill="1" applyBorder="1" applyAlignment="1">
      <alignment vertical="center" shrinkToFit="1"/>
    </xf>
    <xf numFmtId="4" fontId="3" fillId="6" borderId="7" xfId="1" applyNumberFormat="1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left" vertical="center" shrinkToFit="1"/>
    </xf>
    <xf numFmtId="43" fontId="2" fillId="0" borderId="7" xfId="1" applyFont="1" applyFill="1" applyBorder="1" applyAlignment="1">
      <alignment horizontal="center" vertical="center"/>
    </xf>
    <xf numFmtId="4" fontId="3" fillId="0" borderId="7" xfId="1" applyNumberFormat="1" applyFont="1" applyFill="1" applyBorder="1" applyAlignment="1">
      <alignment horizontal="center" vertical="center" wrapText="1"/>
    </xf>
    <xf numFmtId="4" fontId="4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 applyAlignment="1">
      <alignment vertical="center" wrapText="1"/>
    </xf>
    <xf numFmtId="4" fontId="4" fillId="0" borderId="7" xfId="1" applyNumberFormat="1" applyFont="1" applyFill="1" applyBorder="1" applyAlignment="1">
      <alignment vertical="center" wrapText="1"/>
    </xf>
    <xf numFmtId="187" fontId="3" fillId="0" borderId="7" xfId="1" applyNumberFormat="1" applyFont="1" applyFill="1" applyBorder="1" applyAlignment="1">
      <alignment vertical="center" wrapText="1"/>
    </xf>
    <xf numFmtId="187" fontId="4" fillId="0" borderId="7" xfId="1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5" xfId="0" applyFont="1" applyBorder="1" applyAlignment="1">
      <alignment horizontal="left" wrapText="1"/>
    </xf>
    <xf numFmtId="43" fontId="8" fillId="0" borderId="7" xfId="1" applyFont="1" applyBorder="1" applyAlignment="1">
      <alignment horizontal="center" wrapText="1"/>
    </xf>
    <xf numFmtId="43" fontId="8" fillId="0" borderId="7" xfId="1" applyFont="1" applyFill="1" applyBorder="1" applyAlignment="1">
      <alignment horizontal="center" wrapText="1"/>
    </xf>
    <xf numFmtId="43" fontId="9" fillId="0" borderId="7" xfId="1" applyFont="1" applyFill="1" applyBorder="1" applyAlignment="1">
      <alignment horizontal="center" wrapText="1"/>
    </xf>
    <xf numFmtId="43" fontId="9" fillId="0" borderId="7" xfId="1" applyFont="1" applyFill="1" applyBorder="1" applyAlignment="1">
      <alignment horizontal="center" vertical="center"/>
    </xf>
    <xf numFmtId="43" fontId="10" fillId="0" borderId="7" xfId="1" applyFont="1" applyFill="1" applyBorder="1" applyAlignment="1">
      <alignment horizontal="center" wrapText="1"/>
    </xf>
    <xf numFmtId="43" fontId="8" fillId="0" borderId="7" xfId="1" applyFont="1" applyFill="1" applyBorder="1" applyAlignment="1">
      <alignment horizontal="center" vertical="center"/>
    </xf>
    <xf numFmtId="43" fontId="9" fillId="3" borderId="7" xfId="1" applyFont="1" applyFill="1" applyBorder="1" applyAlignment="1">
      <alignment vertical="center"/>
    </xf>
    <xf numFmtId="43" fontId="9" fillId="0" borderId="7" xfId="1" applyFont="1" applyBorder="1" applyAlignment="1">
      <alignment horizontal="center" wrapText="1"/>
    </xf>
    <xf numFmtId="43" fontId="9" fillId="0" borderId="7" xfId="1" applyFont="1" applyBorder="1" applyAlignment="1">
      <alignment horizontal="center" vertical="center"/>
    </xf>
    <xf numFmtId="43" fontId="9" fillId="4" borderId="7" xfId="1" applyFont="1" applyFill="1" applyBorder="1" applyAlignment="1">
      <alignment horizontal="center" vertical="center"/>
    </xf>
    <xf numFmtId="4" fontId="9" fillId="0" borderId="7" xfId="1" applyNumberFormat="1" applyFont="1" applyBorder="1" applyAlignment="1">
      <alignment horizontal="center" wrapText="1"/>
    </xf>
    <xf numFmtId="43" fontId="9" fillId="0" borderId="7" xfId="1" applyFont="1" applyBorder="1" applyAlignment="1">
      <alignment wrapText="1"/>
    </xf>
    <xf numFmtId="43" fontId="9" fillId="0" borderId="7" xfId="1" applyFont="1" applyBorder="1" applyAlignment="1">
      <alignment horizontal="center" vertical="center" wrapText="1"/>
    </xf>
    <xf numFmtId="43" fontId="9" fillId="3" borderId="7" xfId="1" applyFont="1" applyFill="1" applyBorder="1" applyAlignment="1"/>
    <xf numFmtId="43" fontId="9" fillId="3" borderId="9" xfId="1" applyFont="1" applyFill="1" applyBorder="1" applyAlignment="1">
      <alignment vertical="center"/>
    </xf>
    <xf numFmtId="43" fontId="9" fillId="2" borderId="7" xfId="1" applyFont="1" applyFill="1" applyBorder="1" applyAlignment="1">
      <alignment horizontal="center" wrapText="1"/>
    </xf>
    <xf numFmtId="43" fontId="9" fillId="0" borderId="13" xfId="1" applyFont="1" applyBorder="1" applyAlignment="1">
      <alignment horizontal="center" wrapText="1"/>
    </xf>
    <xf numFmtId="43" fontId="9" fillId="0" borderId="0" xfId="1" applyFont="1" applyAlignment="1">
      <alignment horizontal="center"/>
    </xf>
    <xf numFmtId="43" fontId="11" fillId="0" borderId="7" xfId="1" applyFont="1" applyBorder="1" applyAlignment="1">
      <alignment horizontal="center"/>
    </xf>
    <xf numFmtId="1" fontId="2" fillId="0" borderId="8" xfId="0" quotePrefix="1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wrapText="1"/>
    </xf>
    <xf numFmtId="1" fontId="2" fillId="0" borderId="7" xfId="0" quotePrefix="1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4" fontId="2" fillId="0" borderId="8" xfId="0" quotePrefix="1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7" borderId="7" xfId="0" applyFont="1" applyFill="1" applyBorder="1" applyAlignment="1">
      <alignment vertical="center" shrinkToFit="1"/>
    </xf>
    <xf numFmtId="43" fontId="2" fillId="6" borderId="7" xfId="1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33;&#3604;&#3607;&#3635;&#3650;&#3611;&#3619;&#3649;&#3585;&#3619;&#3617;&#3621;&#3591;&#3651;&#3609;&#3648;&#3623;&#3655;&#3610;&#3652;&#3595;&#3619;&#3660;%202566-&#3592;&#3609;&#3606;&#3638;&#3591;&#3611;&#3633;&#3592;&#3640;&#3610;&#3633;&#3609;/ID%20&#3627;&#3609;&#3656;&#3623;&#3618;&#3585;&#3634;&#3619;&#3651;&#3594;&#3657;&#3609;&#3657;&#3635;&#3611;&#3619;&#3632;&#3611;&#3634;/ID%20&#3627;&#3609;&#3656;&#3623;&#3618;&#3585;&#3634;&#3619;&#3651;&#3594;&#3657;&#3609;&#3657;&#3635;&#3611;&#3619;&#3632;&#3611;&#3634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หน่วยจดมิเตอร์น้ำประปารวม 2568 "/>
      <sheetName val="หน่วยมิเตอร์อาคารหักลูกย่อย 68"/>
      <sheetName val="หน่วยมิเตอร์อาคาร 68"/>
      <sheetName val="หน่วยมิเตอร์ร้านค้า 68"/>
      <sheetName val="หน่วยมิเตอร์บ้านพัก 68"/>
      <sheetName val="หน่วยมิเตอร์อาคาร 67"/>
      <sheetName val="หน่วยมิเตอร์บ้านพัก 67"/>
      <sheetName val="หน่วยมิเตอร์ร้านค้า 67"/>
    </sheetNames>
    <sheetDataSet>
      <sheetData sheetId="0"/>
      <sheetData sheetId="1"/>
      <sheetData sheetId="2">
        <row r="5">
          <cell r="AL5">
            <v>7496</v>
          </cell>
        </row>
        <row r="6">
          <cell r="AL6">
            <v>32129</v>
          </cell>
        </row>
        <row r="7">
          <cell r="AL7">
            <v>8391</v>
          </cell>
        </row>
        <row r="8">
          <cell r="AL8">
            <v>9245</v>
          </cell>
        </row>
        <row r="9">
          <cell r="AL9">
            <v>165811</v>
          </cell>
        </row>
        <row r="11">
          <cell r="AL11">
            <v>2959</v>
          </cell>
        </row>
        <row r="12">
          <cell r="AL12">
            <v>7263</v>
          </cell>
        </row>
        <row r="13">
          <cell r="AL13">
            <v>5252</v>
          </cell>
        </row>
        <row r="14">
          <cell r="AL14">
            <v>59897</v>
          </cell>
        </row>
        <row r="15">
          <cell r="AL15">
            <v>2962</v>
          </cell>
        </row>
        <row r="16">
          <cell r="AL16">
            <v>120618</v>
          </cell>
        </row>
        <row r="17">
          <cell r="AL17">
            <v>285616</v>
          </cell>
        </row>
        <row r="18">
          <cell r="AL18">
            <v>52496</v>
          </cell>
        </row>
        <row r="19">
          <cell r="AL19">
            <v>42300</v>
          </cell>
        </row>
        <row r="20">
          <cell r="AL20">
            <v>49880</v>
          </cell>
        </row>
        <row r="24">
          <cell r="AL24">
            <v>1409</v>
          </cell>
        </row>
        <row r="25">
          <cell r="AL25">
            <v>7901</v>
          </cell>
        </row>
        <row r="26">
          <cell r="AL26"/>
        </row>
        <row r="27">
          <cell r="AL27">
            <v>4583</v>
          </cell>
        </row>
        <row r="28">
          <cell r="AL28">
            <v>2285</v>
          </cell>
        </row>
        <row r="29">
          <cell r="AL29">
            <v>925</v>
          </cell>
        </row>
        <row r="30">
          <cell r="AL30">
            <v>3595</v>
          </cell>
        </row>
        <row r="31">
          <cell r="AL31"/>
        </row>
        <row r="32">
          <cell r="AL32">
            <v>2790</v>
          </cell>
        </row>
        <row r="33">
          <cell r="AL33">
            <v>2075</v>
          </cell>
        </row>
        <row r="34">
          <cell r="AL34">
            <v>2322</v>
          </cell>
        </row>
        <row r="35">
          <cell r="AL35">
            <v>3183</v>
          </cell>
        </row>
        <row r="36">
          <cell r="AL36">
            <v>3584</v>
          </cell>
        </row>
        <row r="37">
          <cell r="AL37">
            <v>16509</v>
          </cell>
        </row>
        <row r="38">
          <cell r="AL38">
            <v>600</v>
          </cell>
        </row>
        <row r="39">
          <cell r="AL39"/>
        </row>
        <row r="40">
          <cell r="AL40">
            <v>4972</v>
          </cell>
        </row>
        <row r="41">
          <cell r="AL41">
            <v>2875</v>
          </cell>
        </row>
        <row r="42">
          <cell r="AL42">
            <v>126709</v>
          </cell>
        </row>
        <row r="43">
          <cell r="AL43">
            <v>6446</v>
          </cell>
        </row>
        <row r="44">
          <cell r="AL44">
            <v>162013</v>
          </cell>
        </row>
        <row r="45">
          <cell r="AL45">
            <v>5960</v>
          </cell>
        </row>
        <row r="46">
          <cell r="AL46">
            <v>9925</v>
          </cell>
        </row>
        <row r="48">
          <cell r="AL48">
            <v>2056</v>
          </cell>
        </row>
        <row r="49">
          <cell r="AL49"/>
        </row>
        <row r="50">
          <cell r="AL50"/>
        </row>
        <row r="52">
          <cell r="AL52">
            <v>8515</v>
          </cell>
        </row>
        <row r="53">
          <cell r="AL53"/>
        </row>
        <row r="54">
          <cell r="AL54">
            <v>91491</v>
          </cell>
        </row>
        <row r="55">
          <cell r="AL55"/>
        </row>
        <row r="56">
          <cell r="AL56">
            <v>132602</v>
          </cell>
        </row>
        <row r="57">
          <cell r="AL57">
            <v>167181</v>
          </cell>
        </row>
        <row r="58">
          <cell r="AL58">
            <v>33398</v>
          </cell>
        </row>
        <row r="59">
          <cell r="AL59"/>
        </row>
        <row r="60">
          <cell r="AL60">
            <v>711</v>
          </cell>
        </row>
        <row r="61">
          <cell r="AL61">
            <v>647890</v>
          </cell>
        </row>
        <row r="62">
          <cell r="AL62">
            <v>5803</v>
          </cell>
        </row>
        <row r="63">
          <cell r="AL63">
            <v>452067</v>
          </cell>
        </row>
        <row r="64">
          <cell r="AL64">
            <v>8079</v>
          </cell>
        </row>
        <row r="65">
          <cell r="AL65">
            <v>34982</v>
          </cell>
        </row>
        <row r="67">
          <cell r="AL67">
            <v>626077</v>
          </cell>
        </row>
        <row r="68">
          <cell r="AL68">
            <v>134369</v>
          </cell>
        </row>
        <row r="69">
          <cell r="AL69">
            <v>257480</v>
          </cell>
        </row>
        <row r="70">
          <cell r="AL70"/>
        </row>
        <row r="71">
          <cell r="AL71">
            <v>178972</v>
          </cell>
        </row>
        <row r="72">
          <cell r="AL72"/>
        </row>
        <row r="73">
          <cell r="AL73">
            <v>184072</v>
          </cell>
        </row>
        <row r="74">
          <cell r="AL74"/>
        </row>
        <row r="75">
          <cell r="AL75">
            <v>76355</v>
          </cell>
        </row>
        <row r="76">
          <cell r="AL76"/>
        </row>
        <row r="77">
          <cell r="AL77">
            <v>368105</v>
          </cell>
        </row>
        <row r="78">
          <cell r="AL78"/>
        </row>
        <row r="79">
          <cell r="AL79">
            <v>10454</v>
          </cell>
        </row>
        <row r="80">
          <cell r="AL80"/>
        </row>
        <row r="81">
          <cell r="AL81">
            <v>71395</v>
          </cell>
        </row>
        <row r="82">
          <cell r="AL82">
            <v>4167</v>
          </cell>
        </row>
        <row r="83">
          <cell r="AL83">
            <v>122733</v>
          </cell>
        </row>
        <row r="84">
          <cell r="AL84"/>
        </row>
        <row r="85">
          <cell r="AL85">
            <v>105362</v>
          </cell>
        </row>
        <row r="86">
          <cell r="AL86">
            <v>5456</v>
          </cell>
        </row>
        <row r="87">
          <cell r="AL87">
            <v>9322</v>
          </cell>
        </row>
        <row r="89">
          <cell r="AL89">
            <v>180637</v>
          </cell>
        </row>
        <row r="90">
          <cell r="AL90"/>
        </row>
        <row r="91">
          <cell r="AL91"/>
        </row>
        <row r="92">
          <cell r="AL92">
            <v>45677</v>
          </cell>
        </row>
        <row r="93">
          <cell r="AL93"/>
        </row>
        <row r="94">
          <cell r="AL94">
            <v>35170</v>
          </cell>
        </row>
        <row r="95">
          <cell r="AL95">
            <v>147303</v>
          </cell>
        </row>
        <row r="96">
          <cell r="AL96">
            <v>2209</v>
          </cell>
        </row>
        <row r="97">
          <cell r="AL97">
            <v>322</v>
          </cell>
        </row>
        <row r="98">
          <cell r="AL98">
            <v>5503</v>
          </cell>
        </row>
        <row r="99">
          <cell r="AL99">
            <v>5209</v>
          </cell>
        </row>
        <row r="100">
          <cell r="AL100">
            <v>1538</v>
          </cell>
        </row>
        <row r="101">
          <cell r="AL101">
            <v>67175</v>
          </cell>
        </row>
        <row r="102">
          <cell r="AL102">
            <v>5146</v>
          </cell>
        </row>
        <row r="103">
          <cell r="AL103">
            <v>125928</v>
          </cell>
        </row>
        <row r="104">
          <cell r="AL104">
            <v>4559</v>
          </cell>
        </row>
        <row r="105">
          <cell r="AL105">
            <v>7809</v>
          </cell>
        </row>
        <row r="106">
          <cell r="AL106">
            <v>3474</v>
          </cell>
        </row>
        <row r="107">
          <cell r="AL107">
            <v>2844</v>
          </cell>
        </row>
        <row r="108">
          <cell r="AL108">
            <v>9909</v>
          </cell>
        </row>
        <row r="109">
          <cell r="AL109">
            <v>20188</v>
          </cell>
        </row>
        <row r="110">
          <cell r="AL110">
            <v>1324</v>
          </cell>
        </row>
        <row r="111">
          <cell r="AL111">
            <v>136340</v>
          </cell>
        </row>
        <row r="112">
          <cell r="AL112">
            <v>28512</v>
          </cell>
        </row>
        <row r="113">
          <cell r="AL113">
            <v>5471</v>
          </cell>
        </row>
        <row r="114">
          <cell r="AL114">
            <v>7079</v>
          </cell>
        </row>
        <row r="115">
          <cell r="AL115">
            <v>84753</v>
          </cell>
        </row>
        <row r="116">
          <cell r="AL116"/>
        </row>
        <row r="117">
          <cell r="AL117"/>
        </row>
        <row r="118">
          <cell r="AL118">
            <v>91</v>
          </cell>
        </row>
        <row r="119">
          <cell r="AL119">
            <v>5647</v>
          </cell>
        </row>
        <row r="120">
          <cell r="AL120">
            <v>5288</v>
          </cell>
        </row>
        <row r="121">
          <cell r="AL121">
            <v>9357</v>
          </cell>
        </row>
        <row r="123">
          <cell r="AL123">
            <v>97855</v>
          </cell>
        </row>
        <row r="124">
          <cell r="AL124"/>
        </row>
        <row r="125">
          <cell r="AL125">
            <v>1189</v>
          </cell>
        </row>
        <row r="127">
          <cell r="AL127"/>
        </row>
        <row r="128">
          <cell r="AL128">
            <v>80</v>
          </cell>
        </row>
        <row r="129">
          <cell r="AL129"/>
        </row>
        <row r="130">
          <cell r="AL130">
            <v>293783</v>
          </cell>
        </row>
        <row r="131">
          <cell r="AL131">
            <v>317075</v>
          </cell>
        </row>
        <row r="132">
          <cell r="AL132">
            <v>5218</v>
          </cell>
        </row>
        <row r="133">
          <cell r="AL133">
            <v>97120</v>
          </cell>
        </row>
        <row r="134">
          <cell r="AL134">
            <v>21026</v>
          </cell>
        </row>
        <row r="135">
          <cell r="AL135"/>
        </row>
        <row r="136">
          <cell r="AL136">
            <v>737420</v>
          </cell>
        </row>
        <row r="137">
          <cell r="AL137">
            <v>196186</v>
          </cell>
        </row>
        <row r="138">
          <cell r="AL138"/>
        </row>
        <row r="139">
          <cell r="AL139">
            <v>9161</v>
          </cell>
        </row>
        <row r="140">
          <cell r="AL140">
            <v>49</v>
          </cell>
        </row>
        <row r="141">
          <cell r="AL141"/>
        </row>
        <row r="142">
          <cell r="AL142">
            <v>3834</v>
          </cell>
        </row>
        <row r="143">
          <cell r="AL143"/>
        </row>
        <row r="144">
          <cell r="AL144"/>
        </row>
      </sheetData>
      <sheetData sheetId="3">
        <row r="6">
          <cell r="AL6">
            <v>926</v>
          </cell>
        </row>
      </sheetData>
      <sheetData sheetId="4">
        <row r="6">
          <cell r="AL6">
            <v>6854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56"/>
  <sheetViews>
    <sheetView showGridLines="0" tabSelected="1" view="pageBreakPreview" topLeftCell="A3" zoomScaleNormal="80" zoomScaleSheetLayoutView="100" workbookViewId="0">
      <pane xSplit="7176" ySplit="1800" topLeftCell="E40" activePane="bottomRight"/>
      <selection activeCell="L31" sqref="L31"/>
      <selection pane="topRight" activeCell="AN4" sqref="AF1:AN1048576"/>
      <selection pane="bottomLeft" activeCell="A143" sqref="A143:A144"/>
      <selection pane="bottomRight" activeCell="I46" sqref="I46"/>
    </sheetView>
  </sheetViews>
  <sheetFormatPr defaultColWidth="12.3984375" defaultRowHeight="25.8" x14ac:dyDescent="0.65"/>
  <cols>
    <col min="1" max="1" width="8.59765625" style="1" customWidth="1"/>
    <col min="2" max="2" width="48.796875" style="95" customWidth="1"/>
    <col min="3" max="3" width="17.296875" style="1" customWidth="1"/>
    <col min="4" max="4" width="12.3984375" style="96" hidden="1" customWidth="1"/>
    <col min="5" max="5" width="12.3984375" style="97" customWidth="1"/>
    <col min="6" max="6" width="12.3984375" style="98" customWidth="1"/>
    <col min="7" max="7" width="12.3984375" style="99" customWidth="1"/>
    <col min="8" max="8" width="13.3984375" style="152" customWidth="1"/>
    <col min="9" max="10" width="13.3984375" style="97" customWidth="1"/>
    <col min="11" max="13" width="12.3984375" style="96" customWidth="1"/>
    <col min="14" max="16" width="12.3984375" style="96" hidden="1" customWidth="1"/>
    <col min="17" max="19" width="13.3984375" style="96" hidden="1" customWidth="1"/>
    <col min="20" max="20" width="12.3984375" style="96" hidden="1" customWidth="1"/>
    <col min="21" max="21" width="12.3984375" style="100" hidden="1" customWidth="1"/>
    <col min="22" max="22" width="12.3984375" style="101" hidden="1" customWidth="1"/>
    <col min="23" max="23" width="13" style="96" hidden="1" customWidth="1"/>
    <col min="24" max="24" width="13" style="102" hidden="1" customWidth="1"/>
    <col min="25" max="25" width="13" style="103" hidden="1" customWidth="1"/>
    <col min="26" max="31" width="12.3984375" style="96" hidden="1" customWidth="1"/>
    <col min="32" max="32" width="12.3984375" style="97" hidden="1" customWidth="1"/>
    <col min="33" max="34" width="12.3984375" style="96" hidden="1" customWidth="1"/>
    <col min="35" max="35" width="11.19921875" style="37" hidden="1" customWidth="1"/>
    <col min="36" max="37" width="12.3984375" style="96" hidden="1" customWidth="1"/>
    <col min="38" max="38" width="10.69921875" style="37" hidden="1" customWidth="1"/>
    <col min="39" max="40" width="12.3984375" style="96" hidden="1" customWidth="1"/>
    <col min="41" max="42" width="12.3984375" style="1"/>
    <col min="43" max="43" width="12.796875" style="1" bestFit="1" customWidth="1"/>
    <col min="44" max="16384" width="12.3984375" style="1"/>
  </cols>
  <sheetData>
    <row r="1" spans="1:40" hidden="1" x14ac:dyDescent="0.65">
      <c r="A1" s="158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60"/>
      <c r="AK1" s="160"/>
      <c r="AL1" s="161"/>
      <c r="AM1" s="1"/>
      <c r="AN1" s="1"/>
    </row>
    <row r="2" spans="1:40" ht="24.6" customHeight="1" x14ac:dyDescent="0.65">
      <c r="A2" s="162" t="s">
        <v>182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34"/>
      <c r="AH2" s="134"/>
      <c r="AI2" s="2"/>
      <c r="AJ2" s="134"/>
      <c r="AK2" s="134"/>
      <c r="AL2" s="2"/>
      <c r="AM2" s="134"/>
      <c r="AN2" s="134"/>
    </row>
    <row r="3" spans="1:40" ht="49.2" customHeight="1" x14ac:dyDescent="0.65">
      <c r="A3" s="3" t="s">
        <v>1</v>
      </c>
      <c r="B3" s="4" t="s">
        <v>2</v>
      </c>
      <c r="C3" s="5" t="s">
        <v>3</v>
      </c>
      <c r="D3" s="112" t="s">
        <v>169</v>
      </c>
      <c r="E3" s="163" t="s">
        <v>170</v>
      </c>
      <c r="F3" s="164"/>
      <c r="G3" s="164"/>
      <c r="H3" s="154" t="s">
        <v>171</v>
      </c>
      <c r="I3" s="155"/>
      <c r="J3" s="156"/>
      <c r="K3" s="154" t="s">
        <v>172</v>
      </c>
      <c r="L3" s="155"/>
      <c r="M3" s="156"/>
      <c r="N3" s="154" t="s">
        <v>173</v>
      </c>
      <c r="O3" s="155"/>
      <c r="P3" s="156"/>
      <c r="Q3" s="154" t="s">
        <v>174</v>
      </c>
      <c r="R3" s="155"/>
      <c r="S3" s="156"/>
      <c r="T3" s="154" t="s">
        <v>175</v>
      </c>
      <c r="U3" s="155"/>
      <c r="V3" s="156"/>
      <c r="W3" s="165" t="s">
        <v>176</v>
      </c>
      <c r="X3" s="166"/>
      <c r="Y3" s="167"/>
      <c r="Z3" s="165" t="s">
        <v>177</v>
      </c>
      <c r="AA3" s="166"/>
      <c r="AB3" s="167"/>
      <c r="AC3" s="154" t="s">
        <v>178</v>
      </c>
      <c r="AD3" s="155"/>
      <c r="AE3" s="156"/>
      <c r="AF3" s="154" t="s">
        <v>179</v>
      </c>
      <c r="AG3" s="155"/>
      <c r="AH3" s="156"/>
      <c r="AI3" s="154" t="s">
        <v>180</v>
      </c>
      <c r="AJ3" s="155"/>
      <c r="AK3" s="156"/>
      <c r="AL3" s="154" t="s">
        <v>181</v>
      </c>
      <c r="AM3" s="155"/>
      <c r="AN3" s="156"/>
    </row>
    <row r="4" spans="1:40" x14ac:dyDescent="0.65">
      <c r="A4" s="113" t="s">
        <v>4</v>
      </c>
      <c r="B4" s="8"/>
      <c r="C4" s="9"/>
      <c r="D4" s="10" t="s">
        <v>5</v>
      </c>
      <c r="E4" s="10" t="s">
        <v>5</v>
      </c>
      <c r="F4" s="11" t="s">
        <v>6</v>
      </c>
      <c r="G4" s="12" t="s">
        <v>7</v>
      </c>
      <c r="H4" s="10" t="s">
        <v>5</v>
      </c>
      <c r="I4" s="11" t="s">
        <v>6</v>
      </c>
      <c r="J4" s="12" t="s">
        <v>7</v>
      </c>
      <c r="K4" s="10" t="s">
        <v>5</v>
      </c>
      <c r="L4" s="11" t="s">
        <v>6</v>
      </c>
      <c r="M4" s="12" t="s">
        <v>7</v>
      </c>
      <c r="N4" s="10" t="s">
        <v>5</v>
      </c>
      <c r="O4" s="11" t="s">
        <v>6</v>
      </c>
      <c r="P4" s="12" t="s">
        <v>7</v>
      </c>
      <c r="Q4" s="10" t="s">
        <v>5</v>
      </c>
      <c r="R4" s="11" t="s">
        <v>6</v>
      </c>
      <c r="S4" s="12" t="s">
        <v>7</v>
      </c>
      <c r="T4" s="10" t="s">
        <v>5</v>
      </c>
      <c r="U4" s="13" t="s">
        <v>6</v>
      </c>
      <c r="V4" s="14" t="s">
        <v>7</v>
      </c>
      <c r="W4" s="10" t="s">
        <v>5</v>
      </c>
      <c r="X4" s="13" t="s">
        <v>6</v>
      </c>
      <c r="Y4" s="14" t="s">
        <v>7</v>
      </c>
      <c r="Z4" s="10" t="s">
        <v>5</v>
      </c>
      <c r="AA4" s="13" t="s">
        <v>6</v>
      </c>
      <c r="AB4" s="14" t="s">
        <v>7</v>
      </c>
      <c r="AC4" s="10" t="s">
        <v>5</v>
      </c>
      <c r="AD4" s="13" t="s">
        <v>6</v>
      </c>
      <c r="AE4" s="14" t="s">
        <v>7</v>
      </c>
      <c r="AF4" s="10" t="s">
        <v>5</v>
      </c>
      <c r="AG4" s="13" t="s">
        <v>6</v>
      </c>
      <c r="AH4" s="14" t="s">
        <v>7</v>
      </c>
      <c r="AI4" s="15" t="s">
        <v>5</v>
      </c>
      <c r="AJ4" s="13" t="s">
        <v>6</v>
      </c>
      <c r="AK4" s="14" t="s">
        <v>7</v>
      </c>
      <c r="AL4" s="15" t="s">
        <v>5</v>
      </c>
      <c r="AM4" s="13" t="s">
        <v>6</v>
      </c>
      <c r="AN4" s="14" t="s">
        <v>7</v>
      </c>
    </row>
    <row r="5" spans="1:40" x14ac:dyDescent="0.65">
      <c r="A5" s="16">
        <v>1</v>
      </c>
      <c r="B5" s="114" t="s">
        <v>8</v>
      </c>
      <c r="C5" s="115" t="s">
        <v>9</v>
      </c>
      <c r="D5" s="19">
        <f>'[1]หน่วยมิเตอร์อาคาร 68'!AL5</f>
        <v>7496</v>
      </c>
      <c r="E5" s="19">
        <v>7706</v>
      </c>
      <c r="F5" s="20">
        <f>E5-D5</f>
        <v>210</v>
      </c>
      <c r="G5" s="21">
        <f>F5*8</f>
        <v>1680</v>
      </c>
      <c r="H5" s="135">
        <v>7869</v>
      </c>
      <c r="I5" s="20">
        <f>H5-E5</f>
        <v>163</v>
      </c>
      <c r="J5" s="21">
        <f>I5*8</f>
        <v>1304</v>
      </c>
      <c r="K5" s="19">
        <v>8052</v>
      </c>
      <c r="L5" s="20">
        <f>K5-H5</f>
        <v>183</v>
      </c>
      <c r="M5" s="21">
        <f>L5*8</f>
        <v>1464</v>
      </c>
      <c r="N5" s="19"/>
      <c r="O5" s="20">
        <f>N5-K5</f>
        <v>-8052</v>
      </c>
      <c r="P5" s="21">
        <f>O5*8</f>
        <v>-64416</v>
      </c>
      <c r="Q5" s="19"/>
      <c r="R5" s="20">
        <f>Q5-N5</f>
        <v>0</v>
      </c>
      <c r="S5" s="21">
        <f>R5*8</f>
        <v>0</v>
      </c>
      <c r="T5" s="19"/>
      <c r="U5" s="24">
        <f>T5-Q5</f>
        <v>0</v>
      </c>
      <c r="V5" s="25">
        <f>U5*8</f>
        <v>0</v>
      </c>
      <c r="W5" s="19"/>
      <c r="X5" s="26">
        <f>W5-T5</f>
        <v>0</v>
      </c>
      <c r="Y5" s="27">
        <f>X5*8</f>
        <v>0</v>
      </c>
      <c r="Z5" s="19"/>
      <c r="AA5" s="26">
        <f>Z5-W5</f>
        <v>0</v>
      </c>
      <c r="AB5" s="27">
        <f>AA5*8</f>
        <v>0</v>
      </c>
      <c r="AC5" s="19"/>
      <c r="AD5" s="26">
        <f>AC5-Z5</f>
        <v>0</v>
      </c>
      <c r="AE5" s="27">
        <f>AD5*8</f>
        <v>0</v>
      </c>
      <c r="AF5" s="19"/>
      <c r="AG5" s="26">
        <f>AF5-AC5</f>
        <v>0</v>
      </c>
      <c r="AH5" s="27">
        <f>AG5*8</f>
        <v>0</v>
      </c>
      <c r="AI5" s="19"/>
      <c r="AJ5" s="26">
        <f>AI5-AF5</f>
        <v>0</v>
      </c>
      <c r="AK5" s="27">
        <f>AJ5*8</f>
        <v>0</v>
      </c>
      <c r="AL5" s="19"/>
      <c r="AM5" s="26">
        <f>AL5-AI5</f>
        <v>0</v>
      </c>
      <c r="AN5" s="27">
        <f>AM5*8</f>
        <v>0</v>
      </c>
    </row>
    <row r="6" spans="1:40" s="52" customFormat="1" x14ac:dyDescent="0.65">
      <c r="A6" s="45">
        <v>2</v>
      </c>
      <c r="B6" s="117" t="s">
        <v>10</v>
      </c>
      <c r="C6" s="119" t="s">
        <v>11</v>
      </c>
      <c r="D6" s="29">
        <f>'[1]หน่วยมิเตอร์อาคาร 68'!AL6</f>
        <v>32129</v>
      </c>
      <c r="E6" s="29">
        <v>32584</v>
      </c>
      <c r="F6" s="46">
        <f t="shared" ref="F6:F38" si="0">E6-D6</f>
        <v>455</v>
      </c>
      <c r="G6" s="47">
        <f t="shared" ref="G6:G38" si="1">F6*8</f>
        <v>3640</v>
      </c>
      <c r="H6" s="136">
        <v>32751</v>
      </c>
      <c r="I6" s="46">
        <f t="shared" ref="I6:I69" si="2">H6-E6</f>
        <v>167</v>
      </c>
      <c r="J6" s="47">
        <f t="shared" ref="J6:J69" si="3">I6*8</f>
        <v>1336</v>
      </c>
      <c r="K6" s="29">
        <v>32913</v>
      </c>
      <c r="L6" s="46">
        <f t="shared" ref="L6:L52" si="4">K6-H6</f>
        <v>162</v>
      </c>
      <c r="M6" s="47">
        <f t="shared" ref="M6:M69" si="5">L6*8</f>
        <v>1296</v>
      </c>
      <c r="N6" s="29"/>
      <c r="O6" s="46">
        <f t="shared" ref="O6:O38" si="6">N6-K6</f>
        <v>-32913</v>
      </c>
      <c r="P6" s="47">
        <f t="shared" ref="P6:P69" si="7">O6*8</f>
        <v>-263304</v>
      </c>
      <c r="Q6" s="29"/>
      <c r="R6" s="46">
        <f t="shared" ref="R6:R38" si="8">Q6-N6</f>
        <v>0</v>
      </c>
      <c r="S6" s="47">
        <f t="shared" ref="S6:S69" si="9">R6*8</f>
        <v>0</v>
      </c>
      <c r="T6" s="29"/>
      <c r="U6" s="48">
        <f t="shared" ref="U6:U38" si="10">T6-Q6</f>
        <v>0</v>
      </c>
      <c r="V6" s="49">
        <f t="shared" ref="V6:V69" si="11">U6*8</f>
        <v>0</v>
      </c>
      <c r="W6" s="29"/>
      <c r="X6" s="50">
        <f t="shared" ref="X6:X38" si="12">W6-T6</f>
        <v>0</v>
      </c>
      <c r="Y6" s="51">
        <f t="shared" ref="Y6:Y69" si="13">X6*8</f>
        <v>0</v>
      </c>
      <c r="Z6" s="29"/>
      <c r="AA6" s="50">
        <f t="shared" ref="AA6:AA38" si="14">Z6-W6</f>
        <v>0</v>
      </c>
      <c r="AB6" s="51">
        <f t="shared" ref="AB6:AB69" si="15">AA6*8</f>
        <v>0</v>
      </c>
      <c r="AC6" s="29"/>
      <c r="AD6" s="50">
        <f t="shared" ref="AD6:AD38" si="16">AC6-Z6</f>
        <v>0</v>
      </c>
      <c r="AE6" s="51">
        <f t="shared" ref="AE6:AE69" si="17">AD6*8</f>
        <v>0</v>
      </c>
      <c r="AF6" s="29"/>
      <c r="AG6" s="50">
        <f t="shared" ref="AG6:AG38" si="18">AF6-AC6</f>
        <v>0</v>
      </c>
      <c r="AH6" s="51">
        <f t="shared" ref="AH6:AH38" si="19">AG6*8</f>
        <v>0</v>
      </c>
      <c r="AI6" s="29"/>
      <c r="AJ6" s="50">
        <f t="shared" ref="AJ6:AJ38" si="20">AI6-AF6</f>
        <v>0</v>
      </c>
      <c r="AK6" s="51">
        <f t="shared" ref="AK6:AK38" si="21">AJ6*8</f>
        <v>0</v>
      </c>
      <c r="AL6" s="29"/>
      <c r="AM6" s="50">
        <f t="shared" ref="AM6:AM10" si="22">AL6-AI6</f>
        <v>0</v>
      </c>
      <c r="AN6" s="51">
        <f t="shared" ref="AN6:AN38" si="23">AM6*8</f>
        <v>0</v>
      </c>
    </row>
    <row r="7" spans="1:40" s="52" customFormat="1" x14ac:dyDescent="0.65">
      <c r="A7" s="16">
        <v>3</v>
      </c>
      <c r="B7" s="125" t="s">
        <v>12</v>
      </c>
      <c r="C7" s="119" t="s">
        <v>13</v>
      </c>
      <c r="D7" s="29">
        <f>'[1]หน่วยมิเตอร์อาคาร 68'!AL7</f>
        <v>8391</v>
      </c>
      <c r="E7" s="29">
        <v>8739</v>
      </c>
      <c r="F7" s="46">
        <f t="shared" si="0"/>
        <v>348</v>
      </c>
      <c r="G7" s="47">
        <f t="shared" si="1"/>
        <v>2784</v>
      </c>
      <c r="H7" s="136">
        <v>8933</v>
      </c>
      <c r="I7" s="46">
        <f t="shared" si="2"/>
        <v>194</v>
      </c>
      <c r="J7" s="47">
        <f t="shared" si="3"/>
        <v>1552</v>
      </c>
      <c r="K7" s="29">
        <v>9017</v>
      </c>
      <c r="L7" s="46">
        <f t="shared" si="4"/>
        <v>84</v>
      </c>
      <c r="M7" s="47">
        <f t="shared" si="5"/>
        <v>672</v>
      </c>
      <c r="N7" s="29"/>
      <c r="O7" s="46">
        <f t="shared" si="6"/>
        <v>-9017</v>
      </c>
      <c r="P7" s="47">
        <f t="shared" si="7"/>
        <v>-72136</v>
      </c>
      <c r="Q7" s="29"/>
      <c r="R7" s="46">
        <f t="shared" si="8"/>
        <v>0</v>
      </c>
      <c r="S7" s="47">
        <f t="shared" si="9"/>
        <v>0</v>
      </c>
      <c r="T7" s="29"/>
      <c r="U7" s="48">
        <f t="shared" si="10"/>
        <v>0</v>
      </c>
      <c r="V7" s="49">
        <f t="shared" si="11"/>
        <v>0</v>
      </c>
      <c r="W7" s="29"/>
      <c r="X7" s="50">
        <f t="shared" si="12"/>
        <v>0</v>
      </c>
      <c r="Y7" s="51">
        <f t="shared" si="13"/>
        <v>0</v>
      </c>
      <c r="Z7" s="29"/>
      <c r="AA7" s="50">
        <f t="shared" si="14"/>
        <v>0</v>
      </c>
      <c r="AB7" s="51">
        <f t="shared" si="15"/>
        <v>0</v>
      </c>
      <c r="AC7" s="29"/>
      <c r="AD7" s="50">
        <f t="shared" si="16"/>
        <v>0</v>
      </c>
      <c r="AE7" s="51">
        <f t="shared" si="17"/>
        <v>0</v>
      </c>
      <c r="AF7" s="29"/>
      <c r="AG7" s="50">
        <f t="shared" si="18"/>
        <v>0</v>
      </c>
      <c r="AH7" s="51">
        <f t="shared" si="19"/>
        <v>0</v>
      </c>
      <c r="AI7" s="29"/>
      <c r="AJ7" s="50">
        <f t="shared" si="20"/>
        <v>0</v>
      </c>
      <c r="AK7" s="51">
        <f t="shared" si="21"/>
        <v>0</v>
      </c>
      <c r="AL7" s="29"/>
      <c r="AM7" s="50">
        <f t="shared" si="22"/>
        <v>0</v>
      </c>
      <c r="AN7" s="51">
        <f t="shared" si="23"/>
        <v>0</v>
      </c>
    </row>
    <row r="8" spans="1:40" s="52" customFormat="1" x14ac:dyDescent="0.65">
      <c r="A8" s="45">
        <v>4</v>
      </c>
      <c r="B8" s="117" t="s">
        <v>14</v>
      </c>
      <c r="C8" s="119" t="s">
        <v>15</v>
      </c>
      <c r="D8" s="29">
        <f>'[1]หน่วยมิเตอร์อาคาร 68'!AL8</f>
        <v>9245</v>
      </c>
      <c r="E8" s="29">
        <v>9249</v>
      </c>
      <c r="F8" s="46">
        <f t="shared" si="0"/>
        <v>4</v>
      </c>
      <c r="G8" s="47">
        <f t="shared" si="1"/>
        <v>32</v>
      </c>
      <c r="H8" s="136">
        <v>9258</v>
      </c>
      <c r="I8" s="46">
        <f t="shared" si="2"/>
        <v>9</v>
      </c>
      <c r="J8" s="47">
        <f t="shared" si="3"/>
        <v>72</v>
      </c>
      <c r="K8" s="29">
        <v>9269</v>
      </c>
      <c r="L8" s="46">
        <f t="shared" si="4"/>
        <v>11</v>
      </c>
      <c r="M8" s="47">
        <f t="shared" si="5"/>
        <v>88</v>
      </c>
      <c r="N8" s="29"/>
      <c r="O8" s="46">
        <f t="shared" si="6"/>
        <v>-9269</v>
      </c>
      <c r="P8" s="47">
        <f t="shared" si="7"/>
        <v>-74152</v>
      </c>
      <c r="Q8" s="29"/>
      <c r="R8" s="46">
        <f t="shared" si="8"/>
        <v>0</v>
      </c>
      <c r="S8" s="47">
        <f t="shared" si="9"/>
        <v>0</v>
      </c>
      <c r="T8" s="29"/>
      <c r="U8" s="48">
        <f t="shared" si="10"/>
        <v>0</v>
      </c>
      <c r="V8" s="49">
        <f t="shared" si="11"/>
        <v>0</v>
      </c>
      <c r="W8" s="29"/>
      <c r="X8" s="50">
        <f t="shared" si="12"/>
        <v>0</v>
      </c>
      <c r="Y8" s="51">
        <f t="shared" si="13"/>
        <v>0</v>
      </c>
      <c r="Z8" s="29"/>
      <c r="AA8" s="50">
        <f t="shared" si="14"/>
        <v>0</v>
      </c>
      <c r="AB8" s="51">
        <f t="shared" si="15"/>
        <v>0</v>
      </c>
      <c r="AC8" s="29"/>
      <c r="AD8" s="50">
        <f t="shared" si="16"/>
        <v>0</v>
      </c>
      <c r="AE8" s="51">
        <f t="shared" si="17"/>
        <v>0</v>
      </c>
      <c r="AF8" s="29"/>
      <c r="AG8" s="50">
        <f t="shared" si="18"/>
        <v>0</v>
      </c>
      <c r="AH8" s="51">
        <f t="shared" si="19"/>
        <v>0</v>
      </c>
      <c r="AI8" s="29"/>
      <c r="AJ8" s="50">
        <f t="shared" si="20"/>
        <v>0</v>
      </c>
      <c r="AK8" s="51">
        <f t="shared" si="21"/>
        <v>0</v>
      </c>
      <c r="AL8" s="29"/>
      <c r="AM8" s="50">
        <f t="shared" si="22"/>
        <v>0</v>
      </c>
      <c r="AN8" s="51">
        <f t="shared" si="23"/>
        <v>0</v>
      </c>
    </row>
    <row r="9" spans="1:40" s="52" customFormat="1" x14ac:dyDescent="0.65">
      <c r="A9" s="16">
        <v>5</v>
      </c>
      <c r="B9" s="117" t="s">
        <v>16</v>
      </c>
      <c r="C9" s="119" t="s">
        <v>17</v>
      </c>
      <c r="D9" s="29">
        <f>'[1]หน่วยมิเตอร์อาคาร 68'!AL9</f>
        <v>165811</v>
      </c>
      <c r="E9" s="29">
        <v>166639</v>
      </c>
      <c r="F9" s="46">
        <f t="shared" si="0"/>
        <v>828</v>
      </c>
      <c r="G9" s="47">
        <f t="shared" si="1"/>
        <v>6624</v>
      </c>
      <c r="H9" s="137">
        <v>169287</v>
      </c>
      <c r="I9" s="46">
        <f t="shared" si="2"/>
        <v>2648</v>
      </c>
      <c r="J9" s="47">
        <f t="shared" si="3"/>
        <v>21184</v>
      </c>
      <c r="K9" s="29">
        <v>172635</v>
      </c>
      <c r="L9" s="46">
        <f t="shared" si="4"/>
        <v>3348</v>
      </c>
      <c r="M9" s="47">
        <f t="shared" si="5"/>
        <v>26784</v>
      </c>
      <c r="N9" s="29"/>
      <c r="O9" s="46">
        <f t="shared" si="6"/>
        <v>-172635</v>
      </c>
      <c r="P9" s="47">
        <f t="shared" si="7"/>
        <v>-1381080</v>
      </c>
      <c r="Q9" s="29"/>
      <c r="R9" s="46">
        <f t="shared" si="8"/>
        <v>0</v>
      </c>
      <c r="S9" s="47">
        <f t="shared" si="9"/>
        <v>0</v>
      </c>
      <c r="T9" s="29"/>
      <c r="U9" s="48">
        <f t="shared" si="10"/>
        <v>0</v>
      </c>
      <c r="V9" s="49">
        <f t="shared" si="11"/>
        <v>0</v>
      </c>
      <c r="W9" s="29"/>
      <c r="X9" s="50">
        <f t="shared" si="12"/>
        <v>0</v>
      </c>
      <c r="Y9" s="51">
        <f t="shared" si="13"/>
        <v>0</v>
      </c>
      <c r="Z9" s="29"/>
      <c r="AA9" s="50">
        <f t="shared" si="14"/>
        <v>0</v>
      </c>
      <c r="AB9" s="51">
        <f t="shared" si="15"/>
        <v>0</v>
      </c>
      <c r="AC9" s="29"/>
      <c r="AD9" s="50">
        <f t="shared" si="16"/>
        <v>0</v>
      </c>
      <c r="AE9" s="51">
        <f t="shared" si="17"/>
        <v>0</v>
      </c>
      <c r="AF9" s="29"/>
      <c r="AG9" s="50">
        <f t="shared" si="18"/>
        <v>0</v>
      </c>
      <c r="AH9" s="51">
        <f t="shared" si="19"/>
        <v>0</v>
      </c>
      <c r="AI9" s="29"/>
      <c r="AJ9" s="50">
        <f t="shared" si="20"/>
        <v>0</v>
      </c>
      <c r="AK9" s="51">
        <f t="shared" si="21"/>
        <v>0</v>
      </c>
      <c r="AL9" s="29"/>
      <c r="AM9" s="50">
        <f t="shared" si="22"/>
        <v>0</v>
      </c>
      <c r="AN9" s="51">
        <f t="shared" si="23"/>
        <v>0</v>
      </c>
    </row>
    <row r="10" spans="1:40" s="52" customFormat="1" x14ac:dyDescent="0.65">
      <c r="A10" s="45">
        <v>16</v>
      </c>
      <c r="B10" s="117" t="s">
        <v>18</v>
      </c>
      <c r="C10" s="119"/>
      <c r="D10" s="29">
        <v>3541</v>
      </c>
      <c r="E10" s="126">
        <v>3541</v>
      </c>
      <c r="F10" s="46">
        <f t="shared" si="0"/>
        <v>0</v>
      </c>
      <c r="G10" s="47">
        <f t="shared" si="1"/>
        <v>0</v>
      </c>
      <c r="H10" s="138">
        <v>3541</v>
      </c>
      <c r="I10" s="46">
        <f t="shared" si="2"/>
        <v>0</v>
      </c>
      <c r="J10" s="47">
        <f t="shared" si="3"/>
        <v>0</v>
      </c>
      <c r="K10" s="126">
        <v>3541</v>
      </c>
      <c r="L10" s="46">
        <f t="shared" si="4"/>
        <v>0</v>
      </c>
      <c r="M10" s="47">
        <f t="shared" si="5"/>
        <v>0</v>
      </c>
      <c r="N10" s="126"/>
      <c r="O10" s="46">
        <f t="shared" si="6"/>
        <v>-3541</v>
      </c>
      <c r="P10" s="47">
        <f t="shared" si="7"/>
        <v>-28328</v>
      </c>
      <c r="Q10" s="126"/>
      <c r="R10" s="46">
        <f t="shared" si="8"/>
        <v>0</v>
      </c>
      <c r="S10" s="47">
        <f t="shared" si="9"/>
        <v>0</v>
      </c>
      <c r="T10" s="126"/>
      <c r="U10" s="48">
        <f t="shared" si="10"/>
        <v>0</v>
      </c>
      <c r="V10" s="49">
        <f t="shared" si="11"/>
        <v>0</v>
      </c>
      <c r="W10" s="126"/>
      <c r="X10" s="50">
        <f t="shared" si="12"/>
        <v>0</v>
      </c>
      <c r="Y10" s="51">
        <f t="shared" si="13"/>
        <v>0</v>
      </c>
      <c r="Z10" s="126"/>
      <c r="AA10" s="50">
        <f t="shared" si="14"/>
        <v>0</v>
      </c>
      <c r="AB10" s="51">
        <f t="shared" si="15"/>
        <v>0</v>
      </c>
      <c r="AC10" s="126"/>
      <c r="AD10" s="50">
        <f t="shared" si="16"/>
        <v>0</v>
      </c>
      <c r="AE10" s="51">
        <f t="shared" si="17"/>
        <v>0</v>
      </c>
      <c r="AF10" s="126"/>
      <c r="AG10" s="50">
        <f t="shared" si="18"/>
        <v>0</v>
      </c>
      <c r="AH10" s="51">
        <f t="shared" si="19"/>
        <v>0</v>
      </c>
      <c r="AI10" s="126"/>
      <c r="AJ10" s="50">
        <f t="shared" si="20"/>
        <v>0</v>
      </c>
      <c r="AK10" s="51">
        <f t="shared" si="21"/>
        <v>0</v>
      </c>
      <c r="AL10" s="126"/>
      <c r="AM10" s="50">
        <f t="shared" si="22"/>
        <v>0</v>
      </c>
      <c r="AN10" s="51">
        <f t="shared" si="23"/>
        <v>0</v>
      </c>
    </row>
    <row r="11" spans="1:40" s="52" customFormat="1" x14ac:dyDescent="0.65">
      <c r="A11" s="16">
        <v>6</v>
      </c>
      <c r="B11" s="117" t="s">
        <v>19</v>
      </c>
      <c r="C11" s="119" t="s">
        <v>20</v>
      </c>
      <c r="D11" s="29">
        <f>'[1]หน่วยมิเตอร์อาคาร 68'!AL11</f>
        <v>2959</v>
      </c>
      <c r="E11" s="29">
        <v>3026</v>
      </c>
      <c r="F11" s="46">
        <f t="shared" si="0"/>
        <v>67</v>
      </c>
      <c r="G11" s="47">
        <f t="shared" si="1"/>
        <v>536</v>
      </c>
      <c r="H11" s="137">
        <v>3063</v>
      </c>
      <c r="I11" s="46">
        <f t="shared" si="2"/>
        <v>37</v>
      </c>
      <c r="J11" s="47">
        <f t="shared" si="3"/>
        <v>296</v>
      </c>
      <c r="K11" s="29">
        <v>3126</v>
      </c>
      <c r="L11" s="46">
        <f t="shared" si="4"/>
        <v>63</v>
      </c>
      <c r="M11" s="47">
        <f t="shared" si="5"/>
        <v>504</v>
      </c>
      <c r="N11" s="29"/>
      <c r="O11" s="46">
        <f t="shared" si="6"/>
        <v>-3126</v>
      </c>
      <c r="P11" s="47">
        <f t="shared" si="7"/>
        <v>-25008</v>
      </c>
      <c r="Q11" s="29"/>
      <c r="R11" s="46">
        <f t="shared" si="8"/>
        <v>0</v>
      </c>
      <c r="S11" s="47">
        <f t="shared" si="9"/>
        <v>0</v>
      </c>
      <c r="T11" s="29"/>
      <c r="U11" s="48">
        <f t="shared" si="10"/>
        <v>0</v>
      </c>
      <c r="V11" s="49">
        <f t="shared" si="11"/>
        <v>0</v>
      </c>
      <c r="W11" s="29"/>
      <c r="X11" s="50">
        <f t="shared" si="12"/>
        <v>0</v>
      </c>
      <c r="Y11" s="51">
        <f t="shared" si="13"/>
        <v>0</v>
      </c>
      <c r="Z11" s="29"/>
      <c r="AA11" s="50">
        <f t="shared" si="14"/>
        <v>0</v>
      </c>
      <c r="AB11" s="51">
        <f t="shared" si="15"/>
        <v>0</v>
      </c>
      <c r="AC11" s="29"/>
      <c r="AD11" s="50">
        <f t="shared" si="16"/>
        <v>0</v>
      </c>
      <c r="AE11" s="51">
        <f t="shared" si="17"/>
        <v>0</v>
      </c>
      <c r="AF11" s="29"/>
      <c r="AG11" s="50">
        <f t="shared" si="18"/>
        <v>0</v>
      </c>
      <c r="AH11" s="51">
        <f t="shared" si="19"/>
        <v>0</v>
      </c>
      <c r="AI11" s="29"/>
      <c r="AJ11" s="50">
        <f>AI11-AF11</f>
        <v>0</v>
      </c>
      <c r="AK11" s="51">
        <f t="shared" si="21"/>
        <v>0</v>
      </c>
      <c r="AL11" s="29"/>
      <c r="AM11" s="50">
        <f>AL11-AI11</f>
        <v>0</v>
      </c>
      <c r="AN11" s="51">
        <f t="shared" si="23"/>
        <v>0</v>
      </c>
    </row>
    <row r="12" spans="1:40" s="52" customFormat="1" x14ac:dyDescent="0.65">
      <c r="A12" s="45">
        <v>7</v>
      </c>
      <c r="B12" s="117" t="s">
        <v>21</v>
      </c>
      <c r="C12" s="119" t="s">
        <v>22</v>
      </c>
      <c r="D12" s="29">
        <f>'[1]หน่วยมิเตอร์อาคาร 68'!AL12</f>
        <v>7263</v>
      </c>
      <c r="E12" s="29">
        <v>7396</v>
      </c>
      <c r="F12" s="46">
        <f t="shared" si="0"/>
        <v>133</v>
      </c>
      <c r="G12" s="47">
        <f t="shared" si="1"/>
        <v>1064</v>
      </c>
      <c r="H12" s="137">
        <v>7420</v>
      </c>
      <c r="I12" s="46">
        <f t="shared" si="2"/>
        <v>24</v>
      </c>
      <c r="J12" s="47">
        <f t="shared" si="3"/>
        <v>192</v>
      </c>
      <c r="K12" s="29">
        <v>7610</v>
      </c>
      <c r="L12" s="46">
        <f t="shared" si="4"/>
        <v>190</v>
      </c>
      <c r="M12" s="47">
        <f t="shared" si="5"/>
        <v>1520</v>
      </c>
      <c r="N12" s="29"/>
      <c r="O12" s="46">
        <f t="shared" si="6"/>
        <v>-7610</v>
      </c>
      <c r="P12" s="47">
        <f t="shared" si="7"/>
        <v>-60880</v>
      </c>
      <c r="Q12" s="29"/>
      <c r="R12" s="46">
        <f t="shared" si="8"/>
        <v>0</v>
      </c>
      <c r="S12" s="47">
        <f t="shared" si="9"/>
        <v>0</v>
      </c>
      <c r="T12" s="29"/>
      <c r="U12" s="48">
        <f t="shared" si="10"/>
        <v>0</v>
      </c>
      <c r="V12" s="49">
        <f t="shared" si="11"/>
        <v>0</v>
      </c>
      <c r="W12" s="29"/>
      <c r="X12" s="50">
        <f t="shared" si="12"/>
        <v>0</v>
      </c>
      <c r="Y12" s="51">
        <f t="shared" si="13"/>
        <v>0</v>
      </c>
      <c r="Z12" s="29"/>
      <c r="AA12" s="50">
        <f t="shared" si="14"/>
        <v>0</v>
      </c>
      <c r="AB12" s="51">
        <f t="shared" si="15"/>
        <v>0</v>
      </c>
      <c r="AC12" s="29"/>
      <c r="AD12" s="50">
        <f t="shared" si="16"/>
        <v>0</v>
      </c>
      <c r="AE12" s="51">
        <f t="shared" si="17"/>
        <v>0</v>
      </c>
      <c r="AF12" s="29"/>
      <c r="AG12" s="50">
        <f t="shared" si="18"/>
        <v>0</v>
      </c>
      <c r="AH12" s="51">
        <f t="shared" si="19"/>
        <v>0</v>
      </c>
      <c r="AI12" s="29"/>
      <c r="AJ12" s="50">
        <f>AI12-AF12</f>
        <v>0</v>
      </c>
      <c r="AK12" s="51">
        <f t="shared" si="21"/>
        <v>0</v>
      </c>
      <c r="AL12" s="29"/>
      <c r="AM12" s="50">
        <f>AL12-AI12</f>
        <v>0</v>
      </c>
      <c r="AN12" s="51">
        <f t="shared" si="23"/>
        <v>0</v>
      </c>
    </row>
    <row r="13" spans="1:40" s="52" customFormat="1" x14ac:dyDescent="0.65">
      <c r="A13" s="16">
        <v>119</v>
      </c>
      <c r="B13" s="117" t="s">
        <v>23</v>
      </c>
      <c r="C13" s="119"/>
      <c r="D13" s="29">
        <f>'[1]หน่วยมิเตอร์อาคาร 68'!AL13</f>
        <v>5252</v>
      </c>
      <c r="E13" s="29">
        <v>5893</v>
      </c>
      <c r="F13" s="46">
        <f t="shared" si="0"/>
        <v>641</v>
      </c>
      <c r="G13" s="47">
        <f t="shared" si="1"/>
        <v>5128</v>
      </c>
      <c r="H13" s="139">
        <v>6544</v>
      </c>
      <c r="I13" s="46">
        <f t="shared" si="2"/>
        <v>651</v>
      </c>
      <c r="J13" s="47">
        <f t="shared" si="3"/>
        <v>5208</v>
      </c>
      <c r="K13" s="29">
        <v>6935</v>
      </c>
      <c r="L13" s="46">
        <f t="shared" si="4"/>
        <v>391</v>
      </c>
      <c r="M13" s="47">
        <f t="shared" si="5"/>
        <v>3128</v>
      </c>
      <c r="N13" s="29"/>
      <c r="O13" s="46">
        <f t="shared" si="6"/>
        <v>-6935</v>
      </c>
      <c r="P13" s="47">
        <f t="shared" si="7"/>
        <v>-55480</v>
      </c>
      <c r="Q13" s="29"/>
      <c r="R13" s="46">
        <f t="shared" si="8"/>
        <v>0</v>
      </c>
      <c r="S13" s="47">
        <f t="shared" si="9"/>
        <v>0</v>
      </c>
      <c r="T13" s="29"/>
      <c r="U13" s="48">
        <f t="shared" si="10"/>
        <v>0</v>
      </c>
      <c r="V13" s="49">
        <f t="shared" si="11"/>
        <v>0</v>
      </c>
      <c r="W13" s="29"/>
      <c r="X13" s="50">
        <f t="shared" si="12"/>
        <v>0</v>
      </c>
      <c r="Y13" s="51">
        <f t="shared" si="13"/>
        <v>0</v>
      </c>
      <c r="Z13" s="29"/>
      <c r="AA13" s="50">
        <f t="shared" si="14"/>
        <v>0</v>
      </c>
      <c r="AB13" s="51">
        <f t="shared" si="15"/>
        <v>0</v>
      </c>
      <c r="AC13" s="29"/>
      <c r="AD13" s="50">
        <f t="shared" si="16"/>
        <v>0</v>
      </c>
      <c r="AE13" s="51">
        <f t="shared" si="17"/>
        <v>0</v>
      </c>
      <c r="AF13" s="29"/>
      <c r="AG13" s="50">
        <f t="shared" si="18"/>
        <v>0</v>
      </c>
      <c r="AH13" s="51">
        <f t="shared" si="19"/>
        <v>0</v>
      </c>
      <c r="AI13" s="29"/>
      <c r="AJ13" s="50">
        <f t="shared" si="20"/>
        <v>0</v>
      </c>
      <c r="AK13" s="51">
        <f t="shared" si="21"/>
        <v>0</v>
      </c>
      <c r="AL13" s="29"/>
      <c r="AM13" s="50">
        <f t="shared" ref="AM13:AM38" si="24">AL13-AI13</f>
        <v>0</v>
      </c>
      <c r="AN13" s="51">
        <f t="shared" si="23"/>
        <v>0</v>
      </c>
    </row>
    <row r="14" spans="1:40" s="52" customFormat="1" x14ac:dyDescent="0.65">
      <c r="A14" s="45">
        <v>8</v>
      </c>
      <c r="B14" s="117" t="s">
        <v>24</v>
      </c>
      <c r="C14" s="119" t="s">
        <v>25</v>
      </c>
      <c r="D14" s="29">
        <f>'[1]หน่วยมิเตอร์อาคาร 68'!AL14</f>
        <v>59897</v>
      </c>
      <c r="E14" s="29">
        <v>59932</v>
      </c>
      <c r="F14" s="46">
        <f t="shared" si="0"/>
        <v>35</v>
      </c>
      <c r="G14" s="47">
        <f t="shared" si="1"/>
        <v>280</v>
      </c>
      <c r="H14" s="137">
        <v>59933</v>
      </c>
      <c r="I14" s="46">
        <f t="shared" si="2"/>
        <v>1</v>
      </c>
      <c r="J14" s="47">
        <f t="shared" si="3"/>
        <v>8</v>
      </c>
      <c r="K14" s="29">
        <v>59963</v>
      </c>
      <c r="L14" s="46">
        <f t="shared" si="4"/>
        <v>30</v>
      </c>
      <c r="M14" s="47">
        <f t="shared" si="5"/>
        <v>240</v>
      </c>
      <c r="N14" s="29"/>
      <c r="O14" s="46">
        <f t="shared" si="6"/>
        <v>-59963</v>
      </c>
      <c r="P14" s="47">
        <f t="shared" si="7"/>
        <v>-479704</v>
      </c>
      <c r="Q14" s="29"/>
      <c r="R14" s="46">
        <f t="shared" si="8"/>
        <v>0</v>
      </c>
      <c r="S14" s="47">
        <f t="shared" si="9"/>
        <v>0</v>
      </c>
      <c r="T14" s="29"/>
      <c r="U14" s="48">
        <f t="shared" si="10"/>
        <v>0</v>
      </c>
      <c r="V14" s="49">
        <f t="shared" si="11"/>
        <v>0</v>
      </c>
      <c r="W14" s="29"/>
      <c r="X14" s="50">
        <f t="shared" si="12"/>
        <v>0</v>
      </c>
      <c r="Y14" s="51">
        <f t="shared" si="13"/>
        <v>0</v>
      </c>
      <c r="Z14" s="29"/>
      <c r="AA14" s="50">
        <f t="shared" si="14"/>
        <v>0</v>
      </c>
      <c r="AB14" s="51">
        <f t="shared" si="15"/>
        <v>0</v>
      </c>
      <c r="AC14" s="29"/>
      <c r="AD14" s="50">
        <f t="shared" si="16"/>
        <v>0</v>
      </c>
      <c r="AE14" s="51">
        <f t="shared" si="17"/>
        <v>0</v>
      </c>
      <c r="AF14" s="29"/>
      <c r="AG14" s="50">
        <f t="shared" si="18"/>
        <v>0</v>
      </c>
      <c r="AH14" s="51">
        <f t="shared" si="19"/>
        <v>0</v>
      </c>
      <c r="AI14" s="29"/>
      <c r="AJ14" s="50">
        <f t="shared" si="20"/>
        <v>0</v>
      </c>
      <c r="AK14" s="51">
        <f t="shared" si="21"/>
        <v>0</v>
      </c>
      <c r="AL14" s="29"/>
      <c r="AM14" s="50">
        <f t="shared" si="24"/>
        <v>0</v>
      </c>
      <c r="AN14" s="51">
        <f t="shared" si="23"/>
        <v>0</v>
      </c>
    </row>
    <row r="15" spans="1:40" s="52" customFormat="1" x14ac:dyDescent="0.65">
      <c r="A15" s="16">
        <v>9</v>
      </c>
      <c r="B15" s="117" t="s">
        <v>26</v>
      </c>
      <c r="C15" s="119" t="s">
        <v>27</v>
      </c>
      <c r="D15" s="29">
        <f>'[1]หน่วยมิเตอร์อาคาร 68'!AL15</f>
        <v>2962</v>
      </c>
      <c r="E15" s="29">
        <v>2973</v>
      </c>
      <c r="F15" s="46">
        <f t="shared" si="0"/>
        <v>11</v>
      </c>
      <c r="G15" s="47">
        <f t="shared" si="1"/>
        <v>88</v>
      </c>
      <c r="H15" s="136">
        <v>3041</v>
      </c>
      <c r="I15" s="46">
        <f t="shared" si="2"/>
        <v>68</v>
      </c>
      <c r="J15" s="47">
        <f t="shared" si="3"/>
        <v>544</v>
      </c>
      <c r="K15" s="29">
        <v>3092</v>
      </c>
      <c r="L15" s="46">
        <f t="shared" si="4"/>
        <v>51</v>
      </c>
      <c r="M15" s="47">
        <f t="shared" si="5"/>
        <v>408</v>
      </c>
      <c r="N15" s="29"/>
      <c r="O15" s="46">
        <f t="shared" si="6"/>
        <v>-3092</v>
      </c>
      <c r="P15" s="47">
        <f t="shared" si="7"/>
        <v>-24736</v>
      </c>
      <c r="Q15" s="29"/>
      <c r="R15" s="46">
        <f t="shared" si="8"/>
        <v>0</v>
      </c>
      <c r="S15" s="47">
        <f t="shared" si="9"/>
        <v>0</v>
      </c>
      <c r="T15" s="29"/>
      <c r="U15" s="48">
        <f t="shared" si="10"/>
        <v>0</v>
      </c>
      <c r="V15" s="49">
        <f t="shared" si="11"/>
        <v>0</v>
      </c>
      <c r="W15" s="29"/>
      <c r="X15" s="50">
        <f t="shared" si="12"/>
        <v>0</v>
      </c>
      <c r="Y15" s="51">
        <f t="shared" si="13"/>
        <v>0</v>
      </c>
      <c r="Z15" s="29"/>
      <c r="AA15" s="50">
        <f t="shared" si="14"/>
        <v>0</v>
      </c>
      <c r="AB15" s="51">
        <f t="shared" si="15"/>
        <v>0</v>
      </c>
      <c r="AC15" s="29"/>
      <c r="AD15" s="50">
        <f t="shared" si="16"/>
        <v>0</v>
      </c>
      <c r="AE15" s="51">
        <f t="shared" si="17"/>
        <v>0</v>
      </c>
      <c r="AF15" s="29"/>
      <c r="AG15" s="50">
        <f t="shared" si="18"/>
        <v>0</v>
      </c>
      <c r="AH15" s="51">
        <f t="shared" si="19"/>
        <v>0</v>
      </c>
      <c r="AI15" s="29"/>
      <c r="AJ15" s="50">
        <f t="shared" si="20"/>
        <v>0</v>
      </c>
      <c r="AK15" s="51">
        <f t="shared" si="21"/>
        <v>0</v>
      </c>
      <c r="AL15" s="29"/>
      <c r="AM15" s="50">
        <f t="shared" si="24"/>
        <v>0</v>
      </c>
      <c r="AN15" s="51">
        <f t="shared" si="23"/>
        <v>0</v>
      </c>
    </row>
    <row r="16" spans="1:40" s="52" customFormat="1" x14ac:dyDescent="0.65">
      <c r="A16" s="45">
        <v>10</v>
      </c>
      <c r="B16" s="117" t="s">
        <v>28</v>
      </c>
      <c r="C16" s="119" t="s">
        <v>29</v>
      </c>
      <c r="D16" s="29">
        <f>'[1]หน่วยมิเตอร์อาคาร 68'!AL16</f>
        <v>120618</v>
      </c>
      <c r="E16" s="29">
        <v>120966</v>
      </c>
      <c r="F16" s="46">
        <f t="shared" si="0"/>
        <v>348</v>
      </c>
      <c r="G16" s="47">
        <f t="shared" si="1"/>
        <v>2784</v>
      </c>
      <c r="H16" s="136">
        <v>121270</v>
      </c>
      <c r="I16" s="46">
        <f t="shared" si="2"/>
        <v>304</v>
      </c>
      <c r="J16" s="47">
        <f t="shared" si="3"/>
        <v>2432</v>
      </c>
      <c r="K16" s="29">
        <v>121562</v>
      </c>
      <c r="L16" s="46">
        <f t="shared" si="4"/>
        <v>292</v>
      </c>
      <c r="M16" s="47">
        <f t="shared" si="5"/>
        <v>2336</v>
      </c>
      <c r="N16" s="29"/>
      <c r="O16" s="46">
        <f t="shared" si="6"/>
        <v>-121562</v>
      </c>
      <c r="P16" s="47">
        <f t="shared" si="7"/>
        <v>-972496</v>
      </c>
      <c r="Q16" s="29"/>
      <c r="R16" s="46">
        <f t="shared" si="8"/>
        <v>0</v>
      </c>
      <c r="S16" s="47">
        <f t="shared" si="9"/>
        <v>0</v>
      </c>
      <c r="T16" s="29"/>
      <c r="U16" s="48">
        <f t="shared" si="10"/>
        <v>0</v>
      </c>
      <c r="V16" s="49">
        <f t="shared" si="11"/>
        <v>0</v>
      </c>
      <c r="W16" s="29"/>
      <c r="X16" s="50">
        <f t="shared" si="12"/>
        <v>0</v>
      </c>
      <c r="Y16" s="51">
        <f t="shared" si="13"/>
        <v>0</v>
      </c>
      <c r="Z16" s="29"/>
      <c r="AA16" s="50">
        <f t="shared" si="14"/>
        <v>0</v>
      </c>
      <c r="AB16" s="51">
        <f t="shared" si="15"/>
        <v>0</v>
      </c>
      <c r="AC16" s="29"/>
      <c r="AD16" s="50">
        <f t="shared" si="16"/>
        <v>0</v>
      </c>
      <c r="AE16" s="51">
        <f t="shared" si="17"/>
        <v>0</v>
      </c>
      <c r="AF16" s="29"/>
      <c r="AG16" s="50">
        <f t="shared" si="18"/>
        <v>0</v>
      </c>
      <c r="AH16" s="51">
        <f t="shared" si="19"/>
        <v>0</v>
      </c>
      <c r="AI16" s="29"/>
      <c r="AJ16" s="50">
        <f t="shared" si="20"/>
        <v>0</v>
      </c>
      <c r="AK16" s="51">
        <f t="shared" si="21"/>
        <v>0</v>
      </c>
      <c r="AL16" s="29"/>
      <c r="AM16" s="50">
        <f t="shared" si="24"/>
        <v>0</v>
      </c>
      <c r="AN16" s="51">
        <f t="shared" si="23"/>
        <v>0</v>
      </c>
    </row>
    <row r="17" spans="1:40" s="52" customFormat="1" x14ac:dyDescent="0.65">
      <c r="A17" s="16">
        <v>11</v>
      </c>
      <c r="B17" s="117" t="s">
        <v>30</v>
      </c>
      <c r="C17" s="119" t="s">
        <v>31</v>
      </c>
      <c r="D17" s="29">
        <f>'[1]หน่วยมิเตอร์อาคาร 68'!AL17</f>
        <v>285616</v>
      </c>
      <c r="E17" s="29">
        <v>286854</v>
      </c>
      <c r="F17" s="46">
        <f t="shared" si="0"/>
        <v>1238</v>
      </c>
      <c r="G17" s="47">
        <f t="shared" si="1"/>
        <v>9904</v>
      </c>
      <c r="H17" s="139">
        <v>287758</v>
      </c>
      <c r="I17" s="46">
        <f t="shared" si="2"/>
        <v>904</v>
      </c>
      <c r="J17" s="47">
        <f t="shared" si="3"/>
        <v>7232</v>
      </c>
      <c r="K17" s="29">
        <v>288070</v>
      </c>
      <c r="L17" s="46">
        <f t="shared" si="4"/>
        <v>312</v>
      </c>
      <c r="M17" s="47">
        <f t="shared" si="5"/>
        <v>2496</v>
      </c>
      <c r="N17" s="29"/>
      <c r="O17" s="46">
        <f t="shared" si="6"/>
        <v>-288070</v>
      </c>
      <c r="P17" s="47">
        <f t="shared" si="7"/>
        <v>-2304560</v>
      </c>
      <c r="Q17" s="29"/>
      <c r="R17" s="46">
        <f t="shared" si="8"/>
        <v>0</v>
      </c>
      <c r="S17" s="47">
        <f t="shared" si="9"/>
        <v>0</v>
      </c>
      <c r="T17" s="29"/>
      <c r="U17" s="48">
        <f t="shared" si="10"/>
        <v>0</v>
      </c>
      <c r="V17" s="49">
        <f t="shared" si="11"/>
        <v>0</v>
      </c>
      <c r="W17" s="29"/>
      <c r="X17" s="50">
        <f t="shared" si="12"/>
        <v>0</v>
      </c>
      <c r="Y17" s="51">
        <f t="shared" si="13"/>
        <v>0</v>
      </c>
      <c r="Z17" s="29"/>
      <c r="AA17" s="50">
        <f t="shared" si="14"/>
        <v>0</v>
      </c>
      <c r="AB17" s="51">
        <f t="shared" si="15"/>
        <v>0</v>
      </c>
      <c r="AC17" s="29"/>
      <c r="AD17" s="50">
        <f t="shared" si="16"/>
        <v>0</v>
      </c>
      <c r="AE17" s="51">
        <f t="shared" si="17"/>
        <v>0</v>
      </c>
      <c r="AF17" s="29"/>
      <c r="AG17" s="50">
        <f t="shared" si="18"/>
        <v>0</v>
      </c>
      <c r="AH17" s="51">
        <f t="shared" si="19"/>
        <v>0</v>
      </c>
      <c r="AI17" s="29"/>
      <c r="AJ17" s="50">
        <f t="shared" si="20"/>
        <v>0</v>
      </c>
      <c r="AK17" s="51">
        <f t="shared" si="21"/>
        <v>0</v>
      </c>
      <c r="AL17" s="29"/>
      <c r="AM17" s="50">
        <f t="shared" si="24"/>
        <v>0</v>
      </c>
      <c r="AN17" s="51">
        <f t="shared" si="23"/>
        <v>0</v>
      </c>
    </row>
    <row r="18" spans="1:40" s="52" customFormat="1" x14ac:dyDescent="0.65">
      <c r="A18" s="45">
        <v>12</v>
      </c>
      <c r="B18" s="117" t="s">
        <v>32</v>
      </c>
      <c r="C18" s="119" t="s">
        <v>33</v>
      </c>
      <c r="D18" s="29">
        <f>'[1]หน่วยมิเตอร์อาคาร 68'!AL18</f>
        <v>52496</v>
      </c>
      <c r="E18" s="29">
        <v>52496</v>
      </c>
      <c r="F18" s="46">
        <f t="shared" si="0"/>
        <v>0</v>
      </c>
      <c r="G18" s="47">
        <f t="shared" si="1"/>
        <v>0</v>
      </c>
      <c r="H18" s="139">
        <v>52500</v>
      </c>
      <c r="I18" s="46">
        <f t="shared" si="2"/>
        <v>4</v>
      </c>
      <c r="J18" s="47">
        <f t="shared" si="3"/>
        <v>32</v>
      </c>
      <c r="K18" s="29">
        <v>52504</v>
      </c>
      <c r="L18" s="46">
        <f t="shared" si="4"/>
        <v>4</v>
      </c>
      <c r="M18" s="47">
        <f t="shared" si="5"/>
        <v>32</v>
      </c>
      <c r="N18" s="29"/>
      <c r="O18" s="46">
        <f t="shared" si="6"/>
        <v>-52504</v>
      </c>
      <c r="P18" s="47">
        <f t="shared" si="7"/>
        <v>-420032</v>
      </c>
      <c r="Q18" s="29"/>
      <c r="R18" s="46">
        <f t="shared" si="8"/>
        <v>0</v>
      </c>
      <c r="S18" s="47">
        <f t="shared" si="9"/>
        <v>0</v>
      </c>
      <c r="T18" s="29"/>
      <c r="U18" s="48">
        <f t="shared" si="10"/>
        <v>0</v>
      </c>
      <c r="V18" s="49">
        <f t="shared" si="11"/>
        <v>0</v>
      </c>
      <c r="W18" s="29"/>
      <c r="X18" s="50">
        <f t="shared" si="12"/>
        <v>0</v>
      </c>
      <c r="Y18" s="51">
        <f t="shared" si="13"/>
        <v>0</v>
      </c>
      <c r="Z18" s="29"/>
      <c r="AA18" s="50">
        <f t="shared" si="14"/>
        <v>0</v>
      </c>
      <c r="AB18" s="51">
        <f t="shared" si="15"/>
        <v>0</v>
      </c>
      <c r="AC18" s="29"/>
      <c r="AD18" s="50">
        <f t="shared" si="16"/>
        <v>0</v>
      </c>
      <c r="AE18" s="51">
        <f t="shared" si="17"/>
        <v>0</v>
      </c>
      <c r="AF18" s="29"/>
      <c r="AG18" s="50">
        <f t="shared" si="18"/>
        <v>0</v>
      </c>
      <c r="AH18" s="51">
        <f t="shared" si="19"/>
        <v>0</v>
      </c>
      <c r="AI18" s="29"/>
      <c r="AJ18" s="50">
        <f t="shared" si="20"/>
        <v>0</v>
      </c>
      <c r="AK18" s="51">
        <f t="shared" si="21"/>
        <v>0</v>
      </c>
      <c r="AL18" s="29"/>
      <c r="AM18" s="50">
        <f t="shared" si="24"/>
        <v>0</v>
      </c>
      <c r="AN18" s="51">
        <f t="shared" si="23"/>
        <v>0</v>
      </c>
    </row>
    <row r="19" spans="1:40" s="52" customFormat="1" x14ac:dyDescent="0.65">
      <c r="A19" s="16">
        <v>13</v>
      </c>
      <c r="B19" s="117" t="s">
        <v>34</v>
      </c>
      <c r="C19" s="119" t="s">
        <v>35</v>
      </c>
      <c r="D19" s="29">
        <f>'[1]หน่วยมิเตอร์อาคาร 68'!AL19</f>
        <v>42300</v>
      </c>
      <c r="E19" s="29">
        <v>43100</v>
      </c>
      <c r="F19" s="46">
        <f t="shared" si="0"/>
        <v>800</v>
      </c>
      <c r="G19" s="47">
        <f t="shared" si="1"/>
        <v>6400</v>
      </c>
      <c r="H19" s="139">
        <v>44315</v>
      </c>
      <c r="I19" s="46">
        <f t="shared" si="2"/>
        <v>1215</v>
      </c>
      <c r="J19" s="47">
        <f t="shared" si="3"/>
        <v>9720</v>
      </c>
      <c r="K19" s="29">
        <v>44661</v>
      </c>
      <c r="L19" s="46">
        <f t="shared" si="4"/>
        <v>346</v>
      </c>
      <c r="M19" s="47">
        <f t="shared" si="5"/>
        <v>2768</v>
      </c>
      <c r="N19" s="29"/>
      <c r="O19" s="46">
        <f t="shared" si="6"/>
        <v>-44661</v>
      </c>
      <c r="P19" s="47">
        <f t="shared" si="7"/>
        <v>-357288</v>
      </c>
      <c r="Q19" s="29"/>
      <c r="R19" s="46">
        <f t="shared" si="8"/>
        <v>0</v>
      </c>
      <c r="S19" s="47">
        <f t="shared" si="9"/>
        <v>0</v>
      </c>
      <c r="T19" s="29"/>
      <c r="U19" s="48">
        <f t="shared" si="10"/>
        <v>0</v>
      </c>
      <c r="V19" s="49">
        <f t="shared" si="11"/>
        <v>0</v>
      </c>
      <c r="W19" s="29"/>
      <c r="X19" s="50">
        <f t="shared" si="12"/>
        <v>0</v>
      </c>
      <c r="Y19" s="51">
        <f t="shared" si="13"/>
        <v>0</v>
      </c>
      <c r="Z19" s="29"/>
      <c r="AA19" s="50">
        <f t="shared" si="14"/>
        <v>0</v>
      </c>
      <c r="AB19" s="51">
        <f t="shared" si="15"/>
        <v>0</v>
      </c>
      <c r="AC19" s="29"/>
      <c r="AD19" s="50">
        <f t="shared" si="16"/>
        <v>0</v>
      </c>
      <c r="AE19" s="51">
        <f t="shared" si="17"/>
        <v>0</v>
      </c>
      <c r="AF19" s="29"/>
      <c r="AG19" s="50">
        <f t="shared" si="18"/>
        <v>0</v>
      </c>
      <c r="AH19" s="51">
        <f t="shared" si="19"/>
        <v>0</v>
      </c>
      <c r="AI19" s="29"/>
      <c r="AJ19" s="50">
        <f t="shared" si="20"/>
        <v>0</v>
      </c>
      <c r="AK19" s="51">
        <f t="shared" si="21"/>
        <v>0</v>
      </c>
      <c r="AL19" s="29"/>
      <c r="AM19" s="50">
        <f t="shared" si="24"/>
        <v>0</v>
      </c>
      <c r="AN19" s="51">
        <f t="shared" si="23"/>
        <v>0</v>
      </c>
    </row>
    <row r="20" spans="1:40" s="52" customFormat="1" x14ac:dyDescent="0.65">
      <c r="A20" s="45">
        <v>14</v>
      </c>
      <c r="B20" s="117" t="s">
        <v>36</v>
      </c>
      <c r="C20" s="119" t="s">
        <v>37</v>
      </c>
      <c r="D20" s="29">
        <f>'[1]หน่วยมิเตอร์อาคาร 68'!AL20</f>
        <v>49880</v>
      </c>
      <c r="E20" s="29">
        <v>50129</v>
      </c>
      <c r="F20" s="46">
        <f t="shared" si="0"/>
        <v>249</v>
      </c>
      <c r="G20" s="47">
        <f t="shared" si="1"/>
        <v>1992</v>
      </c>
      <c r="H20" s="137">
        <v>50282</v>
      </c>
      <c r="I20" s="46">
        <f t="shared" si="2"/>
        <v>153</v>
      </c>
      <c r="J20" s="47">
        <f t="shared" si="3"/>
        <v>1224</v>
      </c>
      <c r="K20" s="29">
        <v>50480</v>
      </c>
      <c r="L20" s="46">
        <f t="shared" si="4"/>
        <v>198</v>
      </c>
      <c r="M20" s="47">
        <f t="shared" si="5"/>
        <v>1584</v>
      </c>
      <c r="N20" s="29"/>
      <c r="O20" s="46">
        <f t="shared" si="6"/>
        <v>-50480</v>
      </c>
      <c r="P20" s="47">
        <f t="shared" si="7"/>
        <v>-403840</v>
      </c>
      <c r="Q20" s="29"/>
      <c r="R20" s="46">
        <f t="shared" si="8"/>
        <v>0</v>
      </c>
      <c r="S20" s="47">
        <f t="shared" si="9"/>
        <v>0</v>
      </c>
      <c r="T20" s="29"/>
      <c r="U20" s="48">
        <f t="shared" si="10"/>
        <v>0</v>
      </c>
      <c r="V20" s="49">
        <f t="shared" si="11"/>
        <v>0</v>
      </c>
      <c r="W20" s="29"/>
      <c r="X20" s="50">
        <f t="shared" si="12"/>
        <v>0</v>
      </c>
      <c r="Y20" s="51">
        <f t="shared" si="13"/>
        <v>0</v>
      </c>
      <c r="Z20" s="29"/>
      <c r="AA20" s="50">
        <f t="shared" si="14"/>
        <v>0</v>
      </c>
      <c r="AB20" s="51">
        <f t="shared" si="15"/>
        <v>0</v>
      </c>
      <c r="AC20" s="29"/>
      <c r="AD20" s="50">
        <f t="shared" si="16"/>
        <v>0</v>
      </c>
      <c r="AE20" s="51">
        <f t="shared" si="17"/>
        <v>0</v>
      </c>
      <c r="AF20" s="29"/>
      <c r="AG20" s="50">
        <f t="shared" si="18"/>
        <v>0</v>
      </c>
      <c r="AH20" s="51">
        <f t="shared" si="19"/>
        <v>0</v>
      </c>
      <c r="AI20" s="29"/>
      <c r="AJ20" s="50">
        <f t="shared" si="20"/>
        <v>0</v>
      </c>
      <c r="AK20" s="51">
        <f t="shared" si="21"/>
        <v>0</v>
      </c>
      <c r="AL20" s="29"/>
      <c r="AM20" s="50">
        <f t="shared" si="24"/>
        <v>0</v>
      </c>
      <c r="AN20" s="51">
        <f t="shared" si="23"/>
        <v>0</v>
      </c>
    </row>
    <row r="21" spans="1:40" s="52" customFormat="1" x14ac:dyDescent="0.65">
      <c r="A21" s="16">
        <v>15</v>
      </c>
      <c r="B21" s="117" t="s">
        <v>38</v>
      </c>
      <c r="C21" s="119" t="s">
        <v>39</v>
      </c>
      <c r="D21" s="29">
        <v>0</v>
      </c>
      <c r="E21" s="126"/>
      <c r="F21" s="46">
        <f t="shared" si="0"/>
        <v>0</v>
      </c>
      <c r="G21" s="47">
        <f t="shared" si="1"/>
        <v>0</v>
      </c>
      <c r="H21" s="138"/>
      <c r="I21" s="46">
        <f t="shared" si="2"/>
        <v>0</v>
      </c>
      <c r="J21" s="47">
        <f t="shared" si="3"/>
        <v>0</v>
      </c>
      <c r="K21" s="126">
        <v>20</v>
      </c>
      <c r="L21" s="46">
        <f t="shared" si="4"/>
        <v>20</v>
      </c>
      <c r="M21" s="47">
        <f t="shared" si="5"/>
        <v>160</v>
      </c>
      <c r="N21" s="126"/>
      <c r="O21" s="46">
        <f t="shared" si="6"/>
        <v>-20</v>
      </c>
      <c r="P21" s="47">
        <f t="shared" si="7"/>
        <v>-160</v>
      </c>
      <c r="Q21" s="126"/>
      <c r="R21" s="46">
        <f t="shared" si="8"/>
        <v>0</v>
      </c>
      <c r="S21" s="47">
        <f t="shared" si="9"/>
        <v>0</v>
      </c>
      <c r="T21" s="126"/>
      <c r="U21" s="48">
        <f t="shared" si="10"/>
        <v>0</v>
      </c>
      <c r="V21" s="49">
        <f t="shared" si="11"/>
        <v>0</v>
      </c>
      <c r="W21" s="126"/>
      <c r="X21" s="50">
        <f t="shared" si="12"/>
        <v>0</v>
      </c>
      <c r="Y21" s="51">
        <f t="shared" si="13"/>
        <v>0</v>
      </c>
      <c r="Z21" s="126"/>
      <c r="AA21" s="50">
        <f t="shared" si="14"/>
        <v>0</v>
      </c>
      <c r="AB21" s="51">
        <f t="shared" si="15"/>
        <v>0</v>
      </c>
      <c r="AC21" s="126"/>
      <c r="AD21" s="50">
        <f t="shared" si="16"/>
        <v>0</v>
      </c>
      <c r="AE21" s="51">
        <f t="shared" si="17"/>
        <v>0</v>
      </c>
      <c r="AF21" s="126"/>
      <c r="AG21" s="50">
        <f t="shared" si="18"/>
        <v>0</v>
      </c>
      <c r="AH21" s="51">
        <f t="shared" si="19"/>
        <v>0</v>
      </c>
      <c r="AI21" s="126"/>
      <c r="AJ21" s="50">
        <f t="shared" si="20"/>
        <v>0</v>
      </c>
      <c r="AK21" s="51">
        <f t="shared" si="21"/>
        <v>0</v>
      </c>
      <c r="AL21" s="126"/>
      <c r="AM21" s="50">
        <f t="shared" si="24"/>
        <v>0</v>
      </c>
      <c r="AN21" s="51">
        <f t="shared" si="23"/>
        <v>0</v>
      </c>
    </row>
    <row r="22" spans="1:40" s="52" customFormat="1" x14ac:dyDescent="0.65">
      <c r="A22" s="45">
        <v>17</v>
      </c>
      <c r="B22" s="117" t="s">
        <v>40</v>
      </c>
      <c r="C22" s="119"/>
      <c r="D22" s="29">
        <v>0</v>
      </c>
      <c r="E22" s="126"/>
      <c r="F22" s="46">
        <f t="shared" si="0"/>
        <v>0</v>
      </c>
      <c r="G22" s="47">
        <f t="shared" si="1"/>
        <v>0</v>
      </c>
      <c r="H22" s="138"/>
      <c r="I22" s="46">
        <f t="shared" si="2"/>
        <v>0</v>
      </c>
      <c r="J22" s="47">
        <f t="shared" si="3"/>
        <v>0</v>
      </c>
      <c r="K22" s="126"/>
      <c r="L22" s="46">
        <f t="shared" si="4"/>
        <v>0</v>
      </c>
      <c r="M22" s="47">
        <f t="shared" si="5"/>
        <v>0</v>
      </c>
      <c r="N22" s="126"/>
      <c r="O22" s="46">
        <f t="shared" si="6"/>
        <v>0</v>
      </c>
      <c r="P22" s="47">
        <f t="shared" si="7"/>
        <v>0</v>
      </c>
      <c r="Q22" s="126"/>
      <c r="R22" s="46">
        <f t="shared" si="8"/>
        <v>0</v>
      </c>
      <c r="S22" s="47">
        <f t="shared" si="9"/>
        <v>0</v>
      </c>
      <c r="T22" s="126"/>
      <c r="U22" s="48">
        <f t="shared" si="10"/>
        <v>0</v>
      </c>
      <c r="V22" s="49">
        <f t="shared" si="11"/>
        <v>0</v>
      </c>
      <c r="W22" s="126"/>
      <c r="X22" s="50">
        <f t="shared" si="12"/>
        <v>0</v>
      </c>
      <c r="Y22" s="51">
        <f t="shared" si="13"/>
        <v>0</v>
      </c>
      <c r="Z22" s="126"/>
      <c r="AA22" s="50">
        <f t="shared" si="14"/>
        <v>0</v>
      </c>
      <c r="AB22" s="51">
        <f t="shared" si="15"/>
        <v>0</v>
      </c>
      <c r="AC22" s="126"/>
      <c r="AD22" s="50">
        <f t="shared" si="16"/>
        <v>0</v>
      </c>
      <c r="AE22" s="51">
        <f t="shared" si="17"/>
        <v>0</v>
      </c>
      <c r="AF22" s="126"/>
      <c r="AG22" s="50">
        <f t="shared" si="18"/>
        <v>0</v>
      </c>
      <c r="AH22" s="51">
        <f t="shared" si="19"/>
        <v>0</v>
      </c>
      <c r="AI22" s="126"/>
      <c r="AJ22" s="50">
        <f t="shared" si="20"/>
        <v>0</v>
      </c>
      <c r="AK22" s="51">
        <f t="shared" si="21"/>
        <v>0</v>
      </c>
      <c r="AL22" s="126"/>
      <c r="AM22" s="50">
        <f t="shared" si="24"/>
        <v>0</v>
      </c>
      <c r="AN22" s="51">
        <f t="shared" si="23"/>
        <v>0</v>
      </c>
    </row>
    <row r="23" spans="1:40" s="133" customFormat="1" x14ac:dyDescent="0.65">
      <c r="A23" s="16">
        <v>19</v>
      </c>
      <c r="B23" s="117" t="s">
        <v>41</v>
      </c>
      <c r="C23" s="117"/>
      <c r="D23" s="29">
        <v>127</v>
      </c>
      <c r="E23" s="126">
        <v>132</v>
      </c>
      <c r="F23" s="127">
        <f t="shared" si="0"/>
        <v>5</v>
      </c>
      <c r="G23" s="128">
        <f t="shared" si="1"/>
        <v>40</v>
      </c>
      <c r="H23" s="140">
        <v>140</v>
      </c>
      <c r="I23" s="127">
        <f t="shared" si="2"/>
        <v>8</v>
      </c>
      <c r="J23" s="128">
        <f t="shared" si="3"/>
        <v>64</v>
      </c>
      <c r="K23" s="126">
        <v>150</v>
      </c>
      <c r="L23" s="127">
        <f t="shared" si="4"/>
        <v>10</v>
      </c>
      <c r="M23" s="128">
        <f t="shared" si="5"/>
        <v>80</v>
      </c>
      <c r="N23" s="126"/>
      <c r="O23" s="127">
        <f t="shared" si="6"/>
        <v>-150</v>
      </c>
      <c r="P23" s="128">
        <f t="shared" si="7"/>
        <v>-1200</v>
      </c>
      <c r="Q23" s="126"/>
      <c r="R23" s="127">
        <f t="shared" si="8"/>
        <v>0</v>
      </c>
      <c r="S23" s="128">
        <f t="shared" si="9"/>
        <v>0</v>
      </c>
      <c r="T23" s="126"/>
      <c r="U23" s="129">
        <f t="shared" si="10"/>
        <v>0</v>
      </c>
      <c r="V23" s="130">
        <f t="shared" si="11"/>
        <v>0</v>
      </c>
      <c r="W23" s="126"/>
      <c r="X23" s="131">
        <f t="shared" si="12"/>
        <v>0</v>
      </c>
      <c r="Y23" s="132">
        <f t="shared" si="13"/>
        <v>0</v>
      </c>
      <c r="Z23" s="126"/>
      <c r="AA23" s="131">
        <f t="shared" si="14"/>
        <v>0</v>
      </c>
      <c r="AB23" s="132">
        <f t="shared" si="15"/>
        <v>0</v>
      </c>
      <c r="AC23" s="126"/>
      <c r="AD23" s="131">
        <f t="shared" si="16"/>
        <v>0</v>
      </c>
      <c r="AE23" s="132">
        <f t="shared" si="17"/>
        <v>0</v>
      </c>
      <c r="AF23" s="126"/>
      <c r="AG23" s="131">
        <f t="shared" si="18"/>
        <v>0</v>
      </c>
      <c r="AH23" s="132">
        <f t="shared" si="19"/>
        <v>0</v>
      </c>
      <c r="AI23" s="126"/>
      <c r="AJ23" s="131">
        <f t="shared" si="20"/>
        <v>0</v>
      </c>
      <c r="AK23" s="132">
        <f t="shared" si="21"/>
        <v>0</v>
      </c>
      <c r="AL23" s="126"/>
      <c r="AM23" s="131">
        <f t="shared" si="24"/>
        <v>0</v>
      </c>
      <c r="AN23" s="132">
        <f t="shared" si="23"/>
        <v>0</v>
      </c>
    </row>
    <row r="24" spans="1:40" s="52" customFormat="1" x14ac:dyDescent="0.65">
      <c r="A24" s="45">
        <v>122</v>
      </c>
      <c r="B24" s="117" t="s">
        <v>42</v>
      </c>
      <c r="C24" s="119"/>
      <c r="D24" s="29">
        <f>'[1]หน่วยมิเตอร์อาคาร 68'!AL24</f>
        <v>1409</v>
      </c>
      <c r="E24" s="126">
        <v>1422</v>
      </c>
      <c r="F24" s="46">
        <f t="shared" si="0"/>
        <v>13</v>
      </c>
      <c r="G24" s="47">
        <f t="shared" si="1"/>
        <v>104</v>
      </c>
      <c r="H24" s="138">
        <v>1435</v>
      </c>
      <c r="I24" s="46">
        <f t="shared" si="2"/>
        <v>13</v>
      </c>
      <c r="J24" s="47">
        <f t="shared" si="3"/>
        <v>104</v>
      </c>
      <c r="K24" s="126">
        <v>1468</v>
      </c>
      <c r="L24" s="46">
        <f t="shared" si="4"/>
        <v>33</v>
      </c>
      <c r="M24" s="47">
        <f t="shared" si="5"/>
        <v>264</v>
      </c>
      <c r="N24" s="126"/>
      <c r="O24" s="46">
        <f t="shared" si="6"/>
        <v>-1468</v>
      </c>
      <c r="P24" s="47">
        <f t="shared" si="7"/>
        <v>-11744</v>
      </c>
      <c r="Q24" s="126"/>
      <c r="R24" s="46">
        <f t="shared" si="8"/>
        <v>0</v>
      </c>
      <c r="S24" s="47">
        <f t="shared" si="9"/>
        <v>0</v>
      </c>
      <c r="T24" s="126"/>
      <c r="U24" s="48">
        <f t="shared" si="10"/>
        <v>0</v>
      </c>
      <c r="V24" s="49">
        <f t="shared" si="11"/>
        <v>0</v>
      </c>
      <c r="W24" s="126"/>
      <c r="X24" s="50">
        <f t="shared" si="12"/>
        <v>0</v>
      </c>
      <c r="Y24" s="51">
        <f t="shared" si="13"/>
        <v>0</v>
      </c>
      <c r="Z24" s="126"/>
      <c r="AA24" s="50">
        <f t="shared" si="14"/>
        <v>0</v>
      </c>
      <c r="AB24" s="51">
        <f t="shared" si="15"/>
        <v>0</v>
      </c>
      <c r="AC24" s="126"/>
      <c r="AD24" s="50">
        <f t="shared" si="16"/>
        <v>0</v>
      </c>
      <c r="AE24" s="51">
        <f t="shared" si="17"/>
        <v>0</v>
      </c>
      <c r="AF24" s="126"/>
      <c r="AG24" s="50">
        <f t="shared" si="18"/>
        <v>0</v>
      </c>
      <c r="AH24" s="51">
        <f t="shared" si="19"/>
        <v>0</v>
      </c>
      <c r="AI24" s="126"/>
      <c r="AJ24" s="50">
        <f t="shared" si="20"/>
        <v>0</v>
      </c>
      <c r="AK24" s="51">
        <f t="shared" si="21"/>
        <v>0</v>
      </c>
      <c r="AL24" s="126"/>
      <c r="AM24" s="50">
        <f t="shared" si="24"/>
        <v>0</v>
      </c>
      <c r="AN24" s="51">
        <f t="shared" si="23"/>
        <v>0</v>
      </c>
    </row>
    <row r="25" spans="1:40" s="52" customFormat="1" x14ac:dyDescent="0.65">
      <c r="A25" s="16">
        <v>20</v>
      </c>
      <c r="B25" s="117" t="s">
        <v>43</v>
      </c>
      <c r="C25" s="119" t="s">
        <v>44</v>
      </c>
      <c r="D25" s="29">
        <f>'[1]หน่วยมิเตอร์อาคาร 68'!AL25</f>
        <v>7901</v>
      </c>
      <c r="E25" s="29">
        <v>7944</v>
      </c>
      <c r="F25" s="46">
        <f t="shared" si="0"/>
        <v>43</v>
      </c>
      <c r="G25" s="47">
        <f t="shared" si="1"/>
        <v>344</v>
      </c>
      <c r="H25" s="136">
        <v>7980</v>
      </c>
      <c r="I25" s="46">
        <f t="shared" si="2"/>
        <v>36</v>
      </c>
      <c r="J25" s="47">
        <f t="shared" si="3"/>
        <v>288</v>
      </c>
      <c r="K25" s="29">
        <v>7989</v>
      </c>
      <c r="L25" s="46">
        <f t="shared" si="4"/>
        <v>9</v>
      </c>
      <c r="M25" s="47">
        <f t="shared" si="5"/>
        <v>72</v>
      </c>
      <c r="N25" s="29"/>
      <c r="O25" s="46">
        <f t="shared" si="6"/>
        <v>-7989</v>
      </c>
      <c r="P25" s="47">
        <f t="shared" si="7"/>
        <v>-63912</v>
      </c>
      <c r="Q25" s="29"/>
      <c r="R25" s="46">
        <f t="shared" si="8"/>
        <v>0</v>
      </c>
      <c r="S25" s="47">
        <f t="shared" si="9"/>
        <v>0</v>
      </c>
      <c r="T25" s="29"/>
      <c r="U25" s="48">
        <f t="shared" si="10"/>
        <v>0</v>
      </c>
      <c r="V25" s="49">
        <f t="shared" si="11"/>
        <v>0</v>
      </c>
      <c r="W25" s="29"/>
      <c r="X25" s="50">
        <f t="shared" si="12"/>
        <v>0</v>
      </c>
      <c r="Y25" s="51">
        <f t="shared" si="13"/>
        <v>0</v>
      </c>
      <c r="Z25" s="29"/>
      <c r="AA25" s="50">
        <f t="shared" si="14"/>
        <v>0</v>
      </c>
      <c r="AB25" s="51">
        <f t="shared" si="15"/>
        <v>0</v>
      </c>
      <c r="AC25" s="29"/>
      <c r="AD25" s="50">
        <f t="shared" si="16"/>
        <v>0</v>
      </c>
      <c r="AE25" s="51">
        <f t="shared" si="17"/>
        <v>0</v>
      </c>
      <c r="AF25" s="29"/>
      <c r="AG25" s="50">
        <f t="shared" si="18"/>
        <v>0</v>
      </c>
      <c r="AH25" s="51">
        <f t="shared" si="19"/>
        <v>0</v>
      </c>
      <c r="AI25" s="29"/>
      <c r="AJ25" s="50">
        <f t="shared" si="20"/>
        <v>0</v>
      </c>
      <c r="AK25" s="51">
        <f t="shared" si="21"/>
        <v>0</v>
      </c>
      <c r="AL25" s="29"/>
      <c r="AM25" s="50">
        <f t="shared" si="24"/>
        <v>0</v>
      </c>
      <c r="AN25" s="51">
        <f t="shared" si="23"/>
        <v>0</v>
      </c>
    </row>
    <row r="26" spans="1:40" s="52" customFormat="1" ht="25.8" customHeight="1" x14ac:dyDescent="0.65">
      <c r="A26" s="45">
        <v>21</v>
      </c>
      <c r="B26" s="117" t="s">
        <v>183</v>
      </c>
      <c r="C26" s="119" t="s">
        <v>45</v>
      </c>
      <c r="D26" s="29">
        <f>'[1]หน่วยมิเตอร์อาคาร 68'!AL26</f>
        <v>0</v>
      </c>
      <c r="E26" s="29">
        <v>0</v>
      </c>
      <c r="F26" s="46">
        <f t="shared" si="0"/>
        <v>0</v>
      </c>
      <c r="G26" s="47">
        <f t="shared" si="1"/>
        <v>0</v>
      </c>
      <c r="H26" s="137"/>
      <c r="I26" s="46">
        <f t="shared" si="2"/>
        <v>0</v>
      </c>
      <c r="J26" s="47">
        <f t="shared" si="3"/>
        <v>0</v>
      </c>
      <c r="K26" s="29"/>
      <c r="L26" s="46">
        <f t="shared" si="4"/>
        <v>0</v>
      </c>
      <c r="M26" s="47">
        <f t="shared" si="5"/>
        <v>0</v>
      </c>
      <c r="N26" s="29"/>
      <c r="O26" s="46">
        <f t="shared" si="6"/>
        <v>0</v>
      </c>
      <c r="P26" s="47">
        <f t="shared" si="7"/>
        <v>0</v>
      </c>
      <c r="Q26" s="29"/>
      <c r="R26" s="46">
        <f t="shared" si="8"/>
        <v>0</v>
      </c>
      <c r="S26" s="47">
        <f t="shared" si="9"/>
        <v>0</v>
      </c>
      <c r="T26" s="29"/>
      <c r="U26" s="48">
        <f t="shared" si="10"/>
        <v>0</v>
      </c>
      <c r="V26" s="49">
        <f t="shared" si="11"/>
        <v>0</v>
      </c>
      <c r="W26" s="29"/>
      <c r="X26" s="50">
        <f t="shared" si="12"/>
        <v>0</v>
      </c>
      <c r="Y26" s="51">
        <f t="shared" si="13"/>
        <v>0</v>
      </c>
      <c r="Z26" s="29"/>
      <c r="AA26" s="50">
        <f t="shared" si="14"/>
        <v>0</v>
      </c>
      <c r="AB26" s="51">
        <f t="shared" si="15"/>
        <v>0</v>
      </c>
      <c r="AC26" s="29"/>
      <c r="AD26" s="50">
        <f t="shared" si="16"/>
        <v>0</v>
      </c>
      <c r="AE26" s="51">
        <f t="shared" si="17"/>
        <v>0</v>
      </c>
      <c r="AF26" s="29"/>
      <c r="AG26" s="50">
        <f t="shared" si="18"/>
        <v>0</v>
      </c>
      <c r="AH26" s="51">
        <f t="shared" si="19"/>
        <v>0</v>
      </c>
      <c r="AI26" s="29"/>
      <c r="AJ26" s="50">
        <f t="shared" si="20"/>
        <v>0</v>
      </c>
      <c r="AK26" s="51">
        <f t="shared" si="21"/>
        <v>0</v>
      </c>
      <c r="AL26" s="29"/>
      <c r="AM26" s="50">
        <f t="shared" si="24"/>
        <v>0</v>
      </c>
      <c r="AN26" s="51">
        <f t="shared" si="23"/>
        <v>0</v>
      </c>
    </row>
    <row r="27" spans="1:40" s="52" customFormat="1" ht="25.8" customHeight="1" x14ac:dyDescent="0.65">
      <c r="A27" s="16">
        <v>22</v>
      </c>
      <c r="B27" s="117" t="s">
        <v>46</v>
      </c>
      <c r="C27" s="119" t="s">
        <v>47</v>
      </c>
      <c r="D27" s="29">
        <f>'[1]หน่วยมิเตอร์อาคาร 68'!AL27</f>
        <v>4583</v>
      </c>
      <c r="E27" s="29">
        <v>4613</v>
      </c>
      <c r="F27" s="46">
        <f t="shared" si="0"/>
        <v>30</v>
      </c>
      <c r="G27" s="47">
        <f t="shared" si="1"/>
        <v>240</v>
      </c>
      <c r="H27" s="136">
        <v>4633</v>
      </c>
      <c r="I27" s="46">
        <f t="shared" si="2"/>
        <v>20</v>
      </c>
      <c r="J27" s="47">
        <f t="shared" si="3"/>
        <v>160</v>
      </c>
      <c r="K27" s="29">
        <v>4680</v>
      </c>
      <c r="L27" s="46">
        <f t="shared" si="4"/>
        <v>47</v>
      </c>
      <c r="M27" s="47">
        <f t="shared" si="5"/>
        <v>376</v>
      </c>
      <c r="N27" s="29"/>
      <c r="O27" s="46">
        <f t="shared" si="6"/>
        <v>-4680</v>
      </c>
      <c r="P27" s="47">
        <f t="shared" si="7"/>
        <v>-37440</v>
      </c>
      <c r="Q27" s="29"/>
      <c r="R27" s="46">
        <f t="shared" si="8"/>
        <v>0</v>
      </c>
      <c r="S27" s="47">
        <f t="shared" si="9"/>
        <v>0</v>
      </c>
      <c r="T27" s="29"/>
      <c r="U27" s="48">
        <f t="shared" si="10"/>
        <v>0</v>
      </c>
      <c r="V27" s="49">
        <f t="shared" si="11"/>
        <v>0</v>
      </c>
      <c r="W27" s="29"/>
      <c r="X27" s="50">
        <f t="shared" si="12"/>
        <v>0</v>
      </c>
      <c r="Y27" s="51">
        <f t="shared" si="13"/>
        <v>0</v>
      </c>
      <c r="Z27" s="29"/>
      <c r="AA27" s="50">
        <f t="shared" si="14"/>
        <v>0</v>
      </c>
      <c r="AB27" s="51">
        <f t="shared" si="15"/>
        <v>0</v>
      </c>
      <c r="AC27" s="29"/>
      <c r="AD27" s="50">
        <f t="shared" si="16"/>
        <v>0</v>
      </c>
      <c r="AE27" s="51">
        <f t="shared" si="17"/>
        <v>0</v>
      </c>
      <c r="AF27" s="29"/>
      <c r="AG27" s="50">
        <f t="shared" si="18"/>
        <v>0</v>
      </c>
      <c r="AH27" s="51">
        <f t="shared" si="19"/>
        <v>0</v>
      </c>
      <c r="AI27" s="29"/>
      <c r="AJ27" s="50">
        <f t="shared" si="20"/>
        <v>0</v>
      </c>
      <c r="AK27" s="51">
        <f t="shared" si="21"/>
        <v>0</v>
      </c>
      <c r="AL27" s="29"/>
      <c r="AM27" s="50">
        <f t="shared" si="24"/>
        <v>0</v>
      </c>
      <c r="AN27" s="51">
        <f t="shared" si="23"/>
        <v>0</v>
      </c>
    </row>
    <row r="28" spans="1:40" s="52" customFormat="1" ht="25.8" customHeight="1" x14ac:dyDescent="0.65">
      <c r="A28" s="45">
        <v>24</v>
      </c>
      <c r="B28" s="117" t="s">
        <v>48</v>
      </c>
      <c r="C28" s="119" t="s">
        <v>49</v>
      </c>
      <c r="D28" s="29">
        <f>'[1]หน่วยมิเตอร์อาคาร 68'!AL28</f>
        <v>2285</v>
      </c>
      <c r="E28" s="29">
        <v>2285</v>
      </c>
      <c r="F28" s="46">
        <f t="shared" si="0"/>
        <v>0</v>
      </c>
      <c r="G28" s="47">
        <f t="shared" si="1"/>
        <v>0</v>
      </c>
      <c r="H28" s="137">
        <v>2286</v>
      </c>
      <c r="I28" s="46">
        <f t="shared" si="2"/>
        <v>1</v>
      </c>
      <c r="J28" s="47">
        <f t="shared" si="3"/>
        <v>8</v>
      </c>
      <c r="K28" s="29">
        <v>2289</v>
      </c>
      <c r="L28" s="46">
        <f t="shared" si="4"/>
        <v>3</v>
      </c>
      <c r="M28" s="47">
        <f t="shared" si="5"/>
        <v>24</v>
      </c>
      <c r="N28" s="29"/>
      <c r="O28" s="46">
        <f t="shared" si="6"/>
        <v>-2289</v>
      </c>
      <c r="P28" s="47">
        <f t="shared" si="7"/>
        <v>-18312</v>
      </c>
      <c r="Q28" s="29"/>
      <c r="R28" s="46">
        <f t="shared" si="8"/>
        <v>0</v>
      </c>
      <c r="S28" s="47">
        <f t="shared" si="9"/>
        <v>0</v>
      </c>
      <c r="T28" s="29"/>
      <c r="U28" s="48">
        <f t="shared" si="10"/>
        <v>0</v>
      </c>
      <c r="V28" s="49">
        <f t="shared" si="11"/>
        <v>0</v>
      </c>
      <c r="W28" s="29"/>
      <c r="X28" s="50">
        <f t="shared" si="12"/>
        <v>0</v>
      </c>
      <c r="Y28" s="51">
        <f t="shared" si="13"/>
        <v>0</v>
      </c>
      <c r="Z28" s="29"/>
      <c r="AA28" s="50">
        <f t="shared" si="14"/>
        <v>0</v>
      </c>
      <c r="AB28" s="51">
        <f t="shared" si="15"/>
        <v>0</v>
      </c>
      <c r="AC28" s="29"/>
      <c r="AD28" s="50">
        <f t="shared" si="16"/>
        <v>0</v>
      </c>
      <c r="AE28" s="51">
        <f t="shared" si="17"/>
        <v>0</v>
      </c>
      <c r="AF28" s="29"/>
      <c r="AG28" s="50">
        <f t="shared" si="18"/>
        <v>0</v>
      </c>
      <c r="AH28" s="51">
        <f t="shared" si="19"/>
        <v>0</v>
      </c>
      <c r="AI28" s="29"/>
      <c r="AJ28" s="50">
        <f t="shared" si="20"/>
        <v>0</v>
      </c>
      <c r="AK28" s="51">
        <f t="shared" si="21"/>
        <v>0</v>
      </c>
      <c r="AL28" s="29"/>
      <c r="AM28" s="50">
        <f t="shared" si="24"/>
        <v>0</v>
      </c>
      <c r="AN28" s="51">
        <f t="shared" si="23"/>
        <v>0</v>
      </c>
    </row>
    <row r="29" spans="1:40" s="52" customFormat="1" ht="25.8" customHeight="1" x14ac:dyDescent="0.65">
      <c r="A29" s="16">
        <v>23</v>
      </c>
      <c r="B29" s="117" t="s">
        <v>50</v>
      </c>
      <c r="C29" s="119" t="s">
        <v>51</v>
      </c>
      <c r="D29" s="29">
        <f>'[1]หน่วยมิเตอร์อาคาร 68'!AL29</f>
        <v>925</v>
      </c>
      <c r="E29" s="29">
        <v>926</v>
      </c>
      <c r="F29" s="46">
        <f t="shared" si="0"/>
        <v>1</v>
      </c>
      <c r="G29" s="47">
        <f t="shared" si="1"/>
        <v>8</v>
      </c>
      <c r="H29" s="137">
        <v>928</v>
      </c>
      <c r="I29" s="46">
        <f t="shared" si="2"/>
        <v>2</v>
      </c>
      <c r="J29" s="47">
        <f t="shared" si="3"/>
        <v>16</v>
      </c>
      <c r="K29" s="29">
        <v>929</v>
      </c>
      <c r="L29" s="46">
        <f t="shared" si="4"/>
        <v>1</v>
      </c>
      <c r="M29" s="47">
        <f t="shared" si="5"/>
        <v>8</v>
      </c>
      <c r="N29" s="29"/>
      <c r="O29" s="46">
        <f t="shared" si="6"/>
        <v>-929</v>
      </c>
      <c r="P29" s="47">
        <f t="shared" si="7"/>
        <v>-7432</v>
      </c>
      <c r="Q29" s="29"/>
      <c r="R29" s="46">
        <f t="shared" si="8"/>
        <v>0</v>
      </c>
      <c r="S29" s="47">
        <f t="shared" si="9"/>
        <v>0</v>
      </c>
      <c r="T29" s="29"/>
      <c r="U29" s="48">
        <f t="shared" si="10"/>
        <v>0</v>
      </c>
      <c r="V29" s="49">
        <f t="shared" si="11"/>
        <v>0</v>
      </c>
      <c r="W29" s="29"/>
      <c r="X29" s="50">
        <f t="shared" si="12"/>
        <v>0</v>
      </c>
      <c r="Y29" s="51">
        <f t="shared" si="13"/>
        <v>0</v>
      </c>
      <c r="Z29" s="29"/>
      <c r="AA29" s="50">
        <f t="shared" si="14"/>
        <v>0</v>
      </c>
      <c r="AB29" s="51">
        <f t="shared" si="15"/>
        <v>0</v>
      </c>
      <c r="AC29" s="29"/>
      <c r="AD29" s="50">
        <f t="shared" si="16"/>
        <v>0</v>
      </c>
      <c r="AE29" s="51">
        <f t="shared" si="17"/>
        <v>0</v>
      </c>
      <c r="AF29" s="29"/>
      <c r="AG29" s="50">
        <f t="shared" si="18"/>
        <v>0</v>
      </c>
      <c r="AH29" s="51">
        <f t="shared" si="19"/>
        <v>0</v>
      </c>
      <c r="AI29" s="29"/>
      <c r="AJ29" s="50">
        <f t="shared" si="20"/>
        <v>0</v>
      </c>
      <c r="AK29" s="51">
        <f t="shared" si="21"/>
        <v>0</v>
      </c>
      <c r="AL29" s="29"/>
      <c r="AM29" s="50">
        <f t="shared" si="24"/>
        <v>0</v>
      </c>
      <c r="AN29" s="51">
        <f t="shared" si="23"/>
        <v>0</v>
      </c>
    </row>
    <row r="30" spans="1:40" s="52" customFormat="1" ht="25.8" customHeight="1" x14ac:dyDescent="0.65">
      <c r="A30" s="45">
        <v>25</v>
      </c>
      <c r="B30" s="117" t="s">
        <v>52</v>
      </c>
      <c r="C30" s="119" t="s">
        <v>53</v>
      </c>
      <c r="D30" s="29">
        <f>'[1]หน่วยมิเตอร์อาคาร 68'!AL30</f>
        <v>3595</v>
      </c>
      <c r="E30" s="29">
        <v>3595</v>
      </c>
      <c r="F30" s="46">
        <f t="shared" si="0"/>
        <v>0</v>
      </c>
      <c r="G30" s="47">
        <f t="shared" si="1"/>
        <v>0</v>
      </c>
      <c r="H30" s="136">
        <v>3599</v>
      </c>
      <c r="I30" s="46">
        <f t="shared" si="2"/>
        <v>4</v>
      </c>
      <c r="J30" s="47">
        <f t="shared" si="3"/>
        <v>32</v>
      </c>
      <c r="K30" s="29">
        <v>3620</v>
      </c>
      <c r="L30" s="46">
        <f t="shared" si="4"/>
        <v>21</v>
      </c>
      <c r="M30" s="47">
        <f t="shared" si="5"/>
        <v>168</v>
      </c>
      <c r="N30" s="29"/>
      <c r="O30" s="46">
        <f t="shared" si="6"/>
        <v>-3620</v>
      </c>
      <c r="P30" s="47">
        <f t="shared" si="7"/>
        <v>-28960</v>
      </c>
      <c r="Q30" s="29"/>
      <c r="R30" s="46">
        <f t="shared" si="8"/>
        <v>0</v>
      </c>
      <c r="S30" s="47">
        <f t="shared" si="9"/>
        <v>0</v>
      </c>
      <c r="T30" s="29"/>
      <c r="U30" s="48">
        <f t="shared" si="10"/>
        <v>0</v>
      </c>
      <c r="V30" s="49">
        <f t="shared" si="11"/>
        <v>0</v>
      </c>
      <c r="W30" s="29"/>
      <c r="X30" s="50">
        <f t="shared" si="12"/>
        <v>0</v>
      </c>
      <c r="Y30" s="51">
        <f t="shared" si="13"/>
        <v>0</v>
      </c>
      <c r="Z30" s="29"/>
      <c r="AA30" s="50">
        <f t="shared" si="14"/>
        <v>0</v>
      </c>
      <c r="AB30" s="51">
        <f t="shared" si="15"/>
        <v>0</v>
      </c>
      <c r="AC30" s="29"/>
      <c r="AD30" s="50">
        <f t="shared" si="16"/>
        <v>0</v>
      </c>
      <c r="AE30" s="51">
        <f t="shared" si="17"/>
        <v>0</v>
      </c>
      <c r="AF30" s="29"/>
      <c r="AG30" s="50">
        <f t="shared" si="18"/>
        <v>0</v>
      </c>
      <c r="AH30" s="51">
        <f t="shared" si="19"/>
        <v>0</v>
      </c>
      <c r="AI30" s="29"/>
      <c r="AJ30" s="50">
        <f t="shared" si="20"/>
        <v>0</v>
      </c>
      <c r="AK30" s="51">
        <f t="shared" si="21"/>
        <v>0</v>
      </c>
      <c r="AL30" s="29"/>
      <c r="AM30" s="50">
        <f t="shared" si="24"/>
        <v>0</v>
      </c>
      <c r="AN30" s="51">
        <f t="shared" si="23"/>
        <v>0</v>
      </c>
    </row>
    <row r="31" spans="1:40" s="52" customFormat="1" ht="25.8" customHeight="1" x14ac:dyDescent="0.65">
      <c r="A31" s="16"/>
      <c r="B31" s="117" t="s">
        <v>54</v>
      </c>
      <c r="C31" s="119"/>
      <c r="D31" s="29">
        <f>'[1]หน่วยมิเตอร์อาคาร 68'!AL31</f>
        <v>0</v>
      </c>
      <c r="E31" s="29">
        <v>0</v>
      </c>
      <c r="F31" s="46">
        <f t="shared" si="0"/>
        <v>0</v>
      </c>
      <c r="G31" s="47">
        <f t="shared" si="1"/>
        <v>0</v>
      </c>
      <c r="H31" s="137"/>
      <c r="I31" s="46">
        <f t="shared" si="2"/>
        <v>0</v>
      </c>
      <c r="J31" s="47">
        <f t="shared" si="3"/>
        <v>0</v>
      </c>
      <c r="K31" s="29"/>
      <c r="L31" s="46">
        <f t="shared" si="4"/>
        <v>0</v>
      </c>
      <c r="M31" s="47">
        <f t="shared" si="5"/>
        <v>0</v>
      </c>
      <c r="N31" s="29"/>
      <c r="O31" s="46">
        <f t="shared" si="6"/>
        <v>0</v>
      </c>
      <c r="P31" s="47">
        <f t="shared" si="7"/>
        <v>0</v>
      </c>
      <c r="Q31" s="29"/>
      <c r="R31" s="46">
        <f t="shared" si="8"/>
        <v>0</v>
      </c>
      <c r="S31" s="47">
        <f t="shared" si="9"/>
        <v>0</v>
      </c>
      <c r="T31" s="29"/>
      <c r="U31" s="48">
        <f t="shared" si="10"/>
        <v>0</v>
      </c>
      <c r="V31" s="49">
        <f t="shared" si="11"/>
        <v>0</v>
      </c>
      <c r="W31" s="29"/>
      <c r="X31" s="50">
        <f t="shared" si="12"/>
        <v>0</v>
      </c>
      <c r="Y31" s="51">
        <f t="shared" si="13"/>
        <v>0</v>
      </c>
      <c r="Z31" s="29"/>
      <c r="AA31" s="50">
        <f t="shared" si="14"/>
        <v>0</v>
      </c>
      <c r="AB31" s="51">
        <f t="shared" si="15"/>
        <v>0</v>
      </c>
      <c r="AC31" s="29"/>
      <c r="AD31" s="50">
        <f t="shared" si="16"/>
        <v>0</v>
      </c>
      <c r="AE31" s="51">
        <f t="shared" si="17"/>
        <v>0</v>
      </c>
      <c r="AF31" s="29"/>
      <c r="AG31" s="50">
        <f t="shared" si="18"/>
        <v>0</v>
      </c>
      <c r="AH31" s="51">
        <f t="shared" si="19"/>
        <v>0</v>
      </c>
      <c r="AI31" s="29"/>
      <c r="AJ31" s="50">
        <f t="shared" si="20"/>
        <v>0</v>
      </c>
      <c r="AK31" s="51">
        <f t="shared" si="21"/>
        <v>0</v>
      </c>
      <c r="AL31" s="29"/>
      <c r="AM31" s="50">
        <f t="shared" si="24"/>
        <v>0</v>
      </c>
      <c r="AN31" s="51">
        <f t="shared" si="23"/>
        <v>0</v>
      </c>
    </row>
    <row r="32" spans="1:40" s="52" customFormat="1" ht="25.8" customHeight="1" x14ac:dyDescent="0.65">
      <c r="A32" s="45">
        <v>26</v>
      </c>
      <c r="B32" s="117" t="s">
        <v>55</v>
      </c>
      <c r="C32" s="119" t="s">
        <v>56</v>
      </c>
      <c r="D32" s="29">
        <f>'[1]หน่วยมิเตอร์อาคาร 68'!AL32</f>
        <v>2790</v>
      </c>
      <c r="E32" s="29">
        <v>2799</v>
      </c>
      <c r="F32" s="46">
        <f t="shared" si="0"/>
        <v>9</v>
      </c>
      <c r="G32" s="47">
        <f t="shared" si="1"/>
        <v>72</v>
      </c>
      <c r="H32" s="136">
        <v>2810</v>
      </c>
      <c r="I32" s="46">
        <f t="shared" si="2"/>
        <v>11</v>
      </c>
      <c r="J32" s="47">
        <f t="shared" si="3"/>
        <v>88</v>
      </c>
      <c r="K32" s="29">
        <v>2850</v>
      </c>
      <c r="L32" s="46">
        <f t="shared" si="4"/>
        <v>40</v>
      </c>
      <c r="M32" s="47">
        <f t="shared" si="5"/>
        <v>320</v>
      </c>
      <c r="N32" s="29"/>
      <c r="O32" s="46">
        <f t="shared" si="6"/>
        <v>-2850</v>
      </c>
      <c r="P32" s="47">
        <f t="shared" si="7"/>
        <v>-22800</v>
      </c>
      <c r="Q32" s="29"/>
      <c r="R32" s="46">
        <f t="shared" si="8"/>
        <v>0</v>
      </c>
      <c r="S32" s="47">
        <f t="shared" si="9"/>
        <v>0</v>
      </c>
      <c r="T32" s="29"/>
      <c r="U32" s="48">
        <f t="shared" si="10"/>
        <v>0</v>
      </c>
      <c r="V32" s="49">
        <f t="shared" si="11"/>
        <v>0</v>
      </c>
      <c r="W32" s="29"/>
      <c r="X32" s="50">
        <f t="shared" si="12"/>
        <v>0</v>
      </c>
      <c r="Y32" s="51">
        <f t="shared" si="13"/>
        <v>0</v>
      </c>
      <c r="Z32" s="29"/>
      <c r="AA32" s="50">
        <f t="shared" si="14"/>
        <v>0</v>
      </c>
      <c r="AB32" s="51">
        <f t="shared" si="15"/>
        <v>0</v>
      </c>
      <c r="AC32" s="29"/>
      <c r="AD32" s="50">
        <f t="shared" si="16"/>
        <v>0</v>
      </c>
      <c r="AE32" s="51">
        <f t="shared" si="17"/>
        <v>0</v>
      </c>
      <c r="AF32" s="29"/>
      <c r="AG32" s="50">
        <f t="shared" si="18"/>
        <v>0</v>
      </c>
      <c r="AH32" s="51">
        <f t="shared" si="19"/>
        <v>0</v>
      </c>
      <c r="AI32" s="29"/>
      <c r="AJ32" s="50">
        <f t="shared" si="20"/>
        <v>0</v>
      </c>
      <c r="AK32" s="51">
        <f t="shared" si="21"/>
        <v>0</v>
      </c>
      <c r="AL32" s="29"/>
      <c r="AM32" s="50">
        <f t="shared" si="24"/>
        <v>0</v>
      </c>
      <c r="AN32" s="51">
        <f t="shared" si="23"/>
        <v>0</v>
      </c>
    </row>
    <row r="33" spans="1:40" s="52" customFormat="1" ht="25.8" customHeight="1" x14ac:dyDescent="0.65">
      <c r="A33" s="16">
        <v>27</v>
      </c>
      <c r="B33" s="117" t="s">
        <v>57</v>
      </c>
      <c r="C33" s="119" t="s">
        <v>58</v>
      </c>
      <c r="D33" s="29">
        <f>'[1]หน่วยมิเตอร์อาคาร 68'!AL33</f>
        <v>2075</v>
      </c>
      <c r="E33" s="29">
        <v>2187</v>
      </c>
      <c r="F33" s="46">
        <f t="shared" si="0"/>
        <v>112</v>
      </c>
      <c r="G33" s="47">
        <f t="shared" si="1"/>
        <v>896</v>
      </c>
      <c r="H33" s="136">
        <v>2320</v>
      </c>
      <c r="I33" s="46">
        <f t="shared" si="2"/>
        <v>133</v>
      </c>
      <c r="J33" s="47">
        <f t="shared" si="3"/>
        <v>1064</v>
      </c>
      <c r="K33" s="29">
        <v>2465</v>
      </c>
      <c r="L33" s="46">
        <f t="shared" si="4"/>
        <v>145</v>
      </c>
      <c r="M33" s="47">
        <f t="shared" si="5"/>
        <v>1160</v>
      </c>
      <c r="N33" s="29"/>
      <c r="O33" s="46">
        <f t="shared" si="6"/>
        <v>-2465</v>
      </c>
      <c r="P33" s="47">
        <f t="shared" si="7"/>
        <v>-19720</v>
      </c>
      <c r="Q33" s="29"/>
      <c r="R33" s="46">
        <f t="shared" si="8"/>
        <v>0</v>
      </c>
      <c r="S33" s="47">
        <f t="shared" si="9"/>
        <v>0</v>
      </c>
      <c r="T33" s="29"/>
      <c r="U33" s="48">
        <f t="shared" si="10"/>
        <v>0</v>
      </c>
      <c r="V33" s="49">
        <f t="shared" si="11"/>
        <v>0</v>
      </c>
      <c r="W33" s="29"/>
      <c r="X33" s="50">
        <f t="shared" si="12"/>
        <v>0</v>
      </c>
      <c r="Y33" s="51">
        <f t="shared" si="13"/>
        <v>0</v>
      </c>
      <c r="Z33" s="29"/>
      <c r="AA33" s="50">
        <f t="shared" si="14"/>
        <v>0</v>
      </c>
      <c r="AB33" s="51">
        <f t="shared" si="15"/>
        <v>0</v>
      </c>
      <c r="AC33" s="29"/>
      <c r="AD33" s="50">
        <f t="shared" si="16"/>
        <v>0</v>
      </c>
      <c r="AE33" s="51">
        <f t="shared" si="17"/>
        <v>0</v>
      </c>
      <c r="AF33" s="29"/>
      <c r="AG33" s="50">
        <f t="shared" si="18"/>
        <v>0</v>
      </c>
      <c r="AH33" s="51">
        <f t="shared" si="19"/>
        <v>0</v>
      </c>
      <c r="AI33" s="29"/>
      <c r="AJ33" s="50">
        <f t="shared" si="20"/>
        <v>0</v>
      </c>
      <c r="AK33" s="51">
        <f t="shared" si="21"/>
        <v>0</v>
      </c>
      <c r="AL33" s="29"/>
      <c r="AM33" s="50">
        <f t="shared" si="24"/>
        <v>0</v>
      </c>
      <c r="AN33" s="51">
        <f t="shared" si="23"/>
        <v>0</v>
      </c>
    </row>
    <row r="34" spans="1:40" s="52" customFormat="1" ht="25.8" customHeight="1" x14ac:dyDescent="0.65">
      <c r="A34" s="45">
        <v>28</v>
      </c>
      <c r="B34" s="117" t="s">
        <v>189</v>
      </c>
      <c r="C34" s="119" t="s">
        <v>59</v>
      </c>
      <c r="D34" s="29">
        <f>'[1]หน่วยมิเตอร์อาคาร 68'!AL34</f>
        <v>2322</v>
      </c>
      <c r="E34" s="29">
        <v>2329</v>
      </c>
      <c r="F34" s="46">
        <f t="shared" si="0"/>
        <v>7</v>
      </c>
      <c r="G34" s="47">
        <f t="shared" si="1"/>
        <v>56</v>
      </c>
      <c r="H34" s="137">
        <v>2331</v>
      </c>
      <c r="I34" s="46">
        <f t="shared" si="2"/>
        <v>2</v>
      </c>
      <c r="J34" s="47">
        <f t="shared" si="3"/>
        <v>16</v>
      </c>
      <c r="K34" s="29">
        <v>2369</v>
      </c>
      <c r="L34" s="46">
        <f t="shared" si="4"/>
        <v>38</v>
      </c>
      <c r="M34" s="47">
        <f t="shared" si="5"/>
        <v>304</v>
      </c>
      <c r="N34" s="29"/>
      <c r="O34" s="46">
        <f t="shared" si="6"/>
        <v>-2369</v>
      </c>
      <c r="P34" s="47">
        <f t="shared" si="7"/>
        <v>-18952</v>
      </c>
      <c r="Q34" s="29"/>
      <c r="R34" s="46">
        <f t="shared" si="8"/>
        <v>0</v>
      </c>
      <c r="S34" s="47">
        <f t="shared" si="9"/>
        <v>0</v>
      </c>
      <c r="T34" s="29"/>
      <c r="U34" s="48">
        <f t="shared" si="10"/>
        <v>0</v>
      </c>
      <c r="V34" s="49">
        <f t="shared" si="11"/>
        <v>0</v>
      </c>
      <c r="W34" s="29"/>
      <c r="X34" s="50">
        <f t="shared" si="12"/>
        <v>0</v>
      </c>
      <c r="Y34" s="51">
        <f t="shared" si="13"/>
        <v>0</v>
      </c>
      <c r="Z34" s="29"/>
      <c r="AA34" s="50">
        <f t="shared" si="14"/>
        <v>0</v>
      </c>
      <c r="AB34" s="51">
        <f t="shared" si="15"/>
        <v>0</v>
      </c>
      <c r="AC34" s="29"/>
      <c r="AD34" s="50">
        <f t="shared" si="16"/>
        <v>0</v>
      </c>
      <c r="AE34" s="51">
        <f t="shared" si="17"/>
        <v>0</v>
      </c>
      <c r="AF34" s="29"/>
      <c r="AG34" s="50">
        <f t="shared" si="18"/>
        <v>0</v>
      </c>
      <c r="AH34" s="51">
        <f t="shared" si="19"/>
        <v>0</v>
      </c>
      <c r="AI34" s="29"/>
      <c r="AJ34" s="50">
        <f t="shared" si="20"/>
        <v>0</v>
      </c>
      <c r="AK34" s="51">
        <f t="shared" si="21"/>
        <v>0</v>
      </c>
      <c r="AL34" s="29"/>
      <c r="AM34" s="50">
        <f t="shared" si="24"/>
        <v>0</v>
      </c>
      <c r="AN34" s="51">
        <f t="shared" si="23"/>
        <v>0</v>
      </c>
    </row>
    <row r="35" spans="1:40" s="52" customFormat="1" ht="25.8" customHeight="1" x14ac:dyDescent="0.65">
      <c r="A35" s="16">
        <v>121</v>
      </c>
      <c r="B35" s="117" t="s">
        <v>60</v>
      </c>
      <c r="C35" s="119"/>
      <c r="D35" s="29">
        <f>'[1]หน่วยมิเตอร์อาคาร 68'!AL35</f>
        <v>3183</v>
      </c>
      <c r="E35" s="29">
        <v>3192</v>
      </c>
      <c r="F35" s="46">
        <f t="shared" si="0"/>
        <v>9</v>
      </c>
      <c r="G35" s="47">
        <f t="shared" si="1"/>
        <v>72</v>
      </c>
      <c r="H35" s="137">
        <v>3123</v>
      </c>
      <c r="I35" s="46">
        <f t="shared" si="2"/>
        <v>-69</v>
      </c>
      <c r="J35" s="47">
        <f t="shared" si="3"/>
        <v>-552</v>
      </c>
      <c r="K35" s="29">
        <v>3153</v>
      </c>
      <c r="L35" s="46">
        <f t="shared" si="4"/>
        <v>30</v>
      </c>
      <c r="M35" s="47">
        <f t="shared" si="5"/>
        <v>240</v>
      </c>
      <c r="N35" s="29"/>
      <c r="O35" s="46">
        <f t="shared" si="6"/>
        <v>-3153</v>
      </c>
      <c r="P35" s="47">
        <f t="shared" si="7"/>
        <v>-25224</v>
      </c>
      <c r="Q35" s="29"/>
      <c r="R35" s="46">
        <f t="shared" si="8"/>
        <v>0</v>
      </c>
      <c r="S35" s="47">
        <f t="shared" si="9"/>
        <v>0</v>
      </c>
      <c r="T35" s="29"/>
      <c r="U35" s="48">
        <f t="shared" si="10"/>
        <v>0</v>
      </c>
      <c r="V35" s="49">
        <f t="shared" si="11"/>
        <v>0</v>
      </c>
      <c r="W35" s="29"/>
      <c r="X35" s="50">
        <f t="shared" si="12"/>
        <v>0</v>
      </c>
      <c r="Y35" s="51">
        <f t="shared" si="13"/>
        <v>0</v>
      </c>
      <c r="Z35" s="29"/>
      <c r="AA35" s="50">
        <f t="shared" si="14"/>
        <v>0</v>
      </c>
      <c r="AB35" s="51">
        <f t="shared" si="15"/>
        <v>0</v>
      </c>
      <c r="AC35" s="29"/>
      <c r="AD35" s="50">
        <f t="shared" si="16"/>
        <v>0</v>
      </c>
      <c r="AE35" s="51">
        <f t="shared" si="17"/>
        <v>0</v>
      </c>
      <c r="AF35" s="29"/>
      <c r="AG35" s="50">
        <f t="shared" si="18"/>
        <v>0</v>
      </c>
      <c r="AH35" s="51">
        <f t="shared" si="19"/>
        <v>0</v>
      </c>
      <c r="AI35" s="29"/>
      <c r="AJ35" s="50">
        <f t="shared" si="20"/>
        <v>0</v>
      </c>
      <c r="AK35" s="51">
        <f t="shared" si="21"/>
        <v>0</v>
      </c>
      <c r="AL35" s="29"/>
      <c r="AM35" s="50">
        <f t="shared" si="24"/>
        <v>0</v>
      </c>
      <c r="AN35" s="51">
        <f t="shared" si="23"/>
        <v>0</v>
      </c>
    </row>
    <row r="36" spans="1:40" s="52" customFormat="1" ht="25.8" customHeight="1" x14ac:dyDescent="0.65">
      <c r="A36" s="45">
        <v>29</v>
      </c>
      <c r="B36" s="117" t="s">
        <v>61</v>
      </c>
      <c r="C36" s="119"/>
      <c r="D36" s="29">
        <f>'[1]หน่วยมิเตอร์อาคาร 68'!AL36</f>
        <v>3584</v>
      </c>
      <c r="E36" s="29">
        <v>3598</v>
      </c>
      <c r="F36" s="46">
        <f t="shared" si="0"/>
        <v>14</v>
      </c>
      <c r="G36" s="47">
        <f t="shared" si="1"/>
        <v>112</v>
      </c>
      <c r="H36" s="136">
        <v>3616</v>
      </c>
      <c r="I36" s="46">
        <f t="shared" si="2"/>
        <v>18</v>
      </c>
      <c r="J36" s="47">
        <f t="shared" si="3"/>
        <v>144</v>
      </c>
      <c r="K36" s="29">
        <v>3628</v>
      </c>
      <c r="L36" s="46">
        <f t="shared" si="4"/>
        <v>12</v>
      </c>
      <c r="M36" s="47">
        <f t="shared" si="5"/>
        <v>96</v>
      </c>
      <c r="N36" s="29"/>
      <c r="O36" s="46">
        <f t="shared" si="6"/>
        <v>-3628</v>
      </c>
      <c r="P36" s="47">
        <f t="shared" si="7"/>
        <v>-29024</v>
      </c>
      <c r="Q36" s="29"/>
      <c r="R36" s="46">
        <f t="shared" si="8"/>
        <v>0</v>
      </c>
      <c r="S36" s="47">
        <f t="shared" si="9"/>
        <v>0</v>
      </c>
      <c r="T36" s="29"/>
      <c r="U36" s="48">
        <f t="shared" si="10"/>
        <v>0</v>
      </c>
      <c r="V36" s="49">
        <f t="shared" si="11"/>
        <v>0</v>
      </c>
      <c r="W36" s="29"/>
      <c r="X36" s="50">
        <f t="shared" si="12"/>
        <v>0</v>
      </c>
      <c r="Y36" s="51">
        <f t="shared" si="13"/>
        <v>0</v>
      </c>
      <c r="Z36" s="29"/>
      <c r="AA36" s="50">
        <f t="shared" si="14"/>
        <v>0</v>
      </c>
      <c r="AB36" s="51">
        <f t="shared" si="15"/>
        <v>0</v>
      </c>
      <c r="AC36" s="29"/>
      <c r="AD36" s="50">
        <f t="shared" si="16"/>
        <v>0</v>
      </c>
      <c r="AE36" s="51">
        <f t="shared" si="17"/>
        <v>0</v>
      </c>
      <c r="AF36" s="29"/>
      <c r="AG36" s="50">
        <f t="shared" si="18"/>
        <v>0</v>
      </c>
      <c r="AH36" s="51">
        <f t="shared" si="19"/>
        <v>0</v>
      </c>
      <c r="AI36" s="29"/>
      <c r="AJ36" s="50">
        <f t="shared" si="20"/>
        <v>0</v>
      </c>
      <c r="AK36" s="51">
        <f t="shared" si="21"/>
        <v>0</v>
      </c>
      <c r="AL36" s="29"/>
      <c r="AM36" s="50">
        <f t="shared" si="24"/>
        <v>0</v>
      </c>
      <c r="AN36" s="51">
        <f t="shared" si="23"/>
        <v>0</v>
      </c>
    </row>
    <row r="37" spans="1:40" s="52" customFormat="1" ht="25.8" customHeight="1" x14ac:dyDescent="0.65">
      <c r="A37" s="16">
        <v>30</v>
      </c>
      <c r="B37" s="117" t="s">
        <v>62</v>
      </c>
      <c r="C37" s="119"/>
      <c r="D37" s="29">
        <f>'[1]หน่วยมิเตอร์อาคาร 68'!AL37</f>
        <v>16509</v>
      </c>
      <c r="E37" s="29">
        <v>16612</v>
      </c>
      <c r="F37" s="46">
        <f t="shared" si="0"/>
        <v>103</v>
      </c>
      <c r="G37" s="47">
        <f t="shared" si="1"/>
        <v>824</v>
      </c>
      <c r="H37" s="137">
        <v>16815</v>
      </c>
      <c r="I37" s="46">
        <f t="shared" si="2"/>
        <v>203</v>
      </c>
      <c r="J37" s="47">
        <f t="shared" si="3"/>
        <v>1624</v>
      </c>
      <c r="K37" s="29">
        <v>17008</v>
      </c>
      <c r="L37" s="46">
        <f t="shared" si="4"/>
        <v>193</v>
      </c>
      <c r="M37" s="47">
        <f t="shared" si="5"/>
        <v>1544</v>
      </c>
      <c r="N37" s="29"/>
      <c r="O37" s="46">
        <f t="shared" si="6"/>
        <v>-17008</v>
      </c>
      <c r="P37" s="47">
        <f t="shared" si="7"/>
        <v>-136064</v>
      </c>
      <c r="Q37" s="29"/>
      <c r="R37" s="46">
        <f t="shared" si="8"/>
        <v>0</v>
      </c>
      <c r="S37" s="47">
        <f t="shared" si="9"/>
        <v>0</v>
      </c>
      <c r="T37" s="29"/>
      <c r="U37" s="48">
        <f t="shared" si="10"/>
        <v>0</v>
      </c>
      <c r="V37" s="49">
        <f t="shared" si="11"/>
        <v>0</v>
      </c>
      <c r="W37" s="29"/>
      <c r="X37" s="50">
        <f t="shared" si="12"/>
        <v>0</v>
      </c>
      <c r="Y37" s="51">
        <f t="shared" si="13"/>
        <v>0</v>
      </c>
      <c r="Z37" s="29"/>
      <c r="AA37" s="50">
        <f t="shared" si="14"/>
        <v>0</v>
      </c>
      <c r="AB37" s="51">
        <f t="shared" si="15"/>
        <v>0</v>
      </c>
      <c r="AC37" s="29"/>
      <c r="AD37" s="50">
        <f t="shared" si="16"/>
        <v>0</v>
      </c>
      <c r="AE37" s="51">
        <f t="shared" si="17"/>
        <v>0</v>
      </c>
      <c r="AF37" s="29"/>
      <c r="AG37" s="50">
        <f t="shared" si="18"/>
        <v>0</v>
      </c>
      <c r="AH37" s="51">
        <f t="shared" si="19"/>
        <v>0</v>
      </c>
      <c r="AI37" s="29"/>
      <c r="AJ37" s="50">
        <f t="shared" si="20"/>
        <v>0</v>
      </c>
      <c r="AK37" s="51">
        <f t="shared" si="21"/>
        <v>0</v>
      </c>
      <c r="AL37" s="29"/>
      <c r="AM37" s="50">
        <f t="shared" si="24"/>
        <v>0</v>
      </c>
      <c r="AN37" s="51">
        <f t="shared" si="23"/>
        <v>0</v>
      </c>
    </row>
    <row r="38" spans="1:40" s="52" customFormat="1" ht="25.8" customHeight="1" x14ac:dyDescent="0.65">
      <c r="A38" s="45">
        <v>120</v>
      </c>
      <c r="B38" s="117" t="s">
        <v>63</v>
      </c>
      <c r="C38" s="119"/>
      <c r="D38" s="29">
        <f>'[1]หน่วยมิเตอร์อาคาร 68'!AL38</f>
        <v>600</v>
      </c>
      <c r="E38" s="29">
        <v>621</v>
      </c>
      <c r="F38" s="46">
        <f t="shared" si="0"/>
        <v>21</v>
      </c>
      <c r="G38" s="47">
        <f t="shared" si="1"/>
        <v>168</v>
      </c>
      <c r="H38" s="137">
        <v>629</v>
      </c>
      <c r="I38" s="46">
        <f t="shared" si="2"/>
        <v>8</v>
      </c>
      <c r="J38" s="47">
        <f t="shared" si="3"/>
        <v>64</v>
      </c>
      <c r="K38" s="29">
        <v>632</v>
      </c>
      <c r="L38" s="46">
        <f t="shared" si="4"/>
        <v>3</v>
      </c>
      <c r="M38" s="47">
        <f t="shared" si="5"/>
        <v>24</v>
      </c>
      <c r="N38" s="29"/>
      <c r="O38" s="46">
        <f t="shared" si="6"/>
        <v>-632</v>
      </c>
      <c r="P38" s="47">
        <f t="shared" si="7"/>
        <v>-5056</v>
      </c>
      <c r="Q38" s="29"/>
      <c r="R38" s="46">
        <f t="shared" si="8"/>
        <v>0</v>
      </c>
      <c r="S38" s="47">
        <f t="shared" si="9"/>
        <v>0</v>
      </c>
      <c r="T38" s="29"/>
      <c r="U38" s="48">
        <f t="shared" si="10"/>
        <v>0</v>
      </c>
      <c r="V38" s="49">
        <f t="shared" si="11"/>
        <v>0</v>
      </c>
      <c r="W38" s="29"/>
      <c r="X38" s="50">
        <f t="shared" si="12"/>
        <v>0</v>
      </c>
      <c r="Y38" s="51">
        <f t="shared" si="13"/>
        <v>0</v>
      </c>
      <c r="Z38" s="29"/>
      <c r="AA38" s="50">
        <f t="shared" si="14"/>
        <v>0</v>
      </c>
      <c r="AB38" s="51">
        <f t="shared" si="15"/>
        <v>0</v>
      </c>
      <c r="AC38" s="29"/>
      <c r="AD38" s="50">
        <f t="shared" si="16"/>
        <v>0</v>
      </c>
      <c r="AE38" s="51">
        <f t="shared" si="17"/>
        <v>0</v>
      </c>
      <c r="AF38" s="29"/>
      <c r="AG38" s="50">
        <f t="shared" si="18"/>
        <v>0</v>
      </c>
      <c r="AH38" s="51">
        <f t="shared" si="19"/>
        <v>0</v>
      </c>
      <c r="AI38" s="29"/>
      <c r="AJ38" s="50">
        <f t="shared" si="20"/>
        <v>0</v>
      </c>
      <c r="AK38" s="51">
        <f t="shared" si="21"/>
        <v>0</v>
      </c>
      <c r="AL38" s="29"/>
      <c r="AM38" s="50">
        <f t="shared" si="24"/>
        <v>0</v>
      </c>
      <c r="AN38" s="51">
        <f t="shared" si="23"/>
        <v>0</v>
      </c>
    </row>
    <row r="39" spans="1:40" ht="25.8" customHeight="1" x14ac:dyDescent="0.65">
      <c r="A39" s="39" t="s">
        <v>64</v>
      </c>
      <c r="B39" s="118"/>
      <c r="C39" s="118"/>
      <c r="D39" s="19">
        <f>'[1]หน่วยมิเตอร์อาคาร 68'!AL39</f>
        <v>0</v>
      </c>
      <c r="E39" s="40"/>
      <c r="F39" s="41"/>
      <c r="G39" s="42"/>
      <c r="H39" s="141"/>
      <c r="I39" s="41"/>
      <c r="J39" s="42"/>
      <c r="K39" s="40"/>
      <c r="L39" s="41"/>
      <c r="M39" s="42"/>
      <c r="N39" s="40"/>
      <c r="O39" s="41"/>
      <c r="P39" s="42"/>
      <c r="Q39" s="40"/>
      <c r="R39" s="41"/>
      <c r="S39" s="42"/>
      <c r="T39" s="40"/>
      <c r="U39" s="41"/>
      <c r="V39" s="42"/>
      <c r="W39" s="40"/>
      <c r="X39" s="43"/>
      <c r="Y39" s="44"/>
      <c r="Z39" s="40"/>
      <c r="AA39" s="43"/>
      <c r="AB39" s="44"/>
      <c r="AC39" s="40"/>
      <c r="AD39" s="43"/>
      <c r="AE39" s="44"/>
      <c r="AF39" s="40"/>
      <c r="AG39" s="43"/>
      <c r="AH39" s="44"/>
      <c r="AI39" s="40"/>
      <c r="AJ39" s="43"/>
      <c r="AK39" s="44"/>
      <c r="AL39" s="40"/>
      <c r="AM39" s="43"/>
      <c r="AN39" s="44"/>
    </row>
    <row r="40" spans="1:40" ht="25.8" customHeight="1" x14ac:dyDescent="0.65">
      <c r="A40" s="16">
        <v>31</v>
      </c>
      <c r="B40" s="114" t="s">
        <v>65</v>
      </c>
      <c r="C40" s="115"/>
      <c r="D40" s="19">
        <f>'[1]หน่วยมิเตอร์อาคาร 68'!AL40</f>
        <v>4972</v>
      </c>
      <c r="E40" s="19">
        <v>5188</v>
      </c>
      <c r="F40" s="20">
        <f t="shared" ref="F40:F52" si="25">E40-D40</f>
        <v>216</v>
      </c>
      <c r="G40" s="21">
        <f t="shared" ref="G40:G52" si="26">F40*8</f>
        <v>1728</v>
      </c>
      <c r="H40" s="135">
        <v>5662</v>
      </c>
      <c r="I40" s="20">
        <f t="shared" si="2"/>
        <v>474</v>
      </c>
      <c r="J40" s="21">
        <f t="shared" si="3"/>
        <v>3792</v>
      </c>
      <c r="K40" s="19">
        <v>5780</v>
      </c>
      <c r="L40" s="20">
        <f t="shared" si="4"/>
        <v>118</v>
      </c>
      <c r="M40" s="21">
        <f t="shared" si="5"/>
        <v>944</v>
      </c>
      <c r="N40" s="19"/>
      <c r="O40" s="20">
        <f t="shared" ref="O40:O52" si="27">N40-K40</f>
        <v>-5780</v>
      </c>
      <c r="P40" s="21">
        <f t="shared" si="7"/>
        <v>-46240</v>
      </c>
      <c r="Q40" s="19"/>
      <c r="R40" s="20">
        <f t="shared" ref="R40:R52" si="28">Q40-N40</f>
        <v>0</v>
      </c>
      <c r="S40" s="21">
        <f t="shared" si="9"/>
        <v>0</v>
      </c>
      <c r="T40" s="19"/>
      <c r="U40" s="24">
        <f t="shared" ref="U40:U52" si="29">T40-Q40</f>
        <v>0</v>
      </c>
      <c r="V40" s="25">
        <f t="shared" si="11"/>
        <v>0</v>
      </c>
      <c r="W40" s="19"/>
      <c r="X40" s="26">
        <f t="shared" ref="X40:X52" si="30">W40-T40</f>
        <v>0</v>
      </c>
      <c r="Y40" s="27">
        <f t="shared" si="13"/>
        <v>0</v>
      </c>
      <c r="Z40" s="19"/>
      <c r="AA40" s="26">
        <f t="shared" ref="AA40:AA52" si="31">Z40-W40</f>
        <v>0</v>
      </c>
      <c r="AB40" s="27">
        <f t="shared" si="15"/>
        <v>0</v>
      </c>
      <c r="AC40" s="19"/>
      <c r="AD40" s="26">
        <f t="shared" ref="AD40:AD52" si="32">AC40-Z40</f>
        <v>0</v>
      </c>
      <c r="AE40" s="27">
        <f t="shared" si="17"/>
        <v>0</v>
      </c>
      <c r="AF40" s="19"/>
      <c r="AG40" s="26">
        <f t="shared" ref="AG40:AG52" si="33">AF40-AC40</f>
        <v>0</v>
      </c>
      <c r="AH40" s="27">
        <f t="shared" ref="AH40:AH52" si="34">AG40*8</f>
        <v>0</v>
      </c>
      <c r="AI40" s="19"/>
      <c r="AJ40" s="26">
        <f t="shared" ref="AJ40:AJ52" si="35">AI40-AF40</f>
        <v>0</v>
      </c>
      <c r="AK40" s="27">
        <f t="shared" ref="AK40:AK52" si="36">AJ40*8</f>
        <v>0</v>
      </c>
      <c r="AL40" s="19"/>
      <c r="AM40" s="26">
        <f t="shared" ref="AM40:AM52" si="37">AL40-AI40</f>
        <v>0</v>
      </c>
      <c r="AN40" s="27">
        <f t="shared" ref="AN40:AN52" si="38">AM40*8</f>
        <v>0</v>
      </c>
    </row>
    <row r="41" spans="1:40" ht="25.8" customHeight="1" x14ac:dyDescent="0.65">
      <c r="A41" s="16">
        <v>32</v>
      </c>
      <c r="B41" s="114" t="s">
        <v>66</v>
      </c>
      <c r="C41" s="115"/>
      <c r="D41" s="19">
        <f>'[1]หน่วยมิเตอร์อาคาร 68'!AL41</f>
        <v>2875</v>
      </c>
      <c r="E41" s="19">
        <v>3365</v>
      </c>
      <c r="F41" s="20">
        <f t="shared" si="25"/>
        <v>490</v>
      </c>
      <c r="G41" s="21">
        <f t="shared" si="26"/>
        <v>3920</v>
      </c>
      <c r="H41" s="135">
        <v>3940</v>
      </c>
      <c r="I41" s="20">
        <f t="shared" si="2"/>
        <v>575</v>
      </c>
      <c r="J41" s="21">
        <f t="shared" si="3"/>
        <v>4600</v>
      </c>
      <c r="K41" s="19">
        <v>4310</v>
      </c>
      <c r="L41" s="20">
        <f t="shared" si="4"/>
        <v>370</v>
      </c>
      <c r="M41" s="21">
        <f t="shared" si="5"/>
        <v>2960</v>
      </c>
      <c r="N41" s="19"/>
      <c r="O41" s="20">
        <f t="shared" si="27"/>
        <v>-4310</v>
      </c>
      <c r="P41" s="21">
        <f t="shared" si="7"/>
        <v>-34480</v>
      </c>
      <c r="Q41" s="19"/>
      <c r="R41" s="20">
        <f t="shared" si="28"/>
        <v>0</v>
      </c>
      <c r="S41" s="21">
        <f t="shared" si="9"/>
        <v>0</v>
      </c>
      <c r="T41" s="19"/>
      <c r="U41" s="24">
        <f>10000-Q41+T41</f>
        <v>10000</v>
      </c>
      <c r="V41" s="25">
        <f t="shared" si="11"/>
        <v>80000</v>
      </c>
      <c r="W41" s="19"/>
      <c r="X41" s="26">
        <f t="shared" si="30"/>
        <v>0</v>
      </c>
      <c r="Y41" s="27">
        <f t="shared" si="13"/>
        <v>0</v>
      </c>
      <c r="Z41" s="19"/>
      <c r="AA41" s="26">
        <f t="shared" si="31"/>
        <v>0</v>
      </c>
      <c r="AB41" s="27">
        <f t="shared" si="15"/>
        <v>0</v>
      </c>
      <c r="AC41" s="19"/>
      <c r="AD41" s="26">
        <f t="shared" si="32"/>
        <v>0</v>
      </c>
      <c r="AE41" s="27">
        <f t="shared" si="17"/>
        <v>0</v>
      </c>
      <c r="AF41" s="19"/>
      <c r="AG41" s="26">
        <f t="shared" si="33"/>
        <v>0</v>
      </c>
      <c r="AH41" s="27">
        <f t="shared" si="34"/>
        <v>0</v>
      </c>
      <c r="AI41" s="19"/>
      <c r="AJ41" s="26">
        <f t="shared" si="35"/>
        <v>0</v>
      </c>
      <c r="AK41" s="27">
        <f t="shared" si="36"/>
        <v>0</v>
      </c>
      <c r="AL41" s="19"/>
      <c r="AM41" s="26">
        <f t="shared" si="37"/>
        <v>0</v>
      </c>
      <c r="AN41" s="27">
        <f t="shared" si="38"/>
        <v>0</v>
      </c>
    </row>
    <row r="42" spans="1:40" ht="25.8" customHeight="1" x14ac:dyDescent="0.65">
      <c r="A42" s="16">
        <v>33</v>
      </c>
      <c r="B42" s="114" t="s">
        <v>67</v>
      </c>
      <c r="C42" s="115"/>
      <c r="D42" s="19">
        <f>'[1]หน่วยมิเตอร์อาคาร 68'!AL42</f>
        <v>126709</v>
      </c>
      <c r="E42" s="19">
        <v>126809</v>
      </c>
      <c r="F42" s="20">
        <f t="shared" si="25"/>
        <v>100</v>
      </c>
      <c r="G42" s="21">
        <f t="shared" si="26"/>
        <v>800</v>
      </c>
      <c r="H42" s="135">
        <v>127077</v>
      </c>
      <c r="I42" s="20">
        <f t="shared" si="2"/>
        <v>268</v>
      </c>
      <c r="J42" s="21">
        <f t="shared" si="3"/>
        <v>2144</v>
      </c>
      <c r="K42" s="19">
        <v>127366</v>
      </c>
      <c r="L42" s="20">
        <f t="shared" si="4"/>
        <v>289</v>
      </c>
      <c r="M42" s="21">
        <f t="shared" si="5"/>
        <v>2312</v>
      </c>
      <c r="N42" s="19"/>
      <c r="O42" s="20">
        <f t="shared" si="27"/>
        <v>-127366</v>
      </c>
      <c r="P42" s="21">
        <f t="shared" si="7"/>
        <v>-1018928</v>
      </c>
      <c r="Q42" s="19"/>
      <c r="R42" s="20">
        <f t="shared" si="28"/>
        <v>0</v>
      </c>
      <c r="S42" s="21">
        <f t="shared" si="9"/>
        <v>0</v>
      </c>
      <c r="T42" s="19"/>
      <c r="U42" s="24">
        <f t="shared" si="29"/>
        <v>0</v>
      </c>
      <c r="V42" s="25">
        <f t="shared" si="11"/>
        <v>0</v>
      </c>
      <c r="W42" s="19"/>
      <c r="X42" s="26">
        <f t="shared" si="30"/>
        <v>0</v>
      </c>
      <c r="Y42" s="27">
        <f t="shared" si="13"/>
        <v>0</v>
      </c>
      <c r="Z42" s="19"/>
      <c r="AA42" s="26">
        <f t="shared" si="31"/>
        <v>0</v>
      </c>
      <c r="AB42" s="27">
        <f t="shared" si="15"/>
        <v>0</v>
      </c>
      <c r="AC42" s="19"/>
      <c r="AD42" s="26">
        <f t="shared" si="32"/>
        <v>0</v>
      </c>
      <c r="AE42" s="27">
        <f t="shared" si="17"/>
        <v>0</v>
      </c>
      <c r="AF42" s="19"/>
      <c r="AG42" s="26">
        <f t="shared" si="33"/>
        <v>0</v>
      </c>
      <c r="AH42" s="27">
        <f t="shared" si="34"/>
        <v>0</v>
      </c>
      <c r="AI42" s="19"/>
      <c r="AJ42" s="26">
        <f t="shared" si="35"/>
        <v>0</v>
      </c>
      <c r="AK42" s="27">
        <f t="shared" si="36"/>
        <v>0</v>
      </c>
      <c r="AL42" s="19"/>
      <c r="AM42" s="26">
        <f t="shared" si="37"/>
        <v>0</v>
      </c>
      <c r="AN42" s="27">
        <f t="shared" si="38"/>
        <v>0</v>
      </c>
    </row>
    <row r="43" spans="1:40" ht="25.8" customHeight="1" x14ac:dyDescent="0.65">
      <c r="A43" s="16">
        <v>34</v>
      </c>
      <c r="B43" s="114" t="s">
        <v>68</v>
      </c>
      <c r="C43" s="115"/>
      <c r="D43" s="19">
        <f>'[1]หน่วยมิเตอร์อาคาร 68'!AL43</f>
        <v>6446</v>
      </c>
      <c r="E43" s="19">
        <v>6499</v>
      </c>
      <c r="F43" s="20">
        <f t="shared" si="25"/>
        <v>53</v>
      </c>
      <c r="G43" s="21">
        <f t="shared" si="26"/>
        <v>424</v>
      </c>
      <c r="H43" s="135">
        <v>6520</v>
      </c>
      <c r="I43" s="20">
        <f t="shared" si="2"/>
        <v>21</v>
      </c>
      <c r="J43" s="21">
        <f t="shared" si="3"/>
        <v>168</v>
      </c>
      <c r="K43" s="19">
        <v>6543</v>
      </c>
      <c r="L43" s="20">
        <f t="shared" si="4"/>
        <v>23</v>
      </c>
      <c r="M43" s="21">
        <f t="shared" si="5"/>
        <v>184</v>
      </c>
      <c r="N43" s="19"/>
      <c r="O43" s="20">
        <f t="shared" si="27"/>
        <v>-6543</v>
      </c>
      <c r="P43" s="21">
        <f t="shared" si="7"/>
        <v>-52344</v>
      </c>
      <c r="Q43" s="19"/>
      <c r="R43" s="20">
        <f t="shared" si="28"/>
        <v>0</v>
      </c>
      <c r="S43" s="21">
        <f t="shared" si="9"/>
        <v>0</v>
      </c>
      <c r="T43" s="19"/>
      <c r="U43" s="24">
        <f t="shared" si="29"/>
        <v>0</v>
      </c>
      <c r="V43" s="25">
        <f t="shared" si="11"/>
        <v>0</v>
      </c>
      <c r="W43" s="19"/>
      <c r="X43" s="26">
        <f t="shared" si="30"/>
        <v>0</v>
      </c>
      <c r="Y43" s="27">
        <f t="shared" si="13"/>
        <v>0</v>
      </c>
      <c r="Z43" s="19"/>
      <c r="AA43" s="26">
        <f t="shared" si="31"/>
        <v>0</v>
      </c>
      <c r="AB43" s="27">
        <f t="shared" si="15"/>
        <v>0</v>
      </c>
      <c r="AC43" s="19"/>
      <c r="AD43" s="26">
        <f t="shared" si="32"/>
        <v>0</v>
      </c>
      <c r="AE43" s="27">
        <f t="shared" si="17"/>
        <v>0</v>
      </c>
      <c r="AF43" s="19"/>
      <c r="AG43" s="26">
        <f t="shared" si="33"/>
        <v>0</v>
      </c>
      <c r="AH43" s="27">
        <f t="shared" si="34"/>
        <v>0</v>
      </c>
      <c r="AI43" s="19"/>
      <c r="AJ43" s="26">
        <f t="shared" si="35"/>
        <v>0</v>
      </c>
      <c r="AK43" s="27">
        <f t="shared" si="36"/>
        <v>0</v>
      </c>
      <c r="AL43" s="19"/>
      <c r="AM43" s="26">
        <f t="shared" si="37"/>
        <v>0</v>
      </c>
      <c r="AN43" s="27">
        <f t="shared" si="38"/>
        <v>0</v>
      </c>
    </row>
    <row r="44" spans="1:40" ht="25.8" customHeight="1" x14ac:dyDescent="0.65">
      <c r="A44" s="16">
        <v>35</v>
      </c>
      <c r="B44" s="114" t="s">
        <v>69</v>
      </c>
      <c r="C44" s="115"/>
      <c r="D44" s="19">
        <f>'[1]หน่วยมิเตอร์อาคาร 68'!AL44</f>
        <v>162013</v>
      </c>
      <c r="E44" s="19">
        <v>162290</v>
      </c>
      <c r="F44" s="20">
        <f t="shared" si="25"/>
        <v>277</v>
      </c>
      <c r="G44" s="21">
        <f t="shared" si="26"/>
        <v>2216</v>
      </c>
      <c r="H44" s="142">
        <v>162518</v>
      </c>
      <c r="I44" s="20">
        <f t="shared" si="2"/>
        <v>228</v>
      </c>
      <c r="J44" s="21">
        <f t="shared" si="3"/>
        <v>1824</v>
      </c>
      <c r="K44" s="19">
        <v>162749</v>
      </c>
      <c r="L44" s="20">
        <f t="shared" si="4"/>
        <v>231</v>
      </c>
      <c r="M44" s="21">
        <f t="shared" si="5"/>
        <v>1848</v>
      </c>
      <c r="N44" s="19"/>
      <c r="O44" s="20">
        <f t="shared" si="27"/>
        <v>-162749</v>
      </c>
      <c r="P44" s="21">
        <f t="shared" si="7"/>
        <v>-1301992</v>
      </c>
      <c r="Q44" s="19"/>
      <c r="R44" s="20">
        <f t="shared" si="28"/>
        <v>0</v>
      </c>
      <c r="S44" s="21">
        <f t="shared" si="9"/>
        <v>0</v>
      </c>
      <c r="T44" s="19"/>
      <c r="U44" s="24">
        <f t="shared" si="29"/>
        <v>0</v>
      </c>
      <c r="V44" s="25">
        <f t="shared" si="11"/>
        <v>0</v>
      </c>
      <c r="W44" s="19"/>
      <c r="X44" s="26">
        <f t="shared" si="30"/>
        <v>0</v>
      </c>
      <c r="Y44" s="27">
        <f t="shared" si="13"/>
        <v>0</v>
      </c>
      <c r="Z44" s="19"/>
      <c r="AA44" s="26">
        <f t="shared" si="31"/>
        <v>0</v>
      </c>
      <c r="AB44" s="27">
        <f t="shared" si="15"/>
        <v>0</v>
      </c>
      <c r="AC44" s="19"/>
      <c r="AD44" s="26">
        <f t="shared" si="32"/>
        <v>0</v>
      </c>
      <c r="AE44" s="27">
        <f t="shared" si="17"/>
        <v>0</v>
      </c>
      <c r="AF44" s="19"/>
      <c r="AG44" s="26">
        <f t="shared" si="33"/>
        <v>0</v>
      </c>
      <c r="AH44" s="27">
        <f t="shared" si="34"/>
        <v>0</v>
      </c>
      <c r="AI44" s="19"/>
      <c r="AJ44" s="26">
        <f t="shared" si="35"/>
        <v>0</v>
      </c>
      <c r="AK44" s="27">
        <f t="shared" si="36"/>
        <v>0</v>
      </c>
      <c r="AL44" s="19"/>
      <c r="AM44" s="26">
        <f t="shared" si="37"/>
        <v>0</v>
      </c>
      <c r="AN44" s="27">
        <f t="shared" si="38"/>
        <v>0</v>
      </c>
    </row>
    <row r="45" spans="1:40" ht="25.8" customHeight="1" x14ac:dyDescent="0.65">
      <c r="A45" s="16">
        <v>36</v>
      </c>
      <c r="B45" s="114" t="s">
        <v>70</v>
      </c>
      <c r="C45" s="115"/>
      <c r="D45" s="19">
        <f>'[1]หน่วยมิเตอร์อาคาร 68'!AL45</f>
        <v>5960</v>
      </c>
      <c r="E45" s="19">
        <v>6223</v>
      </c>
      <c r="F45" s="20">
        <f t="shared" si="25"/>
        <v>263</v>
      </c>
      <c r="G45" s="21">
        <f t="shared" si="26"/>
        <v>2104</v>
      </c>
      <c r="H45" s="142">
        <v>6430</v>
      </c>
      <c r="I45" s="20">
        <f t="shared" si="2"/>
        <v>207</v>
      </c>
      <c r="J45" s="21">
        <f t="shared" si="3"/>
        <v>1656</v>
      </c>
      <c r="K45" s="19">
        <v>6554</v>
      </c>
      <c r="L45" s="20">
        <f t="shared" si="4"/>
        <v>124</v>
      </c>
      <c r="M45" s="21">
        <f t="shared" si="5"/>
        <v>992</v>
      </c>
      <c r="N45" s="19"/>
      <c r="O45" s="20">
        <f t="shared" si="27"/>
        <v>-6554</v>
      </c>
      <c r="P45" s="21">
        <f t="shared" si="7"/>
        <v>-52432</v>
      </c>
      <c r="Q45" s="19"/>
      <c r="R45" s="20">
        <f t="shared" si="28"/>
        <v>0</v>
      </c>
      <c r="S45" s="21">
        <f t="shared" si="9"/>
        <v>0</v>
      </c>
      <c r="T45" s="19"/>
      <c r="U45" s="24">
        <f t="shared" si="29"/>
        <v>0</v>
      </c>
      <c r="V45" s="25">
        <f t="shared" si="11"/>
        <v>0</v>
      </c>
      <c r="W45" s="19"/>
      <c r="X45" s="26">
        <f t="shared" si="30"/>
        <v>0</v>
      </c>
      <c r="Y45" s="27">
        <f t="shared" si="13"/>
        <v>0</v>
      </c>
      <c r="Z45" s="19"/>
      <c r="AA45" s="26">
        <f t="shared" si="31"/>
        <v>0</v>
      </c>
      <c r="AB45" s="27">
        <f t="shared" si="15"/>
        <v>0</v>
      </c>
      <c r="AC45" s="19"/>
      <c r="AD45" s="26">
        <f t="shared" si="32"/>
        <v>0</v>
      </c>
      <c r="AE45" s="27">
        <f t="shared" si="17"/>
        <v>0</v>
      </c>
      <c r="AF45" s="19"/>
      <c r="AG45" s="26">
        <f t="shared" si="33"/>
        <v>0</v>
      </c>
      <c r="AH45" s="27">
        <f t="shared" si="34"/>
        <v>0</v>
      </c>
      <c r="AI45" s="19"/>
      <c r="AJ45" s="26">
        <f t="shared" si="35"/>
        <v>0</v>
      </c>
      <c r="AK45" s="27">
        <f t="shared" si="36"/>
        <v>0</v>
      </c>
      <c r="AL45" s="19"/>
      <c r="AM45" s="26">
        <f t="shared" si="37"/>
        <v>0</v>
      </c>
      <c r="AN45" s="27">
        <f t="shared" si="38"/>
        <v>0</v>
      </c>
    </row>
    <row r="46" spans="1:40" ht="25.8" customHeight="1" x14ac:dyDescent="0.65">
      <c r="A46" s="16">
        <v>37</v>
      </c>
      <c r="B46" s="114" t="s">
        <v>71</v>
      </c>
      <c r="C46" s="115"/>
      <c r="D46" s="19">
        <f>'[1]หน่วยมิเตอร์อาคาร 68'!AL46</f>
        <v>9925</v>
      </c>
      <c r="E46" s="19">
        <v>9263</v>
      </c>
      <c r="F46" s="20">
        <f t="shared" si="25"/>
        <v>-662</v>
      </c>
      <c r="G46" s="21">
        <f t="shared" si="26"/>
        <v>-5296</v>
      </c>
      <c r="H46" s="142">
        <v>9291</v>
      </c>
      <c r="I46" s="20">
        <f t="shared" si="2"/>
        <v>28</v>
      </c>
      <c r="J46" s="21">
        <f t="shared" si="3"/>
        <v>224</v>
      </c>
      <c r="K46" s="19">
        <v>9326</v>
      </c>
      <c r="L46" s="20">
        <f t="shared" si="4"/>
        <v>35</v>
      </c>
      <c r="M46" s="21">
        <f t="shared" si="5"/>
        <v>280</v>
      </c>
      <c r="N46" s="19"/>
      <c r="O46" s="20">
        <f t="shared" si="27"/>
        <v>-9326</v>
      </c>
      <c r="P46" s="21">
        <f t="shared" si="7"/>
        <v>-74608</v>
      </c>
      <c r="Q46" s="19"/>
      <c r="R46" s="20">
        <f t="shared" si="28"/>
        <v>0</v>
      </c>
      <c r="S46" s="21">
        <f t="shared" si="9"/>
        <v>0</v>
      </c>
      <c r="T46" s="19"/>
      <c r="U46" s="24">
        <f t="shared" si="29"/>
        <v>0</v>
      </c>
      <c r="V46" s="25">
        <f t="shared" si="11"/>
        <v>0</v>
      </c>
      <c r="W46" s="19"/>
      <c r="X46" s="26">
        <f t="shared" si="30"/>
        <v>0</v>
      </c>
      <c r="Y46" s="27">
        <f t="shared" si="13"/>
        <v>0</v>
      </c>
      <c r="Z46" s="19"/>
      <c r="AA46" s="26">
        <f t="shared" si="31"/>
        <v>0</v>
      </c>
      <c r="AB46" s="27">
        <f t="shared" si="15"/>
        <v>0</v>
      </c>
      <c r="AC46" s="19"/>
      <c r="AD46" s="26">
        <f t="shared" si="32"/>
        <v>0</v>
      </c>
      <c r="AE46" s="27">
        <f t="shared" si="17"/>
        <v>0</v>
      </c>
      <c r="AF46" s="19"/>
      <c r="AG46" s="26">
        <f t="shared" si="33"/>
        <v>0</v>
      </c>
      <c r="AH46" s="27">
        <f t="shared" si="34"/>
        <v>0</v>
      </c>
      <c r="AI46" s="19"/>
      <c r="AJ46" s="26">
        <f t="shared" si="35"/>
        <v>0</v>
      </c>
      <c r="AK46" s="27">
        <f t="shared" si="36"/>
        <v>0</v>
      </c>
      <c r="AL46" s="19"/>
      <c r="AM46" s="26">
        <f t="shared" si="37"/>
        <v>0</v>
      </c>
      <c r="AN46" s="27">
        <f t="shared" si="38"/>
        <v>0</v>
      </c>
    </row>
    <row r="47" spans="1:40" ht="25.8" customHeight="1" x14ac:dyDescent="0.65">
      <c r="A47" s="16">
        <v>38</v>
      </c>
      <c r="B47" s="114" t="s">
        <v>72</v>
      </c>
      <c r="C47" s="115"/>
      <c r="D47" s="19">
        <v>0</v>
      </c>
      <c r="E47" s="22">
        <v>0</v>
      </c>
      <c r="F47" s="20">
        <f t="shared" si="25"/>
        <v>0</v>
      </c>
      <c r="G47" s="21">
        <f t="shared" si="26"/>
        <v>0</v>
      </c>
      <c r="H47" s="143"/>
      <c r="I47" s="20">
        <f t="shared" si="2"/>
        <v>0</v>
      </c>
      <c r="J47" s="21">
        <f t="shared" si="3"/>
        <v>0</v>
      </c>
      <c r="K47" s="22"/>
      <c r="L47" s="20">
        <f t="shared" si="4"/>
        <v>0</v>
      </c>
      <c r="M47" s="21">
        <f t="shared" si="5"/>
        <v>0</v>
      </c>
      <c r="N47" s="22"/>
      <c r="O47" s="20">
        <f t="shared" si="27"/>
        <v>0</v>
      </c>
      <c r="P47" s="21">
        <f t="shared" si="7"/>
        <v>0</v>
      </c>
      <c r="Q47" s="22"/>
      <c r="R47" s="20">
        <f t="shared" si="28"/>
        <v>0</v>
      </c>
      <c r="S47" s="21">
        <f t="shared" si="9"/>
        <v>0</v>
      </c>
      <c r="T47" s="22"/>
      <c r="U47" s="24">
        <f t="shared" si="29"/>
        <v>0</v>
      </c>
      <c r="V47" s="25">
        <f t="shared" si="11"/>
        <v>0</v>
      </c>
      <c r="W47" s="22"/>
      <c r="X47" s="26">
        <f t="shared" si="30"/>
        <v>0</v>
      </c>
      <c r="Y47" s="27">
        <f t="shared" si="13"/>
        <v>0</v>
      </c>
      <c r="Z47" s="22"/>
      <c r="AA47" s="26">
        <f t="shared" si="31"/>
        <v>0</v>
      </c>
      <c r="AB47" s="27">
        <f t="shared" si="15"/>
        <v>0</v>
      </c>
      <c r="AC47" s="22"/>
      <c r="AD47" s="26">
        <f t="shared" si="32"/>
        <v>0</v>
      </c>
      <c r="AE47" s="27">
        <f t="shared" si="17"/>
        <v>0</v>
      </c>
      <c r="AF47" s="22"/>
      <c r="AG47" s="26">
        <f t="shared" si="33"/>
        <v>0</v>
      </c>
      <c r="AH47" s="27">
        <f t="shared" si="34"/>
        <v>0</v>
      </c>
      <c r="AI47" s="22"/>
      <c r="AJ47" s="26">
        <f t="shared" si="35"/>
        <v>0</v>
      </c>
      <c r="AK47" s="27">
        <f t="shared" si="36"/>
        <v>0</v>
      </c>
      <c r="AL47" s="22"/>
      <c r="AM47" s="26">
        <f t="shared" si="37"/>
        <v>0</v>
      </c>
      <c r="AN47" s="27">
        <f t="shared" si="38"/>
        <v>0</v>
      </c>
    </row>
    <row r="48" spans="1:40" ht="25.8" customHeight="1" x14ac:dyDescent="0.65">
      <c r="A48" s="16">
        <v>39</v>
      </c>
      <c r="B48" s="114" t="s">
        <v>73</v>
      </c>
      <c r="C48" s="115"/>
      <c r="D48" s="19">
        <f>'[1]หน่วยมิเตอร์อาคาร 68'!AL48</f>
        <v>2056</v>
      </c>
      <c r="E48" s="19">
        <v>2071</v>
      </c>
      <c r="F48" s="20">
        <f t="shared" si="25"/>
        <v>15</v>
      </c>
      <c r="G48" s="21">
        <f t="shared" si="26"/>
        <v>120</v>
      </c>
      <c r="H48" s="142">
        <v>2085</v>
      </c>
      <c r="I48" s="20">
        <f t="shared" si="2"/>
        <v>14</v>
      </c>
      <c r="J48" s="21">
        <f t="shared" si="3"/>
        <v>112</v>
      </c>
      <c r="K48" s="19">
        <v>2130</v>
      </c>
      <c r="L48" s="20">
        <f t="shared" si="4"/>
        <v>45</v>
      </c>
      <c r="M48" s="21">
        <f t="shared" si="5"/>
        <v>360</v>
      </c>
      <c r="N48" s="19"/>
      <c r="O48" s="20">
        <f t="shared" si="27"/>
        <v>-2130</v>
      </c>
      <c r="P48" s="21">
        <f t="shared" si="7"/>
        <v>-17040</v>
      </c>
      <c r="Q48" s="19"/>
      <c r="R48" s="20">
        <f t="shared" si="28"/>
        <v>0</v>
      </c>
      <c r="S48" s="21">
        <f t="shared" si="9"/>
        <v>0</v>
      </c>
      <c r="T48" s="19"/>
      <c r="U48" s="24">
        <f t="shared" si="29"/>
        <v>0</v>
      </c>
      <c r="V48" s="25">
        <f t="shared" si="11"/>
        <v>0</v>
      </c>
      <c r="W48" s="19"/>
      <c r="X48" s="26">
        <f t="shared" si="30"/>
        <v>0</v>
      </c>
      <c r="Y48" s="27">
        <f t="shared" si="13"/>
        <v>0</v>
      </c>
      <c r="Z48" s="19"/>
      <c r="AA48" s="26">
        <f t="shared" si="31"/>
        <v>0</v>
      </c>
      <c r="AB48" s="27">
        <f t="shared" si="15"/>
        <v>0</v>
      </c>
      <c r="AC48" s="19"/>
      <c r="AD48" s="26">
        <f t="shared" si="32"/>
        <v>0</v>
      </c>
      <c r="AE48" s="27">
        <f t="shared" si="17"/>
        <v>0</v>
      </c>
      <c r="AF48" s="19"/>
      <c r="AG48" s="26">
        <f t="shared" si="33"/>
        <v>0</v>
      </c>
      <c r="AH48" s="27">
        <f t="shared" si="34"/>
        <v>0</v>
      </c>
      <c r="AI48" s="19"/>
      <c r="AJ48" s="26">
        <f t="shared" si="35"/>
        <v>0</v>
      </c>
      <c r="AK48" s="27">
        <f t="shared" si="36"/>
        <v>0</v>
      </c>
      <c r="AL48" s="19"/>
      <c r="AM48" s="26">
        <f t="shared" si="37"/>
        <v>0</v>
      </c>
      <c r="AN48" s="27">
        <f t="shared" si="38"/>
        <v>0</v>
      </c>
    </row>
    <row r="49" spans="1:40" ht="25.8" customHeight="1" x14ac:dyDescent="0.65">
      <c r="A49" s="16">
        <v>40</v>
      </c>
      <c r="B49" s="114" t="s">
        <v>74</v>
      </c>
      <c r="C49" s="115"/>
      <c r="D49" s="19">
        <f>'[1]หน่วยมิเตอร์อาคาร 68'!AL49</f>
        <v>0</v>
      </c>
      <c r="E49" s="28">
        <v>0</v>
      </c>
      <c r="F49" s="20">
        <f t="shared" si="25"/>
        <v>0</v>
      </c>
      <c r="G49" s="21">
        <f t="shared" si="26"/>
        <v>0</v>
      </c>
      <c r="H49" s="144"/>
      <c r="I49" s="20">
        <f t="shared" si="2"/>
        <v>0</v>
      </c>
      <c r="J49" s="21">
        <f t="shared" si="3"/>
        <v>0</v>
      </c>
      <c r="K49" s="28"/>
      <c r="L49" s="20">
        <f t="shared" si="4"/>
        <v>0</v>
      </c>
      <c r="M49" s="21">
        <f t="shared" si="5"/>
        <v>0</v>
      </c>
      <c r="N49" s="28"/>
      <c r="O49" s="20">
        <f t="shared" si="27"/>
        <v>0</v>
      </c>
      <c r="P49" s="21">
        <f t="shared" si="7"/>
        <v>0</v>
      </c>
      <c r="Q49" s="28"/>
      <c r="R49" s="20">
        <f t="shared" si="28"/>
        <v>0</v>
      </c>
      <c r="S49" s="21">
        <f t="shared" si="9"/>
        <v>0</v>
      </c>
      <c r="T49" s="28"/>
      <c r="U49" s="24">
        <f t="shared" si="29"/>
        <v>0</v>
      </c>
      <c r="V49" s="25">
        <f t="shared" si="11"/>
        <v>0</v>
      </c>
      <c r="W49" s="28"/>
      <c r="X49" s="26">
        <f t="shared" si="30"/>
        <v>0</v>
      </c>
      <c r="Y49" s="27">
        <f t="shared" si="13"/>
        <v>0</v>
      </c>
      <c r="Z49" s="28"/>
      <c r="AA49" s="26">
        <f t="shared" si="31"/>
        <v>0</v>
      </c>
      <c r="AB49" s="27">
        <f t="shared" si="15"/>
        <v>0</v>
      </c>
      <c r="AC49" s="28"/>
      <c r="AD49" s="26">
        <f t="shared" si="32"/>
        <v>0</v>
      </c>
      <c r="AE49" s="27">
        <f t="shared" si="17"/>
        <v>0</v>
      </c>
      <c r="AF49" s="28"/>
      <c r="AG49" s="26">
        <f t="shared" si="33"/>
        <v>0</v>
      </c>
      <c r="AH49" s="27">
        <f t="shared" si="34"/>
        <v>0</v>
      </c>
      <c r="AI49" s="28"/>
      <c r="AJ49" s="26">
        <f t="shared" si="35"/>
        <v>0</v>
      </c>
      <c r="AK49" s="27">
        <f t="shared" si="36"/>
        <v>0</v>
      </c>
      <c r="AL49" s="28"/>
      <c r="AM49" s="26">
        <f t="shared" si="37"/>
        <v>0</v>
      </c>
      <c r="AN49" s="27">
        <f t="shared" si="38"/>
        <v>0</v>
      </c>
    </row>
    <row r="50" spans="1:40" ht="25.8" customHeight="1" x14ac:dyDescent="0.65">
      <c r="A50" s="16">
        <v>41</v>
      </c>
      <c r="B50" s="114" t="s">
        <v>75</v>
      </c>
      <c r="C50" s="115"/>
      <c r="D50" s="19">
        <f>'[1]หน่วยมิเตอร์อาคาร 68'!AL50</f>
        <v>0</v>
      </c>
      <c r="E50" s="28">
        <v>0</v>
      </c>
      <c r="F50" s="20">
        <f t="shared" si="25"/>
        <v>0</v>
      </c>
      <c r="G50" s="21">
        <f t="shared" si="26"/>
        <v>0</v>
      </c>
      <c r="H50" s="144"/>
      <c r="I50" s="20">
        <f t="shared" si="2"/>
        <v>0</v>
      </c>
      <c r="J50" s="21">
        <f t="shared" si="3"/>
        <v>0</v>
      </c>
      <c r="K50" s="28"/>
      <c r="L50" s="20">
        <f t="shared" si="4"/>
        <v>0</v>
      </c>
      <c r="M50" s="21">
        <f t="shared" si="5"/>
        <v>0</v>
      </c>
      <c r="N50" s="28"/>
      <c r="O50" s="20">
        <f t="shared" si="27"/>
        <v>0</v>
      </c>
      <c r="P50" s="21">
        <f t="shared" si="7"/>
        <v>0</v>
      </c>
      <c r="Q50" s="28"/>
      <c r="R50" s="20">
        <f t="shared" si="28"/>
        <v>0</v>
      </c>
      <c r="S50" s="21">
        <f t="shared" si="9"/>
        <v>0</v>
      </c>
      <c r="T50" s="28"/>
      <c r="U50" s="24">
        <f t="shared" si="29"/>
        <v>0</v>
      </c>
      <c r="V50" s="25">
        <f t="shared" si="11"/>
        <v>0</v>
      </c>
      <c r="W50" s="28"/>
      <c r="X50" s="26">
        <f t="shared" si="30"/>
        <v>0</v>
      </c>
      <c r="Y50" s="27">
        <f t="shared" si="13"/>
        <v>0</v>
      </c>
      <c r="Z50" s="28"/>
      <c r="AA50" s="26">
        <f t="shared" si="31"/>
        <v>0</v>
      </c>
      <c r="AB50" s="27">
        <f t="shared" si="15"/>
        <v>0</v>
      </c>
      <c r="AC50" s="28"/>
      <c r="AD50" s="26">
        <f t="shared" si="32"/>
        <v>0</v>
      </c>
      <c r="AE50" s="27">
        <f t="shared" si="17"/>
        <v>0</v>
      </c>
      <c r="AF50" s="28"/>
      <c r="AG50" s="26">
        <f t="shared" si="33"/>
        <v>0</v>
      </c>
      <c r="AH50" s="27">
        <f t="shared" si="34"/>
        <v>0</v>
      </c>
      <c r="AI50" s="28"/>
      <c r="AJ50" s="26">
        <f t="shared" si="35"/>
        <v>0</v>
      </c>
      <c r="AK50" s="27">
        <f t="shared" si="36"/>
        <v>0</v>
      </c>
      <c r="AL50" s="28"/>
      <c r="AM50" s="26">
        <f t="shared" si="37"/>
        <v>0</v>
      </c>
      <c r="AN50" s="27">
        <f t="shared" si="38"/>
        <v>0</v>
      </c>
    </row>
    <row r="51" spans="1:40" ht="25.8" customHeight="1" x14ac:dyDescent="0.65">
      <c r="A51" s="16">
        <v>18</v>
      </c>
      <c r="B51" s="114" t="s">
        <v>76</v>
      </c>
      <c r="C51" s="115"/>
      <c r="D51" s="19">
        <v>0</v>
      </c>
      <c r="E51" s="19">
        <v>8030</v>
      </c>
      <c r="F51" s="20">
        <f t="shared" si="25"/>
        <v>8030</v>
      </c>
      <c r="G51" s="21">
        <f t="shared" si="26"/>
        <v>64240</v>
      </c>
      <c r="H51" s="142">
        <v>8030</v>
      </c>
      <c r="I51" s="20">
        <f t="shared" si="2"/>
        <v>0</v>
      </c>
      <c r="J51" s="21">
        <f t="shared" si="3"/>
        <v>0</v>
      </c>
      <c r="K51" s="19">
        <v>8031</v>
      </c>
      <c r="L51" s="20">
        <f t="shared" si="4"/>
        <v>1</v>
      </c>
      <c r="M51" s="21">
        <f t="shared" si="5"/>
        <v>8</v>
      </c>
      <c r="N51" s="19"/>
      <c r="O51" s="20">
        <f t="shared" si="27"/>
        <v>-8031</v>
      </c>
      <c r="P51" s="21">
        <f t="shared" si="7"/>
        <v>-64248</v>
      </c>
      <c r="Q51" s="19"/>
      <c r="R51" s="20">
        <f t="shared" si="28"/>
        <v>0</v>
      </c>
      <c r="S51" s="21">
        <f t="shared" si="9"/>
        <v>0</v>
      </c>
      <c r="T51" s="19"/>
      <c r="U51" s="24">
        <f t="shared" si="29"/>
        <v>0</v>
      </c>
      <c r="V51" s="25">
        <f t="shared" si="11"/>
        <v>0</v>
      </c>
      <c r="W51" s="19"/>
      <c r="X51" s="26">
        <f t="shared" si="30"/>
        <v>0</v>
      </c>
      <c r="Y51" s="27">
        <f t="shared" si="13"/>
        <v>0</v>
      </c>
      <c r="Z51" s="19"/>
      <c r="AA51" s="26">
        <f t="shared" si="31"/>
        <v>0</v>
      </c>
      <c r="AB51" s="27">
        <f t="shared" si="15"/>
        <v>0</v>
      </c>
      <c r="AC51" s="19"/>
      <c r="AD51" s="26">
        <f t="shared" si="32"/>
        <v>0</v>
      </c>
      <c r="AE51" s="27">
        <f t="shared" si="17"/>
        <v>0</v>
      </c>
      <c r="AF51" s="19"/>
      <c r="AG51" s="26">
        <f t="shared" si="33"/>
        <v>0</v>
      </c>
      <c r="AH51" s="27">
        <f t="shared" si="34"/>
        <v>0</v>
      </c>
      <c r="AI51" s="19"/>
      <c r="AJ51" s="26">
        <f t="shared" si="35"/>
        <v>0</v>
      </c>
      <c r="AK51" s="27">
        <f t="shared" si="36"/>
        <v>0</v>
      </c>
      <c r="AL51" s="19"/>
      <c r="AM51" s="26">
        <f t="shared" si="37"/>
        <v>0</v>
      </c>
      <c r="AN51" s="27">
        <f t="shared" si="38"/>
        <v>0</v>
      </c>
    </row>
    <row r="52" spans="1:40" ht="25.8" customHeight="1" x14ac:dyDescent="0.65">
      <c r="A52" s="16">
        <v>42</v>
      </c>
      <c r="B52" s="114" t="s">
        <v>77</v>
      </c>
      <c r="C52" s="115"/>
      <c r="D52" s="19">
        <f>'[1]หน่วยมิเตอร์อาคาร 68'!AL52</f>
        <v>8515</v>
      </c>
      <c r="E52" s="19">
        <v>8520</v>
      </c>
      <c r="F52" s="20">
        <f t="shared" si="25"/>
        <v>5</v>
      </c>
      <c r="G52" s="21">
        <f t="shared" si="26"/>
        <v>40</v>
      </c>
      <c r="H52" s="142">
        <v>8522</v>
      </c>
      <c r="I52" s="20">
        <f t="shared" si="2"/>
        <v>2</v>
      </c>
      <c r="J52" s="21">
        <f t="shared" si="3"/>
        <v>16</v>
      </c>
      <c r="K52" s="19">
        <v>8528</v>
      </c>
      <c r="L52" s="20">
        <f t="shared" si="4"/>
        <v>6</v>
      </c>
      <c r="M52" s="21">
        <f t="shared" si="5"/>
        <v>48</v>
      </c>
      <c r="N52" s="19"/>
      <c r="O52" s="20">
        <f t="shared" si="27"/>
        <v>-8528</v>
      </c>
      <c r="P52" s="21">
        <f t="shared" si="7"/>
        <v>-68224</v>
      </c>
      <c r="Q52" s="19"/>
      <c r="R52" s="20">
        <f t="shared" si="28"/>
        <v>0</v>
      </c>
      <c r="S52" s="21">
        <f t="shared" si="9"/>
        <v>0</v>
      </c>
      <c r="T52" s="19"/>
      <c r="U52" s="24">
        <f t="shared" si="29"/>
        <v>0</v>
      </c>
      <c r="V52" s="25">
        <f t="shared" si="11"/>
        <v>0</v>
      </c>
      <c r="W52" s="19"/>
      <c r="X52" s="26">
        <f t="shared" si="30"/>
        <v>0</v>
      </c>
      <c r="Y52" s="27">
        <f t="shared" si="13"/>
        <v>0</v>
      </c>
      <c r="Z52" s="19"/>
      <c r="AA52" s="26">
        <f t="shared" si="31"/>
        <v>0</v>
      </c>
      <c r="AB52" s="27">
        <f t="shared" si="15"/>
        <v>0</v>
      </c>
      <c r="AC52" s="19"/>
      <c r="AD52" s="26">
        <f t="shared" si="32"/>
        <v>0</v>
      </c>
      <c r="AE52" s="27">
        <f t="shared" si="17"/>
        <v>0</v>
      </c>
      <c r="AF52" s="19"/>
      <c r="AG52" s="26">
        <f t="shared" si="33"/>
        <v>0</v>
      </c>
      <c r="AH52" s="27">
        <f t="shared" si="34"/>
        <v>0</v>
      </c>
      <c r="AI52" s="19"/>
      <c r="AJ52" s="26">
        <f t="shared" si="35"/>
        <v>0</v>
      </c>
      <c r="AK52" s="27">
        <f t="shared" si="36"/>
        <v>0</v>
      </c>
      <c r="AL52" s="19"/>
      <c r="AM52" s="26">
        <f t="shared" si="37"/>
        <v>0</v>
      </c>
      <c r="AN52" s="27">
        <f t="shared" si="38"/>
        <v>0</v>
      </c>
    </row>
    <row r="53" spans="1:40" ht="25.8" customHeight="1" x14ac:dyDescent="0.65">
      <c r="A53" s="39" t="s">
        <v>78</v>
      </c>
      <c r="B53" s="118"/>
      <c r="C53" s="118"/>
      <c r="D53" s="19">
        <f>'[1]หน่วยมิเตอร์อาคาร 68'!AL53</f>
        <v>0</v>
      </c>
      <c r="E53" s="40"/>
      <c r="F53" s="41"/>
      <c r="G53" s="42"/>
      <c r="H53" s="141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1"/>
      <c r="V53" s="42"/>
      <c r="W53" s="40"/>
      <c r="X53" s="43"/>
      <c r="Y53" s="44"/>
      <c r="Z53" s="40"/>
      <c r="AA53" s="43"/>
      <c r="AB53" s="44"/>
      <c r="AC53" s="40"/>
      <c r="AD53" s="43"/>
      <c r="AE53" s="44"/>
      <c r="AF53" s="40"/>
      <c r="AG53" s="43"/>
      <c r="AH53" s="44"/>
      <c r="AI53" s="40"/>
      <c r="AJ53" s="43"/>
      <c r="AK53" s="44"/>
      <c r="AL53" s="40"/>
      <c r="AM53" s="43"/>
      <c r="AN53" s="44"/>
    </row>
    <row r="54" spans="1:40" ht="25.8" customHeight="1" x14ac:dyDescent="0.65">
      <c r="A54" s="16">
        <v>43</v>
      </c>
      <c r="B54" s="114" t="s">
        <v>79</v>
      </c>
      <c r="C54" s="115"/>
      <c r="D54" s="19">
        <f>'[1]หน่วยมิเตอร์อาคาร 68'!AL54</f>
        <v>91491</v>
      </c>
      <c r="E54" s="19">
        <v>92024</v>
      </c>
      <c r="F54" s="20">
        <f>E54-D54</f>
        <v>533</v>
      </c>
      <c r="G54" s="21">
        <f>F54*8</f>
        <v>4264</v>
      </c>
      <c r="H54" s="142">
        <v>92424</v>
      </c>
      <c r="I54" s="20">
        <f t="shared" si="2"/>
        <v>400</v>
      </c>
      <c r="J54" s="21">
        <f t="shared" si="3"/>
        <v>3200</v>
      </c>
      <c r="K54" s="19">
        <v>92916</v>
      </c>
      <c r="L54" s="20">
        <f t="shared" ref="L54" si="39">K54-H54</f>
        <v>492</v>
      </c>
      <c r="M54" s="21">
        <f t="shared" si="5"/>
        <v>3936</v>
      </c>
      <c r="N54" s="19"/>
      <c r="O54" s="20">
        <f t="shared" ref="O54" si="40">N54-K54</f>
        <v>-92916</v>
      </c>
      <c r="P54" s="21">
        <f t="shared" si="7"/>
        <v>-743328</v>
      </c>
      <c r="Q54" s="19"/>
      <c r="R54" s="20">
        <f t="shared" ref="R54" si="41">Q54-N54</f>
        <v>0</v>
      </c>
      <c r="S54" s="21">
        <f t="shared" si="9"/>
        <v>0</v>
      </c>
      <c r="T54" s="19"/>
      <c r="U54" s="24">
        <f t="shared" ref="U54" si="42">T54-Q54</f>
        <v>0</v>
      </c>
      <c r="V54" s="25">
        <f t="shared" si="11"/>
        <v>0</v>
      </c>
      <c r="W54" s="19"/>
      <c r="X54" s="26">
        <f t="shared" ref="X54" si="43">W54-T54</f>
        <v>0</v>
      </c>
      <c r="Y54" s="27">
        <f t="shared" si="13"/>
        <v>0</v>
      </c>
      <c r="Z54" s="19"/>
      <c r="AA54" s="26">
        <f t="shared" ref="AA54" si="44">Z54-W54</f>
        <v>0</v>
      </c>
      <c r="AB54" s="27">
        <f t="shared" si="15"/>
        <v>0</v>
      </c>
      <c r="AC54" s="19"/>
      <c r="AD54" s="26">
        <f t="shared" ref="AD54" si="45">AC54-Z54</f>
        <v>0</v>
      </c>
      <c r="AE54" s="27">
        <f t="shared" si="17"/>
        <v>0</v>
      </c>
      <c r="AF54" s="19"/>
      <c r="AG54" s="26">
        <f t="shared" ref="AG54" si="46">AF54-AC54</f>
        <v>0</v>
      </c>
      <c r="AH54" s="27">
        <f t="shared" ref="AH54" si="47">AG54*8</f>
        <v>0</v>
      </c>
      <c r="AI54" s="19"/>
      <c r="AJ54" s="26">
        <f t="shared" ref="AJ54" si="48">AI54-AF54</f>
        <v>0</v>
      </c>
      <c r="AK54" s="27">
        <f t="shared" ref="AK54" si="49">AJ54*8</f>
        <v>0</v>
      </c>
      <c r="AL54" s="19"/>
      <c r="AM54" s="26">
        <f t="shared" ref="AM54" si="50">AL54-AI54</f>
        <v>0</v>
      </c>
      <c r="AN54" s="27">
        <f t="shared" ref="AN54" si="51">AM54*8</f>
        <v>0</v>
      </c>
    </row>
    <row r="55" spans="1:40" ht="25.8" customHeight="1" x14ac:dyDescent="0.65">
      <c r="A55" s="39" t="s">
        <v>184</v>
      </c>
      <c r="B55" s="118"/>
      <c r="C55" s="118"/>
      <c r="D55" s="19">
        <f>'[1]หน่วยมิเตอร์อาคาร 68'!AL55</f>
        <v>0</v>
      </c>
      <c r="E55" s="40"/>
      <c r="F55" s="41"/>
      <c r="G55" s="42"/>
      <c r="H55" s="141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1"/>
      <c r="V55" s="42"/>
      <c r="W55" s="40"/>
      <c r="X55" s="43"/>
      <c r="Y55" s="44"/>
      <c r="Z55" s="40"/>
      <c r="AA55" s="43"/>
      <c r="AB55" s="44"/>
      <c r="AC55" s="40"/>
      <c r="AD55" s="43"/>
      <c r="AE55" s="44"/>
      <c r="AF55" s="40"/>
      <c r="AG55" s="43"/>
      <c r="AH55" s="44"/>
      <c r="AI55" s="40"/>
      <c r="AJ55" s="43"/>
      <c r="AK55" s="44"/>
      <c r="AL55" s="40"/>
      <c r="AM55" s="43"/>
      <c r="AN55" s="44"/>
    </row>
    <row r="56" spans="1:40" ht="25.8" customHeight="1" x14ac:dyDescent="0.65">
      <c r="A56" s="16">
        <v>44</v>
      </c>
      <c r="B56" s="114" t="s">
        <v>80</v>
      </c>
      <c r="C56" s="115"/>
      <c r="D56" s="19">
        <f>'[1]หน่วยมิเตอร์อาคาร 68'!AL56</f>
        <v>132602</v>
      </c>
      <c r="E56" s="19">
        <v>132987</v>
      </c>
      <c r="F56" s="20">
        <f t="shared" ref="F56:F58" si="52">E56-D56</f>
        <v>385</v>
      </c>
      <c r="G56" s="21">
        <f t="shared" ref="G56:G58" si="53">F56*8</f>
        <v>3080</v>
      </c>
      <c r="H56" s="135">
        <v>133322</v>
      </c>
      <c r="I56" s="20">
        <f t="shared" si="2"/>
        <v>335</v>
      </c>
      <c r="J56" s="21">
        <f t="shared" si="3"/>
        <v>2680</v>
      </c>
      <c r="K56" s="19">
        <v>133576</v>
      </c>
      <c r="L56" s="20">
        <f t="shared" ref="L56:L58" si="54">K56-H56</f>
        <v>254</v>
      </c>
      <c r="M56" s="21">
        <f t="shared" si="5"/>
        <v>2032</v>
      </c>
      <c r="N56" s="19"/>
      <c r="O56" s="20">
        <f t="shared" ref="O56:O58" si="55">N56-K56</f>
        <v>-133576</v>
      </c>
      <c r="P56" s="21">
        <f t="shared" si="7"/>
        <v>-1068608</v>
      </c>
      <c r="Q56" s="19"/>
      <c r="R56" s="20">
        <f t="shared" ref="R56:R58" si="56">Q56-N56</f>
        <v>0</v>
      </c>
      <c r="S56" s="21">
        <f t="shared" si="9"/>
        <v>0</v>
      </c>
      <c r="T56" s="19"/>
      <c r="U56" s="24">
        <f t="shared" ref="U56:U58" si="57">T56-Q56</f>
        <v>0</v>
      </c>
      <c r="V56" s="25">
        <f t="shared" si="11"/>
        <v>0</v>
      </c>
      <c r="W56" s="19"/>
      <c r="X56" s="26">
        <f t="shared" ref="X56:X58" si="58">W56-T56</f>
        <v>0</v>
      </c>
      <c r="Y56" s="27">
        <f t="shared" si="13"/>
        <v>0</v>
      </c>
      <c r="Z56" s="19"/>
      <c r="AA56" s="26">
        <f t="shared" ref="AA56:AA58" si="59">Z56-W56</f>
        <v>0</v>
      </c>
      <c r="AB56" s="27">
        <f t="shared" si="15"/>
        <v>0</v>
      </c>
      <c r="AC56" s="19"/>
      <c r="AD56" s="26">
        <f t="shared" ref="AD56:AD58" si="60">AC56-Z56</f>
        <v>0</v>
      </c>
      <c r="AE56" s="27">
        <f t="shared" si="17"/>
        <v>0</v>
      </c>
      <c r="AF56" s="19"/>
      <c r="AG56" s="26">
        <f t="shared" ref="AG56:AG58" si="61">AF56-AC56</f>
        <v>0</v>
      </c>
      <c r="AH56" s="27">
        <f t="shared" ref="AH56:AH58" si="62">AG56*8</f>
        <v>0</v>
      </c>
      <c r="AI56" s="19"/>
      <c r="AJ56" s="26">
        <f t="shared" ref="AJ56:AJ58" si="63">AI56-AF56</f>
        <v>0</v>
      </c>
      <c r="AK56" s="27">
        <f t="shared" ref="AK56:AK58" si="64">AJ56*8</f>
        <v>0</v>
      </c>
      <c r="AL56" s="19"/>
      <c r="AM56" s="26">
        <f t="shared" ref="AM56:AM58" si="65">AL56-AI56</f>
        <v>0</v>
      </c>
      <c r="AN56" s="27">
        <f t="shared" ref="AN56:AN58" si="66">AM56*8</f>
        <v>0</v>
      </c>
    </row>
    <row r="57" spans="1:40" ht="25.8" customHeight="1" x14ac:dyDescent="0.65">
      <c r="A57" s="16">
        <v>45</v>
      </c>
      <c r="B57" s="114" t="s">
        <v>81</v>
      </c>
      <c r="C57" s="115"/>
      <c r="D57" s="19">
        <f>'[1]หน่วยมิเตอร์อาคาร 68'!AL57</f>
        <v>167181</v>
      </c>
      <c r="E57" s="19">
        <v>168143</v>
      </c>
      <c r="F57" s="20">
        <f t="shared" si="52"/>
        <v>962</v>
      </c>
      <c r="G57" s="21">
        <f t="shared" si="53"/>
        <v>7696</v>
      </c>
      <c r="H57" s="135">
        <v>168980</v>
      </c>
      <c r="I57" s="20">
        <f t="shared" si="2"/>
        <v>837</v>
      </c>
      <c r="J57" s="21">
        <f t="shared" si="3"/>
        <v>6696</v>
      </c>
      <c r="K57" s="19">
        <v>169708</v>
      </c>
      <c r="L57" s="20">
        <f t="shared" si="54"/>
        <v>728</v>
      </c>
      <c r="M57" s="21">
        <f t="shared" si="5"/>
        <v>5824</v>
      </c>
      <c r="N57" s="19"/>
      <c r="O57" s="20">
        <f t="shared" si="55"/>
        <v>-169708</v>
      </c>
      <c r="P57" s="21">
        <f t="shared" si="7"/>
        <v>-1357664</v>
      </c>
      <c r="Q57" s="19"/>
      <c r="R57" s="20">
        <f t="shared" si="56"/>
        <v>0</v>
      </c>
      <c r="S57" s="21">
        <f t="shared" si="9"/>
        <v>0</v>
      </c>
      <c r="T57" s="19"/>
      <c r="U57" s="24">
        <f t="shared" si="57"/>
        <v>0</v>
      </c>
      <c r="V57" s="25">
        <f t="shared" si="11"/>
        <v>0</v>
      </c>
      <c r="W57" s="19"/>
      <c r="X57" s="26">
        <f t="shared" si="58"/>
        <v>0</v>
      </c>
      <c r="Y57" s="27">
        <f t="shared" si="13"/>
        <v>0</v>
      </c>
      <c r="Z57" s="19"/>
      <c r="AA57" s="26">
        <f t="shared" si="59"/>
        <v>0</v>
      </c>
      <c r="AB57" s="27">
        <f t="shared" si="15"/>
        <v>0</v>
      </c>
      <c r="AC57" s="19"/>
      <c r="AD57" s="26">
        <f t="shared" si="60"/>
        <v>0</v>
      </c>
      <c r="AE57" s="27">
        <f t="shared" si="17"/>
        <v>0</v>
      </c>
      <c r="AF57" s="19"/>
      <c r="AG57" s="26">
        <f t="shared" si="61"/>
        <v>0</v>
      </c>
      <c r="AH57" s="27">
        <f t="shared" si="62"/>
        <v>0</v>
      </c>
      <c r="AI57" s="19"/>
      <c r="AJ57" s="26">
        <f t="shared" si="63"/>
        <v>0</v>
      </c>
      <c r="AK57" s="27">
        <f t="shared" si="64"/>
        <v>0</v>
      </c>
      <c r="AL57" s="19"/>
      <c r="AM57" s="26">
        <f t="shared" si="65"/>
        <v>0</v>
      </c>
      <c r="AN57" s="27">
        <f t="shared" si="66"/>
        <v>0</v>
      </c>
    </row>
    <row r="58" spans="1:40" ht="25.8" customHeight="1" x14ac:dyDescent="0.65">
      <c r="A58" s="16">
        <v>117</v>
      </c>
      <c r="B58" s="114" t="s">
        <v>82</v>
      </c>
      <c r="C58" s="115"/>
      <c r="D58" s="19">
        <f>'[1]หน่วยมิเตอร์อาคาร 68'!AL58</f>
        <v>33398</v>
      </c>
      <c r="E58" s="19">
        <v>33653</v>
      </c>
      <c r="F58" s="20">
        <f t="shared" si="52"/>
        <v>255</v>
      </c>
      <c r="G58" s="21">
        <f t="shared" si="53"/>
        <v>2040</v>
      </c>
      <c r="H58" s="142">
        <v>33806</v>
      </c>
      <c r="I58" s="20">
        <f t="shared" si="2"/>
        <v>153</v>
      </c>
      <c r="J58" s="21">
        <f t="shared" si="3"/>
        <v>1224</v>
      </c>
      <c r="K58" s="19">
        <v>33898</v>
      </c>
      <c r="L58" s="20">
        <f t="shared" si="54"/>
        <v>92</v>
      </c>
      <c r="M58" s="21">
        <f t="shared" si="5"/>
        <v>736</v>
      </c>
      <c r="N58" s="19"/>
      <c r="O58" s="20">
        <f t="shared" si="55"/>
        <v>-33898</v>
      </c>
      <c r="P58" s="21">
        <f t="shared" si="7"/>
        <v>-271184</v>
      </c>
      <c r="Q58" s="19"/>
      <c r="R58" s="20">
        <f t="shared" si="56"/>
        <v>0</v>
      </c>
      <c r="S58" s="21">
        <f t="shared" si="9"/>
        <v>0</v>
      </c>
      <c r="T58" s="19"/>
      <c r="U58" s="24">
        <f t="shared" si="57"/>
        <v>0</v>
      </c>
      <c r="V58" s="25">
        <f t="shared" si="11"/>
        <v>0</v>
      </c>
      <c r="W58" s="19"/>
      <c r="X58" s="26">
        <f t="shared" si="58"/>
        <v>0</v>
      </c>
      <c r="Y58" s="27">
        <f t="shared" si="13"/>
        <v>0</v>
      </c>
      <c r="Z58" s="19"/>
      <c r="AA58" s="26">
        <f t="shared" si="59"/>
        <v>0</v>
      </c>
      <c r="AB58" s="27">
        <f t="shared" si="15"/>
        <v>0</v>
      </c>
      <c r="AC58" s="19"/>
      <c r="AD58" s="26">
        <f t="shared" si="60"/>
        <v>0</v>
      </c>
      <c r="AE58" s="27">
        <f t="shared" si="17"/>
        <v>0</v>
      </c>
      <c r="AF58" s="19"/>
      <c r="AG58" s="26">
        <f t="shared" si="61"/>
        <v>0</v>
      </c>
      <c r="AH58" s="27">
        <f t="shared" si="62"/>
        <v>0</v>
      </c>
      <c r="AI58" s="19"/>
      <c r="AJ58" s="26">
        <f t="shared" si="63"/>
        <v>0</v>
      </c>
      <c r="AK58" s="27">
        <f t="shared" si="64"/>
        <v>0</v>
      </c>
      <c r="AL58" s="19"/>
      <c r="AM58" s="26">
        <f t="shared" si="65"/>
        <v>0</v>
      </c>
      <c r="AN58" s="27">
        <f t="shared" si="66"/>
        <v>0</v>
      </c>
    </row>
    <row r="59" spans="1:40" ht="25.8" customHeight="1" x14ac:dyDescent="0.65">
      <c r="A59" s="39" t="s">
        <v>83</v>
      </c>
      <c r="B59" s="118"/>
      <c r="C59" s="118"/>
      <c r="D59" s="19">
        <f>'[1]หน่วยมิเตอร์อาคาร 68'!AL59</f>
        <v>0</v>
      </c>
      <c r="E59" s="40"/>
      <c r="F59" s="41"/>
      <c r="G59" s="42"/>
      <c r="H59" s="141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1"/>
      <c r="V59" s="42"/>
      <c r="W59" s="40"/>
      <c r="X59" s="43"/>
      <c r="Y59" s="44"/>
      <c r="Z59" s="40"/>
      <c r="AA59" s="43"/>
      <c r="AB59" s="44"/>
      <c r="AC59" s="40"/>
      <c r="AD59" s="43"/>
      <c r="AE59" s="44"/>
      <c r="AF59" s="40"/>
      <c r="AG59" s="43"/>
      <c r="AH59" s="44"/>
      <c r="AI59" s="40"/>
      <c r="AJ59" s="43"/>
      <c r="AK59" s="44"/>
      <c r="AL59" s="40"/>
      <c r="AM59" s="43"/>
      <c r="AN59" s="44"/>
    </row>
    <row r="60" spans="1:40" ht="25.8" customHeight="1" x14ac:dyDescent="0.65">
      <c r="A60" s="16">
        <v>46</v>
      </c>
      <c r="B60" s="114" t="s">
        <v>84</v>
      </c>
      <c r="C60" s="115"/>
      <c r="D60" s="19">
        <f>'[1]หน่วยมิเตอร์อาคาร 68'!AL60</f>
        <v>711</v>
      </c>
      <c r="E60" s="19">
        <v>1009</v>
      </c>
      <c r="F60" s="20">
        <f t="shared" ref="F60:F69" si="67">E60-D60</f>
        <v>298</v>
      </c>
      <c r="G60" s="21">
        <f t="shared" ref="G60:G116" si="68">F60*8</f>
        <v>2384</v>
      </c>
      <c r="H60" s="135">
        <v>1211</v>
      </c>
      <c r="I60" s="20">
        <f t="shared" si="2"/>
        <v>202</v>
      </c>
      <c r="J60" s="21">
        <f t="shared" si="3"/>
        <v>1616</v>
      </c>
      <c r="K60" s="19">
        <v>1295</v>
      </c>
      <c r="L60" s="20">
        <f t="shared" ref="L60:L69" si="69">K60-H60</f>
        <v>84</v>
      </c>
      <c r="M60" s="21">
        <f t="shared" si="5"/>
        <v>672</v>
      </c>
      <c r="N60" s="19"/>
      <c r="O60" s="20">
        <f t="shared" ref="O60:O69" si="70">N60-K60</f>
        <v>-1295</v>
      </c>
      <c r="P60" s="21">
        <f t="shared" si="7"/>
        <v>-10360</v>
      </c>
      <c r="Q60" s="19"/>
      <c r="R60" s="20">
        <f t="shared" ref="R60:R69" si="71">Q60-N60</f>
        <v>0</v>
      </c>
      <c r="S60" s="21">
        <f t="shared" si="9"/>
        <v>0</v>
      </c>
      <c r="T60" s="19"/>
      <c r="U60" s="24">
        <f t="shared" ref="U60:U69" si="72">T60-Q60</f>
        <v>0</v>
      </c>
      <c r="V60" s="25">
        <f t="shared" si="11"/>
        <v>0</v>
      </c>
      <c r="W60" s="19"/>
      <c r="X60" s="26">
        <f t="shared" ref="X60:X69" si="73">W60-T60</f>
        <v>0</v>
      </c>
      <c r="Y60" s="27">
        <f t="shared" si="13"/>
        <v>0</v>
      </c>
      <c r="Z60" s="19"/>
      <c r="AA60" s="26">
        <f t="shared" ref="AA60:AA69" si="74">Z60-W60</f>
        <v>0</v>
      </c>
      <c r="AB60" s="27">
        <f t="shared" si="15"/>
        <v>0</v>
      </c>
      <c r="AC60" s="19"/>
      <c r="AD60" s="26">
        <f>AC60</f>
        <v>0</v>
      </c>
      <c r="AE60" s="27">
        <f t="shared" si="17"/>
        <v>0</v>
      </c>
      <c r="AF60" s="19"/>
      <c r="AG60" s="26">
        <f t="shared" ref="AG60:AG69" si="75">AF60-AC60</f>
        <v>0</v>
      </c>
      <c r="AH60" s="27">
        <f t="shared" ref="AH60:AH69" si="76">AG60*8</f>
        <v>0</v>
      </c>
      <c r="AI60" s="19"/>
      <c r="AJ60" s="26">
        <f t="shared" ref="AJ60:AJ69" si="77">AI60-AF60</f>
        <v>0</v>
      </c>
      <c r="AK60" s="27">
        <f t="shared" ref="AK60:AK69" si="78">AJ60*8</f>
        <v>0</v>
      </c>
      <c r="AL60" s="19"/>
      <c r="AM60" s="26">
        <f t="shared" ref="AM60:AM69" si="79">AL60-AI60</f>
        <v>0</v>
      </c>
      <c r="AN60" s="27">
        <f t="shared" ref="AN60:AN69" si="80">AM60*8</f>
        <v>0</v>
      </c>
    </row>
    <row r="61" spans="1:40" ht="25.8" customHeight="1" x14ac:dyDescent="0.65">
      <c r="A61" s="16">
        <v>47</v>
      </c>
      <c r="B61" s="114" t="s">
        <v>85</v>
      </c>
      <c r="C61" s="115"/>
      <c r="D61" s="19">
        <f>'[1]หน่วยมิเตอร์อาคาร 68'!AL61</f>
        <v>647890</v>
      </c>
      <c r="E61" s="19">
        <v>649054</v>
      </c>
      <c r="F61" s="20">
        <f t="shared" si="67"/>
        <v>1164</v>
      </c>
      <c r="G61" s="21">
        <f t="shared" si="68"/>
        <v>9312</v>
      </c>
      <c r="H61" s="135">
        <v>650032</v>
      </c>
      <c r="I61" s="20">
        <f t="shared" si="2"/>
        <v>978</v>
      </c>
      <c r="J61" s="21">
        <f t="shared" si="3"/>
        <v>7824</v>
      </c>
      <c r="K61" s="19">
        <v>650801</v>
      </c>
      <c r="L61" s="20">
        <f t="shared" si="69"/>
        <v>769</v>
      </c>
      <c r="M61" s="21">
        <f t="shared" si="5"/>
        <v>6152</v>
      </c>
      <c r="N61" s="19"/>
      <c r="O61" s="20">
        <f t="shared" si="70"/>
        <v>-650801</v>
      </c>
      <c r="P61" s="21">
        <f t="shared" si="7"/>
        <v>-5206408</v>
      </c>
      <c r="Q61" s="19"/>
      <c r="R61" s="20">
        <f t="shared" si="71"/>
        <v>0</v>
      </c>
      <c r="S61" s="21">
        <f t="shared" si="9"/>
        <v>0</v>
      </c>
      <c r="T61" s="19"/>
      <c r="U61" s="24">
        <f t="shared" si="72"/>
        <v>0</v>
      </c>
      <c r="V61" s="25">
        <f t="shared" si="11"/>
        <v>0</v>
      </c>
      <c r="W61" s="19"/>
      <c r="X61" s="26">
        <f t="shared" si="73"/>
        <v>0</v>
      </c>
      <c r="Y61" s="27">
        <f t="shared" si="13"/>
        <v>0</v>
      </c>
      <c r="Z61" s="19"/>
      <c r="AA61" s="26">
        <f t="shared" si="74"/>
        <v>0</v>
      </c>
      <c r="AB61" s="27">
        <f t="shared" si="15"/>
        <v>0</v>
      </c>
      <c r="AC61" s="19"/>
      <c r="AD61" s="26">
        <f t="shared" ref="AD61:AD69" si="81">AC61-Z61</f>
        <v>0</v>
      </c>
      <c r="AE61" s="27">
        <f t="shared" si="17"/>
        <v>0</v>
      </c>
      <c r="AF61" s="19"/>
      <c r="AG61" s="26">
        <f t="shared" si="75"/>
        <v>0</v>
      </c>
      <c r="AH61" s="27">
        <f t="shared" si="76"/>
        <v>0</v>
      </c>
      <c r="AI61" s="19"/>
      <c r="AJ61" s="26">
        <f t="shared" si="77"/>
        <v>0</v>
      </c>
      <c r="AK61" s="27">
        <f t="shared" si="78"/>
        <v>0</v>
      </c>
      <c r="AL61" s="19"/>
      <c r="AM61" s="26">
        <f t="shared" si="79"/>
        <v>0</v>
      </c>
      <c r="AN61" s="27">
        <f t="shared" si="80"/>
        <v>0</v>
      </c>
    </row>
    <row r="62" spans="1:40" ht="25.8" customHeight="1" x14ac:dyDescent="0.65">
      <c r="A62" s="16">
        <v>48</v>
      </c>
      <c r="B62" s="114" t="s">
        <v>86</v>
      </c>
      <c r="C62" s="115"/>
      <c r="D62" s="19">
        <f>'[1]หน่วยมิเตอร์อาคาร 68'!AL62</f>
        <v>5803</v>
      </c>
      <c r="E62" s="19">
        <v>6085</v>
      </c>
      <c r="F62" s="20">
        <f t="shared" si="67"/>
        <v>282</v>
      </c>
      <c r="G62" s="21">
        <f t="shared" si="68"/>
        <v>2256</v>
      </c>
      <c r="H62" s="135">
        <v>6286</v>
      </c>
      <c r="I62" s="20">
        <f t="shared" si="2"/>
        <v>201</v>
      </c>
      <c r="J62" s="21">
        <f t="shared" si="3"/>
        <v>1608</v>
      </c>
      <c r="K62" s="19">
        <v>6301</v>
      </c>
      <c r="L62" s="20">
        <f t="shared" si="69"/>
        <v>15</v>
      </c>
      <c r="M62" s="21">
        <f t="shared" si="5"/>
        <v>120</v>
      </c>
      <c r="N62" s="19"/>
      <c r="O62" s="20">
        <f t="shared" si="70"/>
        <v>-6301</v>
      </c>
      <c r="P62" s="21">
        <f t="shared" si="7"/>
        <v>-50408</v>
      </c>
      <c r="Q62" s="19"/>
      <c r="R62" s="20">
        <f t="shared" si="71"/>
        <v>0</v>
      </c>
      <c r="S62" s="21">
        <f t="shared" si="9"/>
        <v>0</v>
      </c>
      <c r="T62" s="19"/>
      <c r="U62" s="24">
        <f t="shared" si="72"/>
        <v>0</v>
      </c>
      <c r="V62" s="25">
        <f t="shared" si="11"/>
        <v>0</v>
      </c>
      <c r="W62" s="19"/>
      <c r="X62" s="26">
        <f t="shared" si="73"/>
        <v>0</v>
      </c>
      <c r="Y62" s="27">
        <f t="shared" si="13"/>
        <v>0</v>
      </c>
      <c r="Z62" s="19"/>
      <c r="AA62" s="26">
        <f t="shared" si="74"/>
        <v>0</v>
      </c>
      <c r="AB62" s="27">
        <f t="shared" si="15"/>
        <v>0</v>
      </c>
      <c r="AC62" s="19"/>
      <c r="AD62" s="26">
        <f t="shared" si="81"/>
        <v>0</v>
      </c>
      <c r="AE62" s="27">
        <f t="shared" si="17"/>
        <v>0</v>
      </c>
      <c r="AF62" s="19"/>
      <c r="AG62" s="26">
        <f t="shared" si="75"/>
        <v>0</v>
      </c>
      <c r="AH62" s="27">
        <f t="shared" si="76"/>
        <v>0</v>
      </c>
      <c r="AI62" s="19"/>
      <c r="AJ62" s="26">
        <f t="shared" si="77"/>
        <v>0</v>
      </c>
      <c r="AK62" s="27">
        <f t="shared" si="78"/>
        <v>0</v>
      </c>
      <c r="AL62" s="19"/>
      <c r="AM62" s="26">
        <f t="shared" si="79"/>
        <v>0</v>
      </c>
      <c r="AN62" s="27">
        <f t="shared" si="80"/>
        <v>0</v>
      </c>
    </row>
    <row r="63" spans="1:40" ht="25.8" customHeight="1" x14ac:dyDescent="0.65">
      <c r="A63" s="16">
        <v>49</v>
      </c>
      <c r="B63" s="114" t="s">
        <v>87</v>
      </c>
      <c r="C63" s="115"/>
      <c r="D63" s="19">
        <f>'[1]หน่วยมิเตอร์อาคาร 68'!AL63</f>
        <v>452067</v>
      </c>
      <c r="E63" s="19">
        <v>452899</v>
      </c>
      <c r="F63" s="20">
        <f t="shared" si="67"/>
        <v>832</v>
      </c>
      <c r="G63" s="21">
        <f t="shared" si="68"/>
        <v>6656</v>
      </c>
      <c r="H63" s="135">
        <v>453584</v>
      </c>
      <c r="I63" s="20">
        <f t="shared" si="2"/>
        <v>685</v>
      </c>
      <c r="J63" s="21">
        <f t="shared" si="3"/>
        <v>5480</v>
      </c>
      <c r="K63" s="19">
        <v>45099</v>
      </c>
      <c r="L63" s="20">
        <f t="shared" si="69"/>
        <v>-408485</v>
      </c>
      <c r="M63" s="21">
        <f t="shared" si="5"/>
        <v>-3267880</v>
      </c>
      <c r="N63" s="19"/>
      <c r="O63" s="20">
        <f t="shared" si="70"/>
        <v>-45099</v>
      </c>
      <c r="P63" s="21">
        <f t="shared" si="7"/>
        <v>-360792</v>
      </c>
      <c r="Q63" s="19"/>
      <c r="R63" s="20">
        <f t="shared" si="71"/>
        <v>0</v>
      </c>
      <c r="S63" s="21">
        <f t="shared" si="9"/>
        <v>0</v>
      </c>
      <c r="T63" s="19"/>
      <c r="U63" s="24">
        <f t="shared" si="72"/>
        <v>0</v>
      </c>
      <c r="V63" s="25">
        <f t="shared" si="11"/>
        <v>0</v>
      </c>
      <c r="W63" s="19"/>
      <c r="X63" s="26">
        <f t="shared" si="73"/>
        <v>0</v>
      </c>
      <c r="Y63" s="27">
        <f t="shared" si="13"/>
        <v>0</v>
      </c>
      <c r="Z63" s="19"/>
      <c r="AA63" s="26">
        <f t="shared" si="74"/>
        <v>0</v>
      </c>
      <c r="AB63" s="27">
        <f t="shared" si="15"/>
        <v>0</v>
      </c>
      <c r="AC63" s="19"/>
      <c r="AD63" s="26">
        <f t="shared" si="81"/>
        <v>0</v>
      </c>
      <c r="AE63" s="27">
        <f t="shared" si="17"/>
        <v>0</v>
      </c>
      <c r="AF63" s="19"/>
      <c r="AG63" s="26">
        <f t="shared" si="75"/>
        <v>0</v>
      </c>
      <c r="AH63" s="27">
        <f t="shared" si="76"/>
        <v>0</v>
      </c>
      <c r="AI63" s="19"/>
      <c r="AJ63" s="26">
        <f t="shared" si="77"/>
        <v>0</v>
      </c>
      <c r="AK63" s="27">
        <f t="shared" si="78"/>
        <v>0</v>
      </c>
      <c r="AL63" s="19"/>
      <c r="AM63" s="26">
        <f t="shared" si="79"/>
        <v>0</v>
      </c>
      <c r="AN63" s="27">
        <f t="shared" si="80"/>
        <v>0</v>
      </c>
    </row>
    <row r="64" spans="1:40" ht="25.8" customHeight="1" x14ac:dyDescent="0.65">
      <c r="A64" s="16">
        <v>50</v>
      </c>
      <c r="B64" s="114" t="s">
        <v>88</v>
      </c>
      <c r="C64" s="115"/>
      <c r="D64" s="19">
        <f>'[1]หน่วยมิเตอร์อาคาร 68'!AL64</f>
        <v>8079</v>
      </c>
      <c r="E64" s="19">
        <v>8428</v>
      </c>
      <c r="F64" s="20">
        <f t="shared" si="67"/>
        <v>349</v>
      </c>
      <c r="G64" s="21">
        <f t="shared" si="68"/>
        <v>2792</v>
      </c>
      <c r="H64" s="135">
        <v>8713</v>
      </c>
      <c r="I64" s="20">
        <f t="shared" si="2"/>
        <v>285</v>
      </c>
      <c r="J64" s="21">
        <f t="shared" si="3"/>
        <v>2280</v>
      </c>
      <c r="K64" s="19">
        <v>8984</v>
      </c>
      <c r="L64" s="20">
        <f t="shared" si="69"/>
        <v>271</v>
      </c>
      <c r="M64" s="21">
        <f t="shared" si="5"/>
        <v>2168</v>
      </c>
      <c r="N64" s="19"/>
      <c r="O64" s="20">
        <f t="shared" si="70"/>
        <v>-8984</v>
      </c>
      <c r="P64" s="21">
        <f t="shared" si="7"/>
        <v>-71872</v>
      </c>
      <c r="Q64" s="19"/>
      <c r="R64" s="20">
        <f t="shared" si="71"/>
        <v>0</v>
      </c>
      <c r="S64" s="21">
        <f t="shared" si="9"/>
        <v>0</v>
      </c>
      <c r="T64" s="19"/>
      <c r="U64" s="24">
        <f t="shared" si="72"/>
        <v>0</v>
      </c>
      <c r="V64" s="25">
        <f t="shared" si="11"/>
        <v>0</v>
      </c>
      <c r="W64" s="19"/>
      <c r="X64" s="26">
        <f t="shared" si="73"/>
        <v>0</v>
      </c>
      <c r="Y64" s="27">
        <f t="shared" si="13"/>
        <v>0</v>
      </c>
      <c r="Z64" s="19"/>
      <c r="AA64" s="26">
        <f t="shared" si="74"/>
        <v>0</v>
      </c>
      <c r="AB64" s="27">
        <f t="shared" si="15"/>
        <v>0</v>
      </c>
      <c r="AC64" s="19"/>
      <c r="AD64" s="26">
        <f t="shared" si="81"/>
        <v>0</v>
      </c>
      <c r="AE64" s="27">
        <f t="shared" si="17"/>
        <v>0</v>
      </c>
      <c r="AF64" s="19"/>
      <c r="AG64" s="26">
        <f t="shared" si="75"/>
        <v>0</v>
      </c>
      <c r="AH64" s="27">
        <f t="shared" si="76"/>
        <v>0</v>
      </c>
      <c r="AI64" s="19"/>
      <c r="AJ64" s="26">
        <f t="shared" si="77"/>
        <v>0</v>
      </c>
      <c r="AK64" s="27">
        <f t="shared" si="78"/>
        <v>0</v>
      </c>
      <c r="AL64" s="19"/>
      <c r="AM64" s="26">
        <f t="shared" si="79"/>
        <v>0</v>
      </c>
      <c r="AN64" s="27">
        <f t="shared" si="80"/>
        <v>0</v>
      </c>
    </row>
    <row r="65" spans="1:40" ht="25.8" customHeight="1" x14ac:dyDescent="0.65">
      <c r="A65" s="16">
        <v>51</v>
      </c>
      <c r="B65" s="114" t="s">
        <v>89</v>
      </c>
      <c r="C65" s="115"/>
      <c r="D65" s="19">
        <f>'[1]หน่วยมิเตอร์อาคาร 68'!AL65</f>
        <v>34982</v>
      </c>
      <c r="E65" s="19">
        <v>35473</v>
      </c>
      <c r="F65" s="20">
        <f t="shared" si="67"/>
        <v>491</v>
      </c>
      <c r="G65" s="21">
        <f t="shared" si="68"/>
        <v>3928</v>
      </c>
      <c r="H65" s="135">
        <v>35993</v>
      </c>
      <c r="I65" s="20">
        <f t="shared" si="2"/>
        <v>520</v>
      </c>
      <c r="J65" s="21">
        <f t="shared" si="3"/>
        <v>4160</v>
      </c>
      <c r="K65" s="19">
        <v>36376</v>
      </c>
      <c r="L65" s="20">
        <f t="shared" si="69"/>
        <v>383</v>
      </c>
      <c r="M65" s="21">
        <f t="shared" si="5"/>
        <v>3064</v>
      </c>
      <c r="N65" s="19"/>
      <c r="O65" s="20">
        <f t="shared" si="70"/>
        <v>-36376</v>
      </c>
      <c r="P65" s="21">
        <f t="shared" si="7"/>
        <v>-291008</v>
      </c>
      <c r="Q65" s="19"/>
      <c r="R65" s="20">
        <f t="shared" si="71"/>
        <v>0</v>
      </c>
      <c r="S65" s="21">
        <f t="shared" si="9"/>
        <v>0</v>
      </c>
      <c r="T65" s="19"/>
      <c r="U65" s="24">
        <f t="shared" si="72"/>
        <v>0</v>
      </c>
      <c r="V65" s="25">
        <f t="shared" si="11"/>
        <v>0</v>
      </c>
      <c r="W65" s="19"/>
      <c r="X65" s="26">
        <f t="shared" si="73"/>
        <v>0</v>
      </c>
      <c r="Y65" s="27">
        <f t="shared" si="13"/>
        <v>0</v>
      </c>
      <c r="Z65" s="19"/>
      <c r="AA65" s="26">
        <f t="shared" si="74"/>
        <v>0</v>
      </c>
      <c r="AB65" s="27">
        <f t="shared" si="15"/>
        <v>0</v>
      </c>
      <c r="AC65" s="19"/>
      <c r="AD65" s="26">
        <f t="shared" si="81"/>
        <v>0</v>
      </c>
      <c r="AE65" s="27">
        <f t="shared" si="17"/>
        <v>0</v>
      </c>
      <c r="AF65" s="19"/>
      <c r="AG65" s="26">
        <f t="shared" si="75"/>
        <v>0</v>
      </c>
      <c r="AH65" s="27">
        <f t="shared" si="76"/>
        <v>0</v>
      </c>
      <c r="AI65" s="19"/>
      <c r="AJ65" s="26">
        <f t="shared" si="77"/>
        <v>0</v>
      </c>
      <c r="AK65" s="27">
        <f t="shared" si="78"/>
        <v>0</v>
      </c>
      <c r="AL65" s="19"/>
      <c r="AM65" s="26">
        <f t="shared" si="79"/>
        <v>0</v>
      </c>
      <c r="AN65" s="27">
        <f t="shared" si="80"/>
        <v>0</v>
      </c>
    </row>
    <row r="66" spans="1:40" s="52" customFormat="1" ht="25.8" customHeight="1" x14ac:dyDescent="0.65">
      <c r="A66" s="16">
        <v>52</v>
      </c>
      <c r="B66" s="117" t="s">
        <v>90</v>
      </c>
      <c r="C66" s="119"/>
      <c r="D66" s="19">
        <v>0</v>
      </c>
      <c r="E66" s="29">
        <v>0</v>
      </c>
      <c r="F66" s="46">
        <f t="shared" si="67"/>
        <v>0</v>
      </c>
      <c r="G66" s="47">
        <f t="shared" si="68"/>
        <v>0</v>
      </c>
      <c r="H66" s="136"/>
      <c r="I66" s="46">
        <f t="shared" si="2"/>
        <v>0</v>
      </c>
      <c r="J66" s="47">
        <f t="shared" si="3"/>
        <v>0</v>
      </c>
      <c r="K66" s="29">
        <v>0</v>
      </c>
      <c r="L66" s="46">
        <f t="shared" si="69"/>
        <v>0</v>
      </c>
      <c r="M66" s="47">
        <f t="shared" si="5"/>
        <v>0</v>
      </c>
      <c r="N66" s="29"/>
      <c r="O66" s="46">
        <f t="shared" si="70"/>
        <v>0</v>
      </c>
      <c r="P66" s="47">
        <f t="shared" si="7"/>
        <v>0</v>
      </c>
      <c r="Q66" s="29"/>
      <c r="R66" s="46">
        <f t="shared" si="71"/>
        <v>0</v>
      </c>
      <c r="S66" s="47">
        <f t="shared" si="9"/>
        <v>0</v>
      </c>
      <c r="T66" s="29"/>
      <c r="U66" s="48">
        <f t="shared" si="72"/>
        <v>0</v>
      </c>
      <c r="V66" s="49">
        <f t="shared" si="11"/>
        <v>0</v>
      </c>
      <c r="W66" s="29"/>
      <c r="X66" s="50">
        <f t="shared" si="73"/>
        <v>0</v>
      </c>
      <c r="Y66" s="51">
        <f t="shared" si="13"/>
        <v>0</v>
      </c>
      <c r="Z66" s="29"/>
      <c r="AA66" s="50">
        <f t="shared" si="74"/>
        <v>0</v>
      </c>
      <c r="AB66" s="51">
        <f t="shared" si="15"/>
        <v>0</v>
      </c>
      <c r="AC66" s="29"/>
      <c r="AD66" s="50">
        <f t="shared" si="81"/>
        <v>0</v>
      </c>
      <c r="AE66" s="51">
        <f t="shared" si="17"/>
        <v>0</v>
      </c>
      <c r="AF66" s="29"/>
      <c r="AG66" s="50">
        <f t="shared" si="75"/>
        <v>0</v>
      </c>
      <c r="AH66" s="51">
        <f t="shared" si="76"/>
        <v>0</v>
      </c>
      <c r="AI66" s="29"/>
      <c r="AJ66" s="50">
        <f t="shared" si="77"/>
        <v>0</v>
      </c>
      <c r="AK66" s="51">
        <f t="shared" si="78"/>
        <v>0</v>
      </c>
      <c r="AL66" s="29"/>
      <c r="AM66" s="50">
        <f t="shared" si="79"/>
        <v>0</v>
      </c>
      <c r="AN66" s="51">
        <f t="shared" si="80"/>
        <v>0</v>
      </c>
    </row>
    <row r="67" spans="1:40" ht="25.8" customHeight="1" x14ac:dyDescent="0.65">
      <c r="A67" s="16">
        <v>53</v>
      </c>
      <c r="B67" s="114" t="s">
        <v>91</v>
      </c>
      <c r="C67" s="115"/>
      <c r="D67" s="19">
        <f>'[1]หน่วยมิเตอร์อาคาร 68'!AL67</f>
        <v>626077</v>
      </c>
      <c r="E67" s="19">
        <v>628567</v>
      </c>
      <c r="F67" s="20">
        <f t="shared" si="67"/>
        <v>2490</v>
      </c>
      <c r="G67" s="21">
        <f t="shared" si="68"/>
        <v>19920</v>
      </c>
      <c r="H67" s="135">
        <v>630455</v>
      </c>
      <c r="I67" s="20">
        <f t="shared" si="2"/>
        <v>1888</v>
      </c>
      <c r="J67" s="21">
        <f t="shared" si="3"/>
        <v>15104</v>
      </c>
      <c r="K67" s="19">
        <v>632419</v>
      </c>
      <c r="L67" s="20">
        <f t="shared" si="69"/>
        <v>1964</v>
      </c>
      <c r="M67" s="21">
        <f t="shared" si="5"/>
        <v>15712</v>
      </c>
      <c r="N67" s="19"/>
      <c r="O67" s="20">
        <f t="shared" si="70"/>
        <v>-632419</v>
      </c>
      <c r="P67" s="21">
        <f t="shared" si="7"/>
        <v>-5059352</v>
      </c>
      <c r="Q67" s="19"/>
      <c r="R67" s="20">
        <f t="shared" si="71"/>
        <v>0</v>
      </c>
      <c r="S67" s="21">
        <f t="shared" si="9"/>
        <v>0</v>
      </c>
      <c r="T67" s="19"/>
      <c r="U67" s="24">
        <f t="shared" si="72"/>
        <v>0</v>
      </c>
      <c r="V67" s="25">
        <f t="shared" si="11"/>
        <v>0</v>
      </c>
      <c r="W67" s="19"/>
      <c r="X67" s="26">
        <f t="shared" si="73"/>
        <v>0</v>
      </c>
      <c r="Y67" s="27">
        <f t="shared" si="13"/>
        <v>0</v>
      </c>
      <c r="Z67" s="19"/>
      <c r="AA67" s="26">
        <f t="shared" si="74"/>
        <v>0</v>
      </c>
      <c r="AB67" s="27">
        <f t="shared" si="15"/>
        <v>0</v>
      </c>
      <c r="AC67" s="19"/>
      <c r="AD67" s="26">
        <f t="shared" si="81"/>
        <v>0</v>
      </c>
      <c r="AE67" s="27">
        <f t="shared" si="17"/>
        <v>0</v>
      </c>
      <c r="AF67" s="19"/>
      <c r="AG67" s="26">
        <f t="shared" si="75"/>
        <v>0</v>
      </c>
      <c r="AH67" s="27">
        <f t="shared" si="76"/>
        <v>0</v>
      </c>
      <c r="AI67" s="19"/>
      <c r="AJ67" s="26">
        <f t="shared" si="77"/>
        <v>0</v>
      </c>
      <c r="AK67" s="27">
        <f t="shared" si="78"/>
        <v>0</v>
      </c>
      <c r="AL67" s="19"/>
      <c r="AM67" s="26">
        <f t="shared" si="79"/>
        <v>0</v>
      </c>
      <c r="AN67" s="27">
        <f t="shared" si="80"/>
        <v>0</v>
      </c>
    </row>
    <row r="68" spans="1:40" ht="25.8" customHeight="1" x14ac:dyDescent="0.65">
      <c r="A68" s="16">
        <v>54</v>
      </c>
      <c r="B68" s="114" t="s">
        <v>92</v>
      </c>
      <c r="C68" s="115"/>
      <c r="D68" s="19">
        <f>'[1]หน่วยมิเตอร์อาคาร 68'!AL68</f>
        <v>134369</v>
      </c>
      <c r="E68" s="19">
        <v>136792</v>
      </c>
      <c r="F68" s="20">
        <f t="shared" si="67"/>
        <v>2423</v>
      </c>
      <c r="G68" s="21">
        <f t="shared" si="68"/>
        <v>19384</v>
      </c>
      <c r="H68" s="135">
        <v>138593</v>
      </c>
      <c r="I68" s="20">
        <f t="shared" si="2"/>
        <v>1801</v>
      </c>
      <c r="J68" s="21">
        <f t="shared" si="3"/>
        <v>14408</v>
      </c>
      <c r="K68" s="19">
        <v>140011</v>
      </c>
      <c r="L68" s="20">
        <f t="shared" si="69"/>
        <v>1418</v>
      </c>
      <c r="M68" s="21">
        <f t="shared" si="5"/>
        <v>11344</v>
      </c>
      <c r="N68" s="19"/>
      <c r="O68" s="20">
        <f t="shared" si="70"/>
        <v>-140011</v>
      </c>
      <c r="P68" s="21">
        <f t="shared" si="7"/>
        <v>-1120088</v>
      </c>
      <c r="Q68" s="19"/>
      <c r="R68" s="20">
        <f t="shared" si="71"/>
        <v>0</v>
      </c>
      <c r="S68" s="21">
        <f t="shared" si="9"/>
        <v>0</v>
      </c>
      <c r="T68" s="19"/>
      <c r="U68" s="24">
        <f t="shared" si="72"/>
        <v>0</v>
      </c>
      <c r="V68" s="25">
        <f t="shared" si="11"/>
        <v>0</v>
      </c>
      <c r="W68" s="19"/>
      <c r="X68" s="26">
        <f t="shared" si="73"/>
        <v>0</v>
      </c>
      <c r="Y68" s="27">
        <f t="shared" si="13"/>
        <v>0</v>
      </c>
      <c r="Z68" s="19"/>
      <c r="AA68" s="26">
        <f t="shared" si="74"/>
        <v>0</v>
      </c>
      <c r="AB68" s="27">
        <f t="shared" si="15"/>
        <v>0</v>
      </c>
      <c r="AC68" s="19"/>
      <c r="AD68" s="26">
        <f t="shared" si="81"/>
        <v>0</v>
      </c>
      <c r="AE68" s="27">
        <f t="shared" si="17"/>
        <v>0</v>
      </c>
      <c r="AF68" s="19"/>
      <c r="AG68" s="26">
        <f t="shared" si="75"/>
        <v>0</v>
      </c>
      <c r="AH68" s="27">
        <f t="shared" si="76"/>
        <v>0</v>
      </c>
      <c r="AI68" s="19"/>
      <c r="AJ68" s="26">
        <f t="shared" si="77"/>
        <v>0</v>
      </c>
      <c r="AK68" s="27">
        <f t="shared" si="78"/>
        <v>0</v>
      </c>
      <c r="AL68" s="19"/>
      <c r="AM68" s="26">
        <f t="shared" si="79"/>
        <v>0</v>
      </c>
      <c r="AN68" s="27">
        <f t="shared" si="80"/>
        <v>0</v>
      </c>
    </row>
    <row r="69" spans="1:40" ht="25.8" customHeight="1" x14ac:dyDescent="0.65">
      <c r="A69" s="16">
        <v>55</v>
      </c>
      <c r="B69" s="114" t="s">
        <v>93</v>
      </c>
      <c r="C69" s="115"/>
      <c r="D69" s="19">
        <f>'[1]หน่วยมิเตอร์อาคาร 68'!AL69</f>
        <v>257480</v>
      </c>
      <c r="E69" s="19">
        <v>261420</v>
      </c>
      <c r="F69" s="20">
        <f t="shared" si="67"/>
        <v>3940</v>
      </c>
      <c r="G69" s="21">
        <f t="shared" si="68"/>
        <v>31520</v>
      </c>
      <c r="H69" s="135">
        <v>264811</v>
      </c>
      <c r="I69" s="20">
        <f t="shared" si="2"/>
        <v>3391</v>
      </c>
      <c r="J69" s="21">
        <f t="shared" si="3"/>
        <v>27128</v>
      </c>
      <c r="K69" s="19">
        <v>269139</v>
      </c>
      <c r="L69" s="20">
        <f t="shared" si="69"/>
        <v>4328</v>
      </c>
      <c r="M69" s="21">
        <f t="shared" si="5"/>
        <v>34624</v>
      </c>
      <c r="N69" s="19"/>
      <c r="O69" s="20">
        <f t="shared" si="70"/>
        <v>-269139</v>
      </c>
      <c r="P69" s="21">
        <f t="shared" si="7"/>
        <v>-2153112</v>
      </c>
      <c r="Q69" s="19"/>
      <c r="R69" s="20">
        <f t="shared" si="71"/>
        <v>0</v>
      </c>
      <c r="S69" s="21">
        <f t="shared" si="9"/>
        <v>0</v>
      </c>
      <c r="T69" s="19"/>
      <c r="U69" s="24">
        <f t="shared" si="72"/>
        <v>0</v>
      </c>
      <c r="V69" s="25">
        <f t="shared" si="11"/>
        <v>0</v>
      </c>
      <c r="W69" s="19"/>
      <c r="X69" s="26">
        <f t="shared" si="73"/>
        <v>0</v>
      </c>
      <c r="Y69" s="27">
        <f t="shared" si="13"/>
        <v>0</v>
      </c>
      <c r="Z69" s="19"/>
      <c r="AA69" s="26">
        <f t="shared" si="74"/>
        <v>0</v>
      </c>
      <c r="AB69" s="27">
        <f t="shared" si="15"/>
        <v>0</v>
      </c>
      <c r="AC69" s="19"/>
      <c r="AD69" s="26">
        <f t="shared" si="81"/>
        <v>0</v>
      </c>
      <c r="AE69" s="27">
        <f t="shared" si="17"/>
        <v>0</v>
      </c>
      <c r="AF69" s="19"/>
      <c r="AG69" s="26">
        <f t="shared" si="75"/>
        <v>0</v>
      </c>
      <c r="AH69" s="27">
        <f t="shared" si="76"/>
        <v>0</v>
      </c>
      <c r="AI69" s="19"/>
      <c r="AJ69" s="26">
        <f t="shared" si="77"/>
        <v>0</v>
      </c>
      <c r="AK69" s="27">
        <f t="shared" si="78"/>
        <v>0</v>
      </c>
      <c r="AL69" s="19"/>
      <c r="AM69" s="26">
        <f t="shared" si="79"/>
        <v>0</v>
      </c>
      <c r="AN69" s="27">
        <f t="shared" si="80"/>
        <v>0</v>
      </c>
    </row>
    <row r="70" spans="1:40" ht="25.8" customHeight="1" x14ac:dyDescent="0.65">
      <c r="A70" s="39" t="s">
        <v>94</v>
      </c>
      <c r="B70" s="118"/>
      <c r="C70" s="118"/>
      <c r="D70" s="19">
        <f>'[1]หน่วยมิเตอร์อาคาร 68'!AL70</f>
        <v>0</v>
      </c>
      <c r="E70" s="40"/>
      <c r="F70" s="41"/>
      <c r="G70" s="42"/>
      <c r="H70" s="141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1"/>
      <c r="V70" s="42"/>
      <c r="W70" s="40"/>
      <c r="X70" s="43"/>
      <c r="Y70" s="44"/>
      <c r="Z70" s="40"/>
      <c r="AA70" s="43"/>
      <c r="AB70" s="44"/>
      <c r="AC70" s="40"/>
      <c r="AD70" s="43"/>
      <c r="AE70" s="44"/>
      <c r="AF70" s="40"/>
      <c r="AG70" s="43"/>
      <c r="AH70" s="44"/>
      <c r="AI70" s="40"/>
      <c r="AJ70" s="43"/>
      <c r="AK70" s="44"/>
      <c r="AL70" s="40"/>
      <c r="AM70" s="43"/>
      <c r="AN70" s="44"/>
    </row>
    <row r="71" spans="1:40" ht="25.8" customHeight="1" x14ac:dyDescent="0.65">
      <c r="A71" s="16">
        <v>56</v>
      </c>
      <c r="B71" s="114" t="s">
        <v>95</v>
      </c>
      <c r="C71" s="115"/>
      <c r="D71" s="19">
        <f>'[1]หน่วยมิเตอร์อาคาร 68'!AL71</f>
        <v>178972</v>
      </c>
      <c r="E71" s="19">
        <v>180658</v>
      </c>
      <c r="F71" s="20">
        <f t="shared" ref="F71" si="82">E71-D71</f>
        <v>1686</v>
      </c>
      <c r="G71" s="21">
        <f t="shared" si="68"/>
        <v>13488</v>
      </c>
      <c r="H71" s="135">
        <v>181962</v>
      </c>
      <c r="I71" s="20">
        <f t="shared" ref="I71:I133" si="83">H71-E71</f>
        <v>1304</v>
      </c>
      <c r="J71" s="21">
        <f t="shared" ref="J71:J133" si="84">I71*8</f>
        <v>10432</v>
      </c>
      <c r="K71" s="19">
        <v>183200</v>
      </c>
      <c r="L71" s="20">
        <f t="shared" ref="L71" si="85">K71-H71</f>
        <v>1238</v>
      </c>
      <c r="M71" s="21">
        <f t="shared" ref="M71:M133" si="86">L71*8</f>
        <v>9904</v>
      </c>
      <c r="N71" s="19"/>
      <c r="O71" s="20">
        <f t="shared" ref="O71" si="87">N71-K71</f>
        <v>-183200</v>
      </c>
      <c r="P71" s="21">
        <f t="shared" ref="P71:P133" si="88">O71*8</f>
        <v>-1465600</v>
      </c>
      <c r="Q71" s="19"/>
      <c r="R71" s="20">
        <f t="shared" ref="R71" si="89">Q71-N71</f>
        <v>0</v>
      </c>
      <c r="S71" s="21">
        <f t="shared" ref="S71:S133" si="90">R71*8</f>
        <v>0</v>
      </c>
      <c r="T71" s="19"/>
      <c r="U71" s="24">
        <f t="shared" ref="U71" si="91">T71-Q71</f>
        <v>0</v>
      </c>
      <c r="V71" s="25">
        <f t="shared" ref="V71:V133" si="92">U71*8</f>
        <v>0</v>
      </c>
      <c r="W71" s="19"/>
      <c r="X71" s="26">
        <f t="shared" ref="X71" si="93">W71-T71</f>
        <v>0</v>
      </c>
      <c r="Y71" s="27">
        <f t="shared" ref="Y71:Y133" si="94">X71*8</f>
        <v>0</v>
      </c>
      <c r="Z71" s="19"/>
      <c r="AA71" s="26">
        <f t="shared" ref="AA71" si="95">Z71-W71</f>
        <v>0</v>
      </c>
      <c r="AB71" s="27">
        <f t="shared" ref="AB71:AB133" si="96">AA71*8</f>
        <v>0</v>
      </c>
      <c r="AC71" s="19"/>
      <c r="AD71" s="26">
        <f t="shared" ref="AD71" si="97">AC71-Z71</f>
        <v>0</v>
      </c>
      <c r="AE71" s="27">
        <f t="shared" ref="AE71:AE133" si="98">AD71*8</f>
        <v>0</v>
      </c>
      <c r="AF71" s="19"/>
      <c r="AG71" s="26">
        <f t="shared" ref="AG71" si="99">AF71-AC71</f>
        <v>0</v>
      </c>
      <c r="AH71" s="27">
        <f t="shared" ref="AH71" si="100">AG71*8</f>
        <v>0</v>
      </c>
      <c r="AI71" s="19"/>
      <c r="AJ71" s="26">
        <f t="shared" ref="AJ71" si="101">AI71-AF71</f>
        <v>0</v>
      </c>
      <c r="AK71" s="27">
        <f t="shared" ref="AK71" si="102">AJ71*8</f>
        <v>0</v>
      </c>
      <c r="AL71" s="19"/>
      <c r="AM71" s="26">
        <f t="shared" ref="AM71" si="103">AL71-AI71</f>
        <v>0</v>
      </c>
      <c r="AN71" s="27">
        <f t="shared" ref="AN71" si="104">AM71*8</f>
        <v>0</v>
      </c>
    </row>
    <row r="72" spans="1:40" ht="25.8" customHeight="1" x14ac:dyDescent="0.65">
      <c r="A72" s="39" t="s">
        <v>96</v>
      </c>
      <c r="B72" s="118"/>
      <c r="C72" s="118"/>
      <c r="D72" s="19">
        <f>'[1]หน่วยมิเตอร์อาคาร 68'!AL72</f>
        <v>0</v>
      </c>
      <c r="E72" s="40"/>
      <c r="F72" s="41"/>
      <c r="G72" s="42"/>
      <c r="H72" s="141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1"/>
      <c r="V72" s="42"/>
      <c r="W72" s="40"/>
      <c r="X72" s="43"/>
      <c r="Y72" s="44"/>
      <c r="Z72" s="40"/>
      <c r="AA72" s="43"/>
      <c r="AB72" s="44"/>
      <c r="AC72" s="40"/>
      <c r="AD72" s="43"/>
      <c r="AE72" s="44"/>
      <c r="AF72" s="40"/>
      <c r="AG72" s="43"/>
      <c r="AH72" s="44"/>
      <c r="AI72" s="40"/>
      <c r="AJ72" s="43"/>
      <c r="AK72" s="44"/>
      <c r="AL72" s="40"/>
      <c r="AM72" s="43"/>
      <c r="AN72" s="44"/>
    </row>
    <row r="73" spans="1:40" ht="25.8" customHeight="1" x14ac:dyDescent="0.65">
      <c r="A73" s="16">
        <v>57</v>
      </c>
      <c r="B73" s="114" t="s">
        <v>97</v>
      </c>
      <c r="C73" s="115"/>
      <c r="D73" s="19">
        <f>'[1]หน่วยมิเตอร์อาคาร 68'!AL73</f>
        <v>184072</v>
      </c>
      <c r="E73" s="19">
        <v>184467</v>
      </c>
      <c r="F73" s="20">
        <f t="shared" ref="F73" si="105">E73-D73</f>
        <v>395</v>
      </c>
      <c r="G73" s="21">
        <f t="shared" si="68"/>
        <v>3160</v>
      </c>
      <c r="H73" s="142">
        <v>184905</v>
      </c>
      <c r="I73" s="20">
        <f t="shared" si="83"/>
        <v>438</v>
      </c>
      <c r="J73" s="21">
        <f t="shared" si="84"/>
        <v>3504</v>
      </c>
      <c r="K73" s="19">
        <v>185289</v>
      </c>
      <c r="L73" s="20">
        <f t="shared" ref="L73" si="106">K73-H73</f>
        <v>384</v>
      </c>
      <c r="M73" s="21">
        <f t="shared" si="86"/>
        <v>3072</v>
      </c>
      <c r="N73" s="19"/>
      <c r="O73" s="20">
        <f t="shared" ref="O73" si="107">N73-K73</f>
        <v>-185289</v>
      </c>
      <c r="P73" s="21">
        <f t="shared" si="88"/>
        <v>-1482312</v>
      </c>
      <c r="Q73" s="19"/>
      <c r="R73" s="20">
        <f t="shared" ref="R73" si="108">Q73-N73</f>
        <v>0</v>
      </c>
      <c r="S73" s="21">
        <f t="shared" si="90"/>
        <v>0</v>
      </c>
      <c r="T73" s="19"/>
      <c r="U73" s="24">
        <f t="shared" ref="U73" si="109">T73-Q73</f>
        <v>0</v>
      </c>
      <c r="V73" s="25">
        <f t="shared" si="92"/>
        <v>0</v>
      </c>
      <c r="W73" s="19"/>
      <c r="X73" s="26">
        <f t="shared" ref="X73" si="110">W73-T73</f>
        <v>0</v>
      </c>
      <c r="Y73" s="27">
        <f t="shared" si="94"/>
        <v>0</v>
      </c>
      <c r="Z73" s="19"/>
      <c r="AA73" s="26">
        <f t="shared" ref="AA73" si="111">Z73-W73</f>
        <v>0</v>
      </c>
      <c r="AB73" s="27">
        <f t="shared" si="96"/>
        <v>0</v>
      </c>
      <c r="AC73" s="19"/>
      <c r="AD73" s="26">
        <f t="shared" ref="AD73" si="112">AC73-Z73</f>
        <v>0</v>
      </c>
      <c r="AE73" s="27">
        <f t="shared" si="98"/>
        <v>0</v>
      </c>
      <c r="AF73" s="19"/>
      <c r="AG73" s="26">
        <f t="shared" ref="AG73" si="113">AF73-AC73</f>
        <v>0</v>
      </c>
      <c r="AH73" s="27">
        <f t="shared" ref="AH73" si="114">AG73*8</f>
        <v>0</v>
      </c>
      <c r="AI73" s="19"/>
      <c r="AJ73" s="26">
        <f t="shared" ref="AJ73" si="115">AI73-AF73</f>
        <v>0</v>
      </c>
      <c r="AK73" s="27">
        <f t="shared" ref="AK73" si="116">AJ73*8</f>
        <v>0</v>
      </c>
      <c r="AL73" s="19"/>
      <c r="AM73" s="26">
        <f t="shared" ref="AM73" si="117">AL73-AI73</f>
        <v>0</v>
      </c>
      <c r="AN73" s="27">
        <f t="shared" ref="AN73" si="118">AM73*8</f>
        <v>0</v>
      </c>
    </row>
    <row r="74" spans="1:40" ht="25.8" customHeight="1" x14ac:dyDescent="0.65">
      <c r="A74" s="39" t="s">
        <v>98</v>
      </c>
      <c r="B74" s="118"/>
      <c r="C74" s="118"/>
      <c r="D74" s="19">
        <f>'[1]หน่วยมิเตอร์อาคาร 68'!AL74</f>
        <v>0</v>
      </c>
      <c r="E74" s="40"/>
      <c r="F74" s="41"/>
      <c r="G74" s="42"/>
      <c r="H74" s="141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1"/>
      <c r="V74" s="42"/>
      <c r="W74" s="40"/>
      <c r="X74" s="43"/>
      <c r="Y74" s="44"/>
      <c r="Z74" s="40"/>
      <c r="AA74" s="43"/>
      <c r="AB74" s="44"/>
      <c r="AC74" s="40"/>
      <c r="AD74" s="43"/>
      <c r="AE74" s="44"/>
      <c r="AF74" s="40"/>
      <c r="AG74" s="43"/>
      <c r="AH74" s="44"/>
      <c r="AI74" s="40"/>
      <c r="AJ74" s="43"/>
      <c r="AK74" s="44"/>
      <c r="AL74" s="40"/>
      <c r="AM74" s="43"/>
      <c r="AN74" s="44"/>
    </row>
    <row r="75" spans="1:40" ht="25.8" customHeight="1" x14ac:dyDescent="0.65">
      <c r="A75" s="16">
        <v>58</v>
      </c>
      <c r="B75" s="114" t="s">
        <v>99</v>
      </c>
      <c r="C75" s="115"/>
      <c r="D75" s="19">
        <f>'[1]หน่วยมิเตอร์อาคาร 68'!AL75</f>
        <v>76355</v>
      </c>
      <c r="E75" s="19">
        <v>76588</v>
      </c>
      <c r="F75" s="20">
        <f t="shared" ref="F75" si="119">E75-D75</f>
        <v>233</v>
      </c>
      <c r="G75" s="21">
        <f t="shared" si="68"/>
        <v>1864</v>
      </c>
      <c r="H75" s="142">
        <v>76816</v>
      </c>
      <c r="I75" s="20">
        <f t="shared" si="83"/>
        <v>228</v>
      </c>
      <c r="J75" s="21">
        <f t="shared" si="84"/>
        <v>1824</v>
      </c>
      <c r="K75" s="19">
        <v>77034</v>
      </c>
      <c r="L75" s="20">
        <f t="shared" ref="L75" si="120">K75-H75</f>
        <v>218</v>
      </c>
      <c r="M75" s="21">
        <f t="shared" si="86"/>
        <v>1744</v>
      </c>
      <c r="N75" s="19"/>
      <c r="O75" s="20">
        <f t="shared" ref="O75" si="121">N75-K75</f>
        <v>-77034</v>
      </c>
      <c r="P75" s="21">
        <f t="shared" si="88"/>
        <v>-616272</v>
      </c>
      <c r="Q75" s="19"/>
      <c r="R75" s="20">
        <f t="shared" ref="R75" si="122">Q75-N75</f>
        <v>0</v>
      </c>
      <c r="S75" s="21">
        <f t="shared" si="90"/>
        <v>0</v>
      </c>
      <c r="T75" s="19"/>
      <c r="U75" s="24">
        <f t="shared" ref="U75" si="123">T75-Q75</f>
        <v>0</v>
      </c>
      <c r="V75" s="25">
        <f t="shared" si="92"/>
        <v>0</v>
      </c>
      <c r="W75" s="19"/>
      <c r="X75" s="26">
        <f t="shared" ref="X75" si="124">W75-T75</f>
        <v>0</v>
      </c>
      <c r="Y75" s="27">
        <f t="shared" si="94"/>
        <v>0</v>
      </c>
      <c r="Z75" s="19"/>
      <c r="AA75" s="26">
        <f t="shared" ref="AA75" si="125">Z75-W75</f>
        <v>0</v>
      </c>
      <c r="AB75" s="27">
        <f t="shared" si="96"/>
        <v>0</v>
      </c>
      <c r="AC75" s="19"/>
      <c r="AD75" s="26">
        <f t="shared" ref="AD75" si="126">AC75-Z75</f>
        <v>0</v>
      </c>
      <c r="AE75" s="27">
        <f t="shared" si="98"/>
        <v>0</v>
      </c>
      <c r="AF75" s="19"/>
      <c r="AG75" s="26">
        <f t="shared" ref="AG75" si="127">AF75-AC75</f>
        <v>0</v>
      </c>
      <c r="AH75" s="27">
        <f t="shared" ref="AH75" si="128">AG75*8</f>
        <v>0</v>
      </c>
      <c r="AI75" s="19"/>
      <c r="AJ75" s="26">
        <f t="shared" ref="AJ75" si="129">AI75-AF75</f>
        <v>0</v>
      </c>
      <c r="AK75" s="27">
        <f t="shared" ref="AK75" si="130">AJ75*8</f>
        <v>0</v>
      </c>
      <c r="AL75" s="19"/>
      <c r="AM75" s="26">
        <f t="shared" ref="AM75" si="131">AL75-AI75</f>
        <v>0</v>
      </c>
      <c r="AN75" s="27">
        <f t="shared" ref="AN75" si="132">AM75*8</f>
        <v>0</v>
      </c>
    </row>
    <row r="76" spans="1:40" ht="25.8" customHeight="1" x14ac:dyDescent="0.65">
      <c r="A76" s="39" t="s">
        <v>100</v>
      </c>
      <c r="B76" s="118"/>
      <c r="C76" s="118"/>
      <c r="D76" s="19">
        <f>'[1]หน่วยมิเตอร์อาคาร 68'!AL76</f>
        <v>0</v>
      </c>
      <c r="E76" s="40"/>
      <c r="F76" s="41"/>
      <c r="G76" s="42"/>
      <c r="H76" s="141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1"/>
      <c r="V76" s="42"/>
      <c r="W76" s="40"/>
      <c r="X76" s="43"/>
      <c r="Y76" s="44"/>
      <c r="Z76" s="40"/>
      <c r="AA76" s="43"/>
      <c r="AB76" s="44"/>
      <c r="AC76" s="40"/>
      <c r="AD76" s="43"/>
      <c r="AE76" s="44"/>
      <c r="AF76" s="40"/>
      <c r="AG76" s="43"/>
      <c r="AH76" s="44"/>
      <c r="AI76" s="40"/>
      <c r="AJ76" s="43"/>
      <c r="AK76" s="44"/>
      <c r="AL76" s="40"/>
      <c r="AM76" s="43"/>
      <c r="AN76" s="44"/>
    </row>
    <row r="77" spans="1:40" ht="25.8" customHeight="1" x14ac:dyDescent="0.65">
      <c r="A77" s="16">
        <v>59</v>
      </c>
      <c r="B77" s="114" t="s">
        <v>101</v>
      </c>
      <c r="C77" s="115"/>
      <c r="D77" s="19">
        <f>'[1]หน่วยมิเตอร์อาคาร 68'!AL77</f>
        <v>368105</v>
      </c>
      <c r="E77" s="19">
        <v>372617</v>
      </c>
      <c r="F77" s="20">
        <f t="shared" ref="F77" si="133">E77-D77</f>
        <v>4512</v>
      </c>
      <c r="G77" s="21">
        <f t="shared" si="68"/>
        <v>36096</v>
      </c>
      <c r="H77" s="142">
        <v>375606</v>
      </c>
      <c r="I77" s="20">
        <f t="shared" si="83"/>
        <v>2989</v>
      </c>
      <c r="J77" s="21">
        <f t="shared" si="84"/>
        <v>23912</v>
      </c>
      <c r="K77" s="19">
        <v>378409</v>
      </c>
      <c r="L77" s="20">
        <f t="shared" ref="L77" si="134">K77-H77</f>
        <v>2803</v>
      </c>
      <c r="M77" s="21">
        <f t="shared" si="86"/>
        <v>22424</v>
      </c>
      <c r="N77" s="19"/>
      <c r="O77" s="20">
        <f t="shared" ref="O77" si="135">N77-K77</f>
        <v>-378409</v>
      </c>
      <c r="P77" s="21">
        <f t="shared" si="88"/>
        <v>-3027272</v>
      </c>
      <c r="Q77" s="19"/>
      <c r="R77" s="20">
        <f t="shared" ref="R77" si="136">Q77-N77</f>
        <v>0</v>
      </c>
      <c r="S77" s="21">
        <f t="shared" si="90"/>
        <v>0</v>
      </c>
      <c r="T77" s="19"/>
      <c r="U77" s="24">
        <f t="shared" ref="U77" si="137">T77-Q77</f>
        <v>0</v>
      </c>
      <c r="V77" s="25">
        <f t="shared" si="92"/>
        <v>0</v>
      </c>
      <c r="W77" s="19"/>
      <c r="X77" s="26">
        <f t="shared" ref="X77" si="138">W77-T77</f>
        <v>0</v>
      </c>
      <c r="Y77" s="27">
        <f t="shared" si="94"/>
        <v>0</v>
      </c>
      <c r="Z77" s="19"/>
      <c r="AA77" s="26">
        <f t="shared" ref="AA77" si="139">Z77-W77</f>
        <v>0</v>
      </c>
      <c r="AB77" s="27">
        <f t="shared" si="96"/>
        <v>0</v>
      </c>
      <c r="AC77" s="19"/>
      <c r="AD77" s="26">
        <f t="shared" ref="AD77" si="140">AC77-Z77</f>
        <v>0</v>
      </c>
      <c r="AE77" s="27">
        <f t="shared" si="98"/>
        <v>0</v>
      </c>
      <c r="AF77" s="19"/>
      <c r="AG77" s="26">
        <f t="shared" ref="AG77" si="141">AF77-AC77</f>
        <v>0</v>
      </c>
      <c r="AH77" s="27">
        <f t="shared" ref="AH77" si="142">AG77*8</f>
        <v>0</v>
      </c>
      <c r="AI77" s="19"/>
      <c r="AJ77" s="26">
        <f t="shared" ref="AJ77" si="143">AI77-AF77</f>
        <v>0</v>
      </c>
      <c r="AK77" s="27">
        <f t="shared" ref="AK77" si="144">AJ77*8</f>
        <v>0</v>
      </c>
      <c r="AL77" s="19"/>
      <c r="AM77" s="26">
        <f t="shared" ref="AM77" si="145">AL77-AI77</f>
        <v>0</v>
      </c>
      <c r="AN77" s="27">
        <f t="shared" ref="AN77" si="146">AM77*8</f>
        <v>0</v>
      </c>
    </row>
    <row r="78" spans="1:40" ht="25.8" customHeight="1" x14ac:dyDescent="0.65">
      <c r="A78" s="39" t="s">
        <v>102</v>
      </c>
      <c r="B78" s="118"/>
      <c r="C78" s="118"/>
      <c r="D78" s="19">
        <f>'[1]หน่วยมิเตอร์อาคาร 68'!AL78</f>
        <v>0</v>
      </c>
      <c r="E78" s="40"/>
      <c r="F78" s="41"/>
      <c r="G78" s="42"/>
      <c r="H78" s="141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1"/>
      <c r="V78" s="42"/>
      <c r="W78" s="40"/>
      <c r="X78" s="43"/>
      <c r="Y78" s="44"/>
      <c r="Z78" s="40"/>
      <c r="AA78" s="43"/>
      <c r="AB78" s="44"/>
      <c r="AC78" s="40"/>
      <c r="AD78" s="43"/>
      <c r="AE78" s="44"/>
      <c r="AF78" s="40"/>
      <c r="AG78" s="43"/>
      <c r="AH78" s="44"/>
      <c r="AI78" s="40"/>
      <c r="AJ78" s="43"/>
      <c r="AK78" s="44"/>
      <c r="AL78" s="40"/>
      <c r="AM78" s="43"/>
      <c r="AN78" s="44"/>
    </row>
    <row r="79" spans="1:40" ht="25.8" customHeight="1" x14ac:dyDescent="0.65">
      <c r="A79" s="16">
        <v>60</v>
      </c>
      <c r="B79" s="117" t="s">
        <v>103</v>
      </c>
      <c r="C79" s="115"/>
      <c r="D79" s="19">
        <f>'[1]หน่วยมิเตอร์อาคาร 68'!AL79</f>
        <v>10454</v>
      </c>
      <c r="E79" s="19">
        <v>10754</v>
      </c>
      <c r="F79" s="20">
        <f t="shared" ref="F79" si="147">E79-D79</f>
        <v>300</v>
      </c>
      <c r="G79" s="21">
        <f t="shared" si="68"/>
        <v>2400</v>
      </c>
      <c r="H79" s="142">
        <v>10951</v>
      </c>
      <c r="I79" s="20">
        <f t="shared" si="83"/>
        <v>197</v>
      </c>
      <c r="J79" s="21">
        <f t="shared" si="84"/>
        <v>1576</v>
      </c>
      <c r="K79" s="19">
        <v>11500</v>
      </c>
      <c r="L79" s="20">
        <f t="shared" ref="L79" si="148">K79-H79</f>
        <v>549</v>
      </c>
      <c r="M79" s="21">
        <f t="shared" si="86"/>
        <v>4392</v>
      </c>
      <c r="N79" s="19"/>
      <c r="O79" s="20">
        <f t="shared" ref="O79" si="149">N79-K79</f>
        <v>-11500</v>
      </c>
      <c r="P79" s="21">
        <f t="shared" si="88"/>
        <v>-92000</v>
      </c>
      <c r="Q79" s="19"/>
      <c r="R79" s="20">
        <f t="shared" ref="R79" si="150">Q79-N79</f>
        <v>0</v>
      </c>
      <c r="S79" s="21">
        <f t="shared" si="90"/>
        <v>0</v>
      </c>
      <c r="T79" s="19"/>
      <c r="U79" s="24">
        <f t="shared" ref="U79" si="151">T79-Q79</f>
        <v>0</v>
      </c>
      <c r="V79" s="25">
        <f t="shared" si="92"/>
        <v>0</v>
      </c>
      <c r="W79" s="19"/>
      <c r="X79" s="26">
        <f t="shared" ref="X79" si="152">W79-T79</f>
        <v>0</v>
      </c>
      <c r="Y79" s="27">
        <f t="shared" si="94"/>
        <v>0</v>
      </c>
      <c r="Z79" s="19"/>
      <c r="AA79" s="26">
        <f t="shared" ref="AA79" si="153">Z79-W79</f>
        <v>0</v>
      </c>
      <c r="AB79" s="27">
        <f t="shared" si="96"/>
        <v>0</v>
      </c>
      <c r="AC79" s="19"/>
      <c r="AD79" s="26">
        <f>10000-Z79+AC79</f>
        <v>10000</v>
      </c>
      <c r="AE79" s="27">
        <f t="shared" si="98"/>
        <v>80000</v>
      </c>
      <c r="AF79" s="19"/>
      <c r="AG79" s="26">
        <f>10000-AC79+AF79</f>
        <v>10000</v>
      </c>
      <c r="AH79" s="27">
        <f t="shared" ref="AH79" si="154">AG79*8</f>
        <v>80000</v>
      </c>
      <c r="AI79" s="19"/>
      <c r="AJ79" s="26">
        <f>10000-AF79+AI79</f>
        <v>10000</v>
      </c>
      <c r="AK79" s="27">
        <f t="shared" ref="AK79" si="155">AJ79*8</f>
        <v>80000</v>
      </c>
      <c r="AL79" s="19"/>
      <c r="AM79" s="26">
        <f>10000-AI79+AL79</f>
        <v>10000</v>
      </c>
      <c r="AN79" s="27">
        <f t="shared" ref="AN79" si="156">AM79*8</f>
        <v>80000</v>
      </c>
    </row>
    <row r="80" spans="1:40" ht="25.8" customHeight="1" x14ac:dyDescent="0.65">
      <c r="A80" s="39" t="s">
        <v>185</v>
      </c>
      <c r="B80" s="118"/>
      <c r="C80" s="118"/>
      <c r="D80" s="19">
        <f>'[1]หน่วยมิเตอร์อาคาร 68'!AL78</f>
        <v>0</v>
      </c>
      <c r="E80" s="40"/>
      <c r="F80" s="41"/>
      <c r="G80" s="42"/>
      <c r="H80" s="141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1"/>
      <c r="V80" s="42"/>
      <c r="W80" s="40"/>
      <c r="X80" s="43"/>
      <c r="Y80" s="44"/>
      <c r="Z80" s="40"/>
      <c r="AA80" s="43"/>
      <c r="AB80" s="44"/>
      <c r="AC80" s="40"/>
      <c r="AD80" s="43"/>
      <c r="AE80" s="44"/>
      <c r="AF80" s="40"/>
      <c r="AG80" s="43"/>
      <c r="AH80" s="44"/>
      <c r="AI80" s="40"/>
      <c r="AJ80" s="43"/>
      <c r="AK80" s="44"/>
      <c r="AL80" s="40"/>
      <c r="AM80" s="43"/>
      <c r="AN80" s="44"/>
    </row>
    <row r="81" spans="1:40" ht="25.8" customHeight="1" x14ac:dyDescent="0.65">
      <c r="A81" s="16">
        <v>61</v>
      </c>
      <c r="B81" s="114" t="s">
        <v>120</v>
      </c>
      <c r="C81" s="115"/>
      <c r="D81" s="19">
        <f>'[1]หน่วยมิเตอร์อาคาร 68'!AL95</f>
        <v>147303</v>
      </c>
      <c r="E81" s="19">
        <v>148248</v>
      </c>
      <c r="F81" s="20">
        <f t="shared" ref="F81" si="157">E81-D81</f>
        <v>945</v>
      </c>
      <c r="G81" s="21">
        <f t="shared" ref="G81" si="158">F81*8</f>
        <v>7560</v>
      </c>
      <c r="H81" s="135">
        <v>148559</v>
      </c>
      <c r="I81" s="20">
        <f t="shared" ref="I81" si="159">H81-E81</f>
        <v>311</v>
      </c>
      <c r="J81" s="21">
        <f t="shared" ref="J81" si="160">I81*8</f>
        <v>2488</v>
      </c>
      <c r="K81" s="19">
        <v>149569</v>
      </c>
      <c r="L81" s="20">
        <f t="shared" ref="L81" si="161">K81-H81</f>
        <v>1010</v>
      </c>
      <c r="M81" s="21">
        <f t="shared" ref="M81" si="162">L81*8</f>
        <v>8080</v>
      </c>
      <c r="N81" s="19"/>
      <c r="O81" s="20">
        <f t="shared" ref="O81" si="163">N81-K81</f>
        <v>-149569</v>
      </c>
      <c r="P81" s="21">
        <f t="shared" ref="P81" si="164">O81*8</f>
        <v>-1196552</v>
      </c>
      <c r="Q81" s="19"/>
      <c r="R81" s="20">
        <f t="shared" ref="R81" si="165">Q81-N81</f>
        <v>0</v>
      </c>
      <c r="S81" s="21">
        <f t="shared" ref="S81" si="166">R81*8</f>
        <v>0</v>
      </c>
      <c r="T81" s="19"/>
      <c r="U81" s="24">
        <f t="shared" ref="U81" si="167">T81-Q81</f>
        <v>0</v>
      </c>
      <c r="V81" s="25">
        <f t="shared" ref="V81" si="168">U81*8</f>
        <v>0</v>
      </c>
      <c r="W81" s="19"/>
      <c r="X81" s="26">
        <f t="shared" ref="X81" si="169">W81-T81</f>
        <v>0</v>
      </c>
      <c r="Y81" s="27">
        <f t="shared" ref="Y81" si="170">X81*8</f>
        <v>0</v>
      </c>
      <c r="Z81" s="19"/>
      <c r="AA81" s="26">
        <f t="shared" ref="AA81" si="171">Z81-W81</f>
        <v>0</v>
      </c>
      <c r="AB81" s="27">
        <f t="shared" ref="AB81" si="172">AA81*8</f>
        <v>0</v>
      </c>
      <c r="AC81" s="19"/>
      <c r="AD81" s="26">
        <f t="shared" ref="AD81" si="173">AC81-Z81</f>
        <v>0</v>
      </c>
      <c r="AE81" s="27">
        <f t="shared" ref="AE81" si="174">AD81*8</f>
        <v>0</v>
      </c>
      <c r="AF81" s="19"/>
      <c r="AG81" s="26">
        <f t="shared" ref="AG81" si="175">AF81-AC81</f>
        <v>0</v>
      </c>
      <c r="AH81" s="27">
        <f t="shared" ref="AH81" si="176">AG81*8</f>
        <v>0</v>
      </c>
      <c r="AI81" s="19"/>
      <c r="AJ81" s="26">
        <f t="shared" ref="AJ81" si="177">AI81-AF81</f>
        <v>0</v>
      </c>
      <c r="AK81" s="27">
        <f t="shared" ref="AK81" si="178">AJ81*8</f>
        <v>0</v>
      </c>
      <c r="AL81" s="19"/>
      <c r="AM81" s="26">
        <f t="shared" ref="AM81" si="179">AL81-AI81</f>
        <v>0</v>
      </c>
      <c r="AN81" s="27">
        <f t="shared" ref="AN81" si="180">AM81*8</f>
        <v>0</v>
      </c>
    </row>
    <row r="82" spans="1:40" ht="25.8" customHeight="1" x14ac:dyDescent="0.65">
      <c r="A82" s="39" t="s">
        <v>104</v>
      </c>
      <c r="B82" s="118"/>
      <c r="C82" s="118"/>
      <c r="D82" s="19">
        <f>'[1]หน่วยมิเตอร์อาคาร 68'!AL80</f>
        <v>0</v>
      </c>
      <c r="E82" s="40"/>
      <c r="F82" s="41"/>
      <c r="G82" s="42"/>
      <c r="H82" s="141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1"/>
      <c r="V82" s="42"/>
      <c r="W82" s="40"/>
      <c r="X82" s="43"/>
      <c r="Y82" s="44"/>
      <c r="Z82" s="40"/>
      <c r="AA82" s="43"/>
      <c r="AB82" s="44"/>
      <c r="AC82" s="40"/>
      <c r="AD82" s="43"/>
      <c r="AE82" s="44"/>
      <c r="AF82" s="40"/>
      <c r="AG82" s="43"/>
      <c r="AH82" s="44"/>
      <c r="AI82" s="40"/>
      <c r="AJ82" s="43"/>
      <c r="AK82" s="44"/>
      <c r="AL82" s="40"/>
      <c r="AM82" s="43"/>
      <c r="AN82" s="44"/>
    </row>
    <row r="83" spans="1:40" ht="25.8" customHeight="1" x14ac:dyDescent="0.65">
      <c r="A83" s="16">
        <v>62</v>
      </c>
      <c r="B83" s="114" t="s">
        <v>105</v>
      </c>
      <c r="C83" s="115"/>
      <c r="D83" s="19">
        <f>'[1]หน่วยมิเตอร์อาคาร 68'!AL81</f>
        <v>71395</v>
      </c>
      <c r="E83" s="19">
        <v>72210</v>
      </c>
      <c r="F83" s="20">
        <f t="shared" ref="F83:F85" si="181">E83-D83</f>
        <v>815</v>
      </c>
      <c r="G83" s="21">
        <f t="shared" si="68"/>
        <v>6520</v>
      </c>
      <c r="H83" s="142">
        <v>73160</v>
      </c>
      <c r="I83" s="20">
        <f t="shared" si="83"/>
        <v>950</v>
      </c>
      <c r="J83" s="21">
        <f t="shared" si="84"/>
        <v>7600</v>
      </c>
      <c r="K83" s="19">
        <v>74079</v>
      </c>
      <c r="L83" s="20">
        <f t="shared" ref="L83" si="182">K83-H83</f>
        <v>919</v>
      </c>
      <c r="M83" s="21">
        <f t="shared" si="86"/>
        <v>7352</v>
      </c>
      <c r="N83" s="19"/>
      <c r="O83" s="20">
        <f t="shared" ref="O83:O85" si="183">N83-K83</f>
        <v>-74079</v>
      </c>
      <c r="P83" s="21">
        <f t="shared" si="88"/>
        <v>-592632</v>
      </c>
      <c r="Q83" s="19"/>
      <c r="R83" s="20">
        <f t="shared" ref="R83:R85" si="184">Q83-N83</f>
        <v>0</v>
      </c>
      <c r="S83" s="21">
        <f t="shared" si="90"/>
        <v>0</v>
      </c>
      <c r="T83" s="19"/>
      <c r="U83" s="24">
        <f t="shared" ref="U83:U85" si="185">T83-Q83</f>
        <v>0</v>
      </c>
      <c r="V83" s="25">
        <f t="shared" si="92"/>
        <v>0</v>
      </c>
      <c r="W83" s="19"/>
      <c r="X83" s="26">
        <f t="shared" ref="X83:X85" si="186">W83-T83</f>
        <v>0</v>
      </c>
      <c r="Y83" s="27">
        <f t="shared" si="94"/>
        <v>0</v>
      </c>
      <c r="Z83" s="19"/>
      <c r="AA83" s="26">
        <f t="shared" ref="AA83:AA85" si="187">Z83-W83</f>
        <v>0</v>
      </c>
      <c r="AB83" s="27">
        <f t="shared" si="96"/>
        <v>0</v>
      </c>
      <c r="AC83" s="19"/>
      <c r="AD83" s="26">
        <f t="shared" ref="AD83:AD85" si="188">AC83-Z83</f>
        <v>0</v>
      </c>
      <c r="AE83" s="27">
        <f t="shared" si="98"/>
        <v>0</v>
      </c>
      <c r="AF83" s="19"/>
      <c r="AG83" s="26">
        <f t="shared" ref="AG83:AG85" si="189">AF83-AC83</f>
        <v>0</v>
      </c>
      <c r="AH83" s="27">
        <f t="shared" ref="AH83:AH85" si="190">AG83*8</f>
        <v>0</v>
      </c>
      <c r="AI83" s="19"/>
      <c r="AJ83" s="26">
        <f t="shared" ref="AJ83:AJ85" si="191">AI83-AF83</f>
        <v>0</v>
      </c>
      <c r="AK83" s="27">
        <f t="shared" ref="AK83:AK85" si="192">AJ83*8</f>
        <v>0</v>
      </c>
      <c r="AL83" s="19"/>
      <c r="AM83" s="26">
        <f t="shared" ref="AM83:AM85" si="193">AL83-AI83</f>
        <v>0</v>
      </c>
      <c r="AN83" s="27">
        <f t="shared" ref="AN83:AN85" si="194">AM83*8</f>
        <v>0</v>
      </c>
    </row>
    <row r="84" spans="1:40" ht="25.8" customHeight="1" x14ac:dyDescent="0.65">
      <c r="A84" s="16">
        <v>63</v>
      </c>
      <c r="B84" s="114" t="s">
        <v>106</v>
      </c>
      <c r="C84" s="115"/>
      <c r="D84" s="19">
        <f>'[1]หน่วยมิเตอร์อาคาร 68'!AL82</f>
        <v>4167</v>
      </c>
      <c r="E84" s="19">
        <v>4612</v>
      </c>
      <c r="F84" s="20">
        <f t="shared" si="181"/>
        <v>445</v>
      </c>
      <c r="G84" s="21">
        <f t="shared" si="68"/>
        <v>3560</v>
      </c>
      <c r="H84" s="142">
        <v>5055</v>
      </c>
      <c r="I84" s="20">
        <f t="shared" si="83"/>
        <v>443</v>
      </c>
      <c r="J84" s="21">
        <f t="shared" si="84"/>
        <v>3544</v>
      </c>
      <c r="K84" s="19">
        <v>6001</v>
      </c>
      <c r="L84" s="20">
        <f>K84-H84</f>
        <v>946</v>
      </c>
      <c r="M84" s="21">
        <f t="shared" si="86"/>
        <v>7568</v>
      </c>
      <c r="N84" s="19"/>
      <c r="O84" s="20">
        <f t="shared" si="183"/>
        <v>-6001</v>
      </c>
      <c r="P84" s="21">
        <f t="shared" si="88"/>
        <v>-48008</v>
      </c>
      <c r="Q84" s="19"/>
      <c r="R84" s="20">
        <f t="shared" si="184"/>
        <v>0</v>
      </c>
      <c r="S84" s="21">
        <f t="shared" si="90"/>
        <v>0</v>
      </c>
      <c r="T84" s="19"/>
      <c r="U84" s="24">
        <f t="shared" si="185"/>
        <v>0</v>
      </c>
      <c r="V84" s="25">
        <f t="shared" si="92"/>
        <v>0</v>
      </c>
      <c r="W84" s="19"/>
      <c r="X84" s="26">
        <f t="shared" si="186"/>
        <v>0</v>
      </c>
      <c r="Y84" s="27">
        <f t="shared" si="94"/>
        <v>0</v>
      </c>
      <c r="Z84" s="19"/>
      <c r="AA84" s="26">
        <f t="shared" si="187"/>
        <v>0</v>
      </c>
      <c r="AB84" s="27">
        <f t="shared" si="96"/>
        <v>0</v>
      </c>
      <c r="AC84" s="19"/>
      <c r="AD84" s="26">
        <f t="shared" si="188"/>
        <v>0</v>
      </c>
      <c r="AE84" s="27">
        <f t="shared" si="98"/>
        <v>0</v>
      </c>
      <c r="AF84" s="19"/>
      <c r="AG84" s="26">
        <f t="shared" si="189"/>
        <v>0</v>
      </c>
      <c r="AH84" s="27">
        <f t="shared" si="190"/>
        <v>0</v>
      </c>
      <c r="AI84" s="19"/>
      <c r="AJ84" s="26">
        <f t="shared" si="191"/>
        <v>0</v>
      </c>
      <c r="AK84" s="27">
        <f t="shared" si="192"/>
        <v>0</v>
      </c>
      <c r="AL84" s="19"/>
      <c r="AM84" s="26">
        <f t="shared" si="193"/>
        <v>0</v>
      </c>
      <c r="AN84" s="27">
        <f t="shared" si="194"/>
        <v>0</v>
      </c>
    </row>
    <row r="85" spans="1:40" ht="25.8" customHeight="1" x14ac:dyDescent="0.65">
      <c r="A85" s="16">
        <v>64</v>
      </c>
      <c r="B85" s="114" t="s">
        <v>107</v>
      </c>
      <c r="C85" s="115"/>
      <c r="D85" s="19">
        <f>'[1]หน่วยมิเตอร์อาคาร 68'!AL83</f>
        <v>122733</v>
      </c>
      <c r="E85" s="19">
        <v>123907</v>
      </c>
      <c r="F85" s="20">
        <f t="shared" si="181"/>
        <v>1174</v>
      </c>
      <c r="G85" s="21">
        <f t="shared" si="68"/>
        <v>9392</v>
      </c>
      <c r="H85" s="142">
        <v>124905</v>
      </c>
      <c r="I85" s="20">
        <f t="shared" si="83"/>
        <v>998</v>
      </c>
      <c r="J85" s="21">
        <f t="shared" si="84"/>
        <v>7984</v>
      </c>
      <c r="K85" s="19">
        <v>125886</v>
      </c>
      <c r="L85" s="20">
        <f>K85-H85</f>
        <v>981</v>
      </c>
      <c r="M85" s="21">
        <f t="shared" si="86"/>
        <v>7848</v>
      </c>
      <c r="N85" s="19"/>
      <c r="O85" s="20">
        <f t="shared" si="183"/>
        <v>-125886</v>
      </c>
      <c r="P85" s="21">
        <f t="shared" si="88"/>
        <v>-1007088</v>
      </c>
      <c r="Q85" s="19"/>
      <c r="R85" s="20">
        <f t="shared" si="184"/>
        <v>0</v>
      </c>
      <c r="S85" s="21">
        <f t="shared" si="90"/>
        <v>0</v>
      </c>
      <c r="T85" s="19"/>
      <c r="U85" s="24">
        <f t="shared" si="185"/>
        <v>0</v>
      </c>
      <c r="V85" s="25">
        <f t="shared" si="92"/>
        <v>0</v>
      </c>
      <c r="W85" s="19"/>
      <c r="X85" s="26">
        <f t="shared" si="186"/>
        <v>0</v>
      </c>
      <c r="Y85" s="27">
        <f t="shared" si="94"/>
        <v>0</v>
      </c>
      <c r="Z85" s="19"/>
      <c r="AA85" s="26">
        <f t="shared" si="187"/>
        <v>0</v>
      </c>
      <c r="AB85" s="27">
        <f t="shared" si="96"/>
        <v>0</v>
      </c>
      <c r="AC85" s="19"/>
      <c r="AD85" s="26">
        <f t="shared" si="188"/>
        <v>0</v>
      </c>
      <c r="AE85" s="27">
        <f t="shared" si="98"/>
        <v>0</v>
      </c>
      <c r="AF85" s="19"/>
      <c r="AG85" s="26">
        <f t="shared" si="189"/>
        <v>0</v>
      </c>
      <c r="AH85" s="27">
        <f t="shared" si="190"/>
        <v>0</v>
      </c>
      <c r="AI85" s="19"/>
      <c r="AJ85" s="26">
        <f t="shared" si="191"/>
        <v>0</v>
      </c>
      <c r="AK85" s="27">
        <f t="shared" si="192"/>
        <v>0</v>
      </c>
      <c r="AL85" s="19"/>
      <c r="AM85" s="26">
        <f t="shared" si="193"/>
        <v>0</v>
      </c>
      <c r="AN85" s="27">
        <f t="shared" si="194"/>
        <v>0</v>
      </c>
    </row>
    <row r="86" spans="1:40" ht="25.8" customHeight="1" x14ac:dyDescent="0.65">
      <c r="A86" s="39" t="s">
        <v>108</v>
      </c>
      <c r="B86" s="118"/>
      <c r="C86" s="118"/>
      <c r="D86" s="19">
        <f>'[1]หน่วยมิเตอร์อาคาร 68'!AL84</f>
        <v>0</v>
      </c>
      <c r="E86" s="40"/>
      <c r="F86" s="41"/>
      <c r="G86" s="42"/>
      <c r="H86" s="141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1"/>
      <c r="V86" s="42"/>
      <c r="W86" s="40"/>
      <c r="X86" s="43"/>
      <c r="Y86" s="44"/>
      <c r="Z86" s="40"/>
      <c r="AA86" s="43"/>
      <c r="AB86" s="44"/>
      <c r="AC86" s="40"/>
      <c r="AD86" s="43"/>
      <c r="AE86" s="44"/>
      <c r="AF86" s="40"/>
      <c r="AG86" s="43"/>
      <c r="AH86" s="44"/>
      <c r="AI86" s="40"/>
      <c r="AJ86" s="43"/>
      <c r="AK86" s="44"/>
      <c r="AL86" s="40"/>
      <c r="AM86" s="43"/>
      <c r="AN86" s="44"/>
    </row>
    <row r="87" spans="1:40" ht="25.8" customHeight="1" x14ac:dyDescent="0.65">
      <c r="A87" s="16">
        <v>65</v>
      </c>
      <c r="B87" s="114" t="s">
        <v>109</v>
      </c>
      <c r="C87" s="115"/>
      <c r="D87" s="19">
        <f>'[1]หน่วยมิเตอร์อาคาร 68'!AL85</f>
        <v>105362</v>
      </c>
      <c r="E87" s="19">
        <v>106318</v>
      </c>
      <c r="F87" s="20">
        <f t="shared" ref="F87:F89" si="195">E87-D87</f>
        <v>956</v>
      </c>
      <c r="G87" s="21">
        <f t="shared" si="68"/>
        <v>7648</v>
      </c>
      <c r="H87" s="142">
        <v>107110</v>
      </c>
      <c r="I87" s="20">
        <f t="shared" si="83"/>
        <v>792</v>
      </c>
      <c r="J87" s="21">
        <f t="shared" si="84"/>
        <v>6336</v>
      </c>
      <c r="K87" s="19">
        <v>107821</v>
      </c>
      <c r="L87" s="20">
        <f t="shared" ref="L87:L89" si="196">K87-H87</f>
        <v>711</v>
      </c>
      <c r="M87" s="21">
        <f t="shared" si="86"/>
        <v>5688</v>
      </c>
      <c r="N87" s="19"/>
      <c r="O87" s="20">
        <f t="shared" ref="O87:O89" si="197">N87-K87</f>
        <v>-107821</v>
      </c>
      <c r="P87" s="21">
        <f t="shared" si="88"/>
        <v>-862568</v>
      </c>
      <c r="Q87" s="19"/>
      <c r="R87" s="20">
        <f t="shared" ref="R87:R89" si="198">Q87-N87</f>
        <v>0</v>
      </c>
      <c r="S87" s="21">
        <f t="shared" si="90"/>
        <v>0</v>
      </c>
      <c r="T87" s="19"/>
      <c r="U87" s="24">
        <f t="shared" ref="U87:U89" si="199">T87-Q87</f>
        <v>0</v>
      </c>
      <c r="V87" s="25">
        <f t="shared" si="92"/>
        <v>0</v>
      </c>
      <c r="W87" s="19"/>
      <c r="X87" s="26">
        <f t="shared" ref="X87:X89" si="200">W87-T87</f>
        <v>0</v>
      </c>
      <c r="Y87" s="27">
        <f t="shared" si="94"/>
        <v>0</v>
      </c>
      <c r="Z87" s="19"/>
      <c r="AA87" s="26">
        <f t="shared" ref="AA87:AA89" si="201">Z87-W87</f>
        <v>0</v>
      </c>
      <c r="AB87" s="27">
        <f t="shared" si="96"/>
        <v>0</v>
      </c>
      <c r="AC87" s="19"/>
      <c r="AD87" s="26">
        <f t="shared" ref="AD87:AD89" si="202">AC87-Z87</f>
        <v>0</v>
      </c>
      <c r="AE87" s="27">
        <f t="shared" si="98"/>
        <v>0</v>
      </c>
      <c r="AF87" s="19"/>
      <c r="AG87" s="26">
        <f t="shared" ref="AG87:AG89" si="203">AF87-AC87</f>
        <v>0</v>
      </c>
      <c r="AH87" s="27">
        <f t="shared" ref="AH87:AH89" si="204">AG87*8</f>
        <v>0</v>
      </c>
      <c r="AI87" s="19"/>
      <c r="AJ87" s="26">
        <f t="shared" ref="AJ87:AJ89" si="205">AI87-AF87</f>
        <v>0</v>
      </c>
      <c r="AK87" s="27">
        <f t="shared" ref="AK87:AK89" si="206">AJ87*8</f>
        <v>0</v>
      </c>
      <c r="AL87" s="19"/>
      <c r="AM87" s="26">
        <f t="shared" ref="AM87:AM89" si="207">AL87-AI87</f>
        <v>0</v>
      </c>
      <c r="AN87" s="27">
        <f t="shared" ref="AN87:AN89" si="208">AM87*8</f>
        <v>0</v>
      </c>
    </row>
    <row r="88" spans="1:40" ht="25.8" customHeight="1" x14ac:dyDescent="0.65">
      <c r="A88" s="16">
        <v>66</v>
      </c>
      <c r="B88" s="114" t="s">
        <v>110</v>
      </c>
      <c r="C88" s="115"/>
      <c r="D88" s="19">
        <f>'[1]หน่วยมิเตอร์อาคาร 68'!AL86</f>
        <v>5456</v>
      </c>
      <c r="E88" s="19">
        <v>9708</v>
      </c>
      <c r="F88" s="20">
        <f t="shared" si="195"/>
        <v>4252</v>
      </c>
      <c r="G88" s="21">
        <f t="shared" si="68"/>
        <v>34016</v>
      </c>
      <c r="H88" s="142">
        <v>9709</v>
      </c>
      <c r="I88" s="20">
        <f t="shared" si="83"/>
        <v>1</v>
      </c>
      <c r="J88" s="21">
        <f t="shared" si="84"/>
        <v>8</v>
      </c>
      <c r="K88" s="19">
        <v>9710</v>
      </c>
      <c r="L88" s="20">
        <f t="shared" si="196"/>
        <v>1</v>
      </c>
      <c r="M88" s="21">
        <f t="shared" si="86"/>
        <v>8</v>
      </c>
      <c r="N88" s="19"/>
      <c r="O88" s="20">
        <f t="shared" si="197"/>
        <v>-9710</v>
      </c>
      <c r="P88" s="21">
        <f t="shared" si="88"/>
        <v>-77680</v>
      </c>
      <c r="Q88" s="19"/>
      <c r="R88" s="20">
        <f t="shared" si="198"/>
        <v>0</v>
      </c>
      <c r="S88" s="21">
        <f t="shared" si="90"/>
        <v>0</v>
      </c>
      <c r="T88" s="19"/>
      <c r="U88" s="24">
        <f t="shared" si="199"/>
        <v>0</v>
      </c>
      <c r="V88" s="25">
        <f t="shared" si="92"/>
        <v>0</v>
      </c>
      <c r="W88" s="19"/>
      <c r="X88" s="26">
        <f t="shared" si="200"/>
        <v>0</v>
      </c>
      <c r="Y88" s="27">
        <f t="shared" si="94"/>
        <v>0</v>
      </c>
      <c r="Z88" s="19"/>
      <c r="AA88" s="26">
        <f t="shared" si="201"/>
        <v>0</v>
      </c>
      <c r="AB88" s="27">
        <f t="shared" si="96"/>
        <v>0</v>
      </c>
      <c r="AC88" s="19"/>
      <c r="AD88" s="26">
        <f t="shared" si="202"/>
        <v>0</v>
      </c>
      <c r="AE88" s="27">
        <f t="shared" si="98"/>
        <v>0</v>
      </c>
      <c r="AF88" s="19"/>
      <c r="AG88" s="26">
        <f t="shared" si="203"/>
        <v>0</v>
      </c>
      <c r="AH88" s="27">
        <f t="shared" si="204"/>
        <v>0</v>
      </c>
      <c r="AI88" s="19"/>
      <c r="AJ88" s="26">
        <f t="shared" si="205"/>
        <v>0</v>
      </c>
      <c r="AK88" s="27">
        <f t="shared" si="206"/>
        <v>0</v>
      </c>
      <c r="AL88" s="19"/>
      <c r="AM88" s="26">
        <f t="shared" si="207"/>
        <v>0</v>
      </c>
      <c r="AN88" s="27">
        <f t="shared" si="208"/>
        <v>0</v>
      </c>
    </row>
    <row r="89" spans="1:40" ht="25.8" customHeight="1" x14ac:dyDescent="0.65">
      <c r="A89" s="16">
        <v>67</v>
      </c>
      <c r="B89" s="114" t="s">
        <v>111</v>
      </c>
      <c r="C89" s="115"/>
      <c r="D89" s="19">
        <f>'[1]หน่วยมิเตอร์อาคาร 68'!AL87</f>
        <v>9322</v>
      </c>
      <c r="E89" s="19">
        <v>9325</v>
      </c>
      <c r="F89" s="20">
        <f t="shared" si="195"/>
        <v>3</v>
      </c>
      <c r="G89" s="21">
        <f t="shared" si="68"/>
        <v>24</v>
      </c>
      <c r="H89" s="142">
        <v>8</v>
      </c>
      <c r="I89" s="145">
        <f>(10000-E89)-H89</f>
        <v>667</v>
      </c>
      <c r="J89" s="21">
        <f t="shared" si="84"/>
        <v>5336</v>
      </c>
      <c r="K89" s="19">
        <v>253</v>
      </c>
      <c r="L89" s="20">
        <f t="shared" si="196"/>
        <v>245</v>
      </c>
      <c r="M89" s="21">
        <f t="shared" si="86"/>
        <v>1960</v>
      </c>
      <c r="N89" s="19"/>
      <c r="O89" s="20">
        <f t="shared" si="197"/>
        <v>-253</v>
      </c>
      <c r="P89" s="21">
        <f t="shared" si="88"/>
        <v>-2024</v>
      </c>
      <c r="Q89" s="19"/>
      <c r="R89" s="20">
        <f t="shared" si="198"/>
        <v>0</v>
      </c>
      <c r="S89" s="21">
        <f t="shared" si="90"/>
        <v>0</v>
      </c>
      <c r="T89" s="19"/>
      <c r="U89" s="24">
        <f t="shared" si="199"/>
        <v>0</v>
      </c>
      <c r="V89" s="25">
        <f t="shared" si="92"/>
        <v>0</v>
      </c>
      <c r="W89" s="19"/>
      <c r="X89" s="26">
        <f t="shared" si="200"/>
        <v>0</v>
      </c>
      <c r="Y89" s="27">
        <f t="shared" si="94"/>
        <v>0</v>
      </c>
      <c r="Z89" s="19"/>
      <c r="AA89" s="26">
        <f t="shared" si="201"/>
        <v>0</v>
      </c>
      <c r="AB89" s="27">
        <f t="shared" si="96"/>
        <v>0</v>
      </c>
      <c r="AC89" s="19"/>
      <c r="AD89" s="26">
        <f t="shared" si="202"/>
        <v>0</v>
      </c>
      <c r="AE89" s="27">
        <f t="shared" si="98"/>
        <v>0</v>
      </c>
      <c r="AF89" s="19"/>
      <c r="AG89" s="26">
        <f t="shared" si="203"/>
        <v>0</v>
      </c>
      <c r="AH89" s="27">
        <f t="shared" si="204"/>
        <v>0</v>
      </c>
      <c r="AI89" s="19"/>
      <c r="AJ89" s="26">
        <f t="shared" si="205"/>
        <v>0</v>
      </c>
      <c r="AK89" s="27">
        <f t="shared" si="206"/>
        <v>0</v>
      </c>
      <c r="AL89" s="19"/>
      <c r="AM89" s="26">
        <f t="shared" si="207"/>
        <v>0</v>
      </c>
      <c r="AN89" s="27">
        <f t="shared" si="208"/>
        <v>0</v>
      </c>
    </row>
    <row r="90" spans="1:40" ht="25.8" customHeight="1" x14ac:dyDescent="0.65">
      <c r="A90" s="39" t="s">
        <v>112</v>
      </c>
      <c r="B90" s="118"/>
      <c r="C90" s="118"/>
      <c r="D90" s="19">
        <v>0</v>
      </c>
      <c r="E90" s="40"/>
      <c r="F90" s="41"/>
      <c r="G90" s="42"/>
      <c r="H90" s="141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1"/>
      <c r="V90" s="42"/>
      <c r="W90" s="40"/>
      <c r="X90" s="43"/>
      <c r="Y90" s="44"/>
      <c r="Z90" s="40"/>
      <c r="AA90" s="43"/>
      <c r="AB90" s="44"/>
      <c r="AC90" s="40"/>
      <c r="AD90" s="43"/>
      <c r="AE90" s="44"/>
      <c r="AF90" s="40"/>
      <c r="AG90" s="43"/>
      <c r="AH90" s="44"/>
      <c r="AI90" s="40"/>
      <c r="AJ90" s="43"/>
      <c r="AK90" s="44"/>
      <c r="AL90" s="40"/>
      <c r="AM90" s="43"/>
      <c r="AN90" s="44"/>
    </row>
    <row r="91" spans="1:40" ht="25.8" customHeight="1" x14ac:dyDescent="0.65">
      <c r="A91" s="16">
        <v>68</v>
      </c>
      <c r="B91" s="114" t="s">
        <v>113</v>
      </c>
      <c r="C91" s="115"/>
      <c r="D91" s="19">
        <f>'[1]หน่วยมิเตอร์อาคาร 68'!AL89</f>
        <v>180637</v>
      </c>
      <c r="E91" s="19">
        <v>180805</v>
      </c>
      <c r="F91" s="20">
        <f t="shared" ref="F91" si="209">E91-D91</f>
        <v>168</v>
      </c>
      <c r="G91" s="21">
        <f t="shared" si="68"/>
        <v>1344</v>
      </c>
      <c r="H91" s="142">
        <v>180972</v>
      </c>
      <c r="I91" s="20">
        <f t="shared" si="83"/>
        <v>167</v>
      </c>
      <c r="J91" s="21">
        <f t="shared" si="84"/>
        <v>1336</v>
      </c>
      <c r="K91" s="19">
        <v>181124</v>
      </c>
      <c r="L91" s="20">
        <f t="shared" ref="L91" si="210">K91-H91</f>
        <v>152</v>
      </c>
      <c r="M91" s="21">
        <f t="shared" si="86"/>
        <v>1216</v>
      </c>
      <c r="N91" s="19"/>
      <c r="O91" s="20">
        <f t="shared" ref="O91" si="211">N91-K91</f>
        <v>-181124</v>
      </c>
      <c r="P91" s="21">
        <f t="shared" si="88"/>
        <v>-1448992</v>
      </c>
      <c r="Q91" s="19"/>
      <c r="R91" s="20">
        <f t="shared" ref="R91" si="212">Q91-N91</f>
        <v>0</v>
      </c>
      <c r="S91" s="21">
        <f t="shared" si="90"/>
        <v>0</v>
      </c>
      <c r="T91" s="19"/>
      <c r="U91" s="24">
        <f t="shared" ref="U91" si="213">T91-Q91</f>
        <v>0</v>
      </c>
      <c r="V91" s="25">
        <f t="shared" si="92"/>
        <v>0</v>
      </c>
      <c r="W91" s="19"/>
      <c r="X91" s="26">
        <f t="shared" ref="X91" si="214">W91-T91</f>
        <v>0</v>
      </c>
      <c r="Y91" s="27">
        <f t="shared" si="94"/>
        <v>0</v>
      </c>
      <c r="Z91" s="19"/>
      <c r="AA91" s="26">
        <f t="shared" ref="AA91" si="215">Z91-W91</f>
        <v>0</v>
      </c>
      <c r="AB91" s="27">
        <f t="shared" si="96"/>
        <v>0</v>
      </c>
      <c r="AC91" s="19"/>
      <c r="AD91" s="26">
        <f t="shared" ref="AD91" si="216">AC91-Z91</f>
        <v>0</v>
      </c>
      <c r="AE91" s="27">
        <f t="shared" si="98"/>
        <v>0</v>
      </c>
      <c r="AF91" s="19"/>
      <c r="AG91" s="26">
        <f t="shared" ref="AG91" si="217">AF91-AC91</f>
        <v>0</v>
      </c>
      <c r="AH91" s="27">
        <f t="shared" ref="AH91" si="218">AG91*8</f>
        <v>0</v>
      </c>
      <c r="AI91" s="19"/>
      <c r="AJ91" s="26">
        <f t="shared" ref="AJ91" si="219">AI91-AF91</f>
        <v>0</v>
      </c>
      <c r="AK91" s="27">
        <f t="shared" ref="AK91" si="220">AJ91*8</f>
        <v>0</v>
      </c>
      <c r="AL91" s="19"/>
      <c r="AM91" s="26">
        <f t="shared" ref="AM91" si="221">AL91-AI91</f>
        <v>0</v>
      </c>
      <c r="AN91" s="27">
        <f t="shared" ref="AN91" si="222">AM91*8</f>
        <v>0</v>
      </c>
    </row>
    <row r="92" spans="1:40" ht="25.8" customHeight="1" x14ac:dyDescent="0.65">
      <c r="A92" s="39" t="s">
        <v>114</v>
      </c>
      <c r="B92" s="118"/>
      <c r="C92" s="118"/>
      <c r="D92" s="19">
        <f>'[1]หน่วยมิเตอร์อาคาร 68'!AL90</f>
        <v>0</v>
      </c>
      <c r="E92" s="40"/>
      <c r="F92" s="41"/>
      <c r="G92" s="42"/>
      <c r="H92" s="141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1"/>
      <c r="V92" s="42"/>
      <c r="W92" s="40"/>
      <c r="X92" s="43"/>
      <c r="Y92" s="44"/>
      <c r="Z92" s="40"/>
      <c r="AA92" s="43"/>
      <c r="AB92" s="44"/>
      <c r="AC92" s="40"/>
      <c r="AD92" s="43"/>
      <c r="AE92" s="44"/>
      <c r="AF92" s="40"/>
      <c r="AG92" s="43"/>
      <c r="AH92" s="44"/>
      <c r="AI92" s="40"/>
      <c r="AJ92" s="43"/>
      <c r="AK92" s="44"/>
      <c r="AL92" s="40"/>
      <c r="AM92" s="43"/>
      <c r="AN92" s="44"/>
    </row>
    <row r="93" spans="1:40" ht="25.8" customHeight="1" x14ac:dyDescent="0.65">
      <c r="A93" s="16">
        <v>69</v>
      </c>
      <c r="B93" s="114" t="s">
        <v>115</v>
      </c>
      <c r="C93" s="115" t="s">
        <v>116</v>
      </c>
      <c r="D93" s="19">
        <f>'[1]หน่วยมิเตอร์อาคาร 68'!AL91</f>
        <v>0</v>
      </c>
      <c r="E93" s="19">
        <v>0</v>
      </c>
      <c r="F93" s="53">
        <v>0</v>
      </c>
      <c r="G93" s="53">
        <v>0</v>
      </c>
      <c r="H93" s="142">
        <v>0</v>
      </c>
      <c r="I93" s="20">
        <f t="shared" si="83"/>
        <v>0</v>
      </c>
      <c r="J93" s="21">
        <f t="shared" si="84"/>
        <v>0</v>
      </c>
      <c r="K93" s="19">
        <v>474</v>
      </c>
      <c r="L93" s="20">
        <f t="shared" ref="L93:L94" si="223">K93-H93</f>
        <v>474</v>
      </c>
      <c r="M93" s="21">
        <f t="shared" si="86"/>
        <v>3792</v>
      </c>
      <c r="N93" s="19"/>
      <c r="O93" s="20">
        <f t="shared" ref="O93:O94" si="224">N93-K93</f>
        <v>-474</v>
      </c>
      <c r="P93" s="21">
        <f t="shared" si="88"/>
        <v>-3792</v>
      </c>
      <c r="Q93" s="19"/>
      <c r="R93" s="20">
        <f t="shared" ref="R93:R94" si="225">Q93-N93</f>
        <v>0</v>
      </c>
      <c r="S93" s="21">
        <f t="shared" si="90"/>
        <v>0</v>
      </c>
      <c r="T93" s="19"/>
      <c r="U93" s="24">
        <f t="shared" ref="U93:U94" si="226">T93-Q93</f>
        <v>0</v>
      </c>
      <c r="V93" s="25">
        <f t="shared" si="92"/>
        <v>0</v>
      </c>
      <c r="W93" s="19"/>
      <c r="X93" s="26">
        <f t="shared" ref="X93:X94" si="227">W93-T93</f>
        <v>0</v>
      </c>
      <c r="Y93" s="27">
        <f t="shared" si="94"/>
        <v>0</v>
      </c>
      <c r="Z93" s="19"/>
      <c r="AA93" s="26">
        <f t="shared" ref="AA93:AA94" si="228">Z93-W93</f>
        <v>0</v>
      </c>
      <c r="AB93" s="27">
        <f t="shared" si="96"/>
        <v>0</v>
      </c>
      <c r="AC93" s="19"/>
      <c r="AD93" s="26">
        <f t="shared" ref="AD93:AD94" si="229">AC93-Z93</f>
        <v>0</v>
      </c>
      <c r="AE93" s="27">
        <f t="shared" si="98"/>
        <v>0</v>
      </c>
      <c r="AF93" s="19"/>
      <c r="AG93" s="26">
        <f t="shared" ref="AG93:AG94" si="230">AF93-AC93</f>
        <v>0</v>
      </c>
      <c r="AH93" s="27">
        <f t="shared" ref="AH93:AH94" si="231">AG93*8</f>
        <v>0</v>
      </c>
      <c r="AI93" s="19"/>
      <c r="AJ93" s="26">
        <f t="shared" ref="AJ93:AJ94" si="232">AI93-AF93</f>
        <v>0</v>
      </c>
      <c r="AK93" s="27">
        <f t="shared" ref="AK93:AK94" si="233">AJ93*8</f>
        <v>0</v>
      </c>
      <c r="AL93" s="19"/>
      <c r="AM93" s="26">
        <f t="shared" ref="AM93:AM94" si="234">AL93-AI93</f>
        <v>0</v>
      </c>
      <c r="AN93" s="27">
        <f t="shared" ref="AN93:AN94" si="235">AM93*8</f>
        <v>0</v>
      </c>
    </row>
    <row r="94" spans="1:40" ht="25.8" customHeight="1" x14ac:dyDescent="0.65">
      <c r="A94" s="16">
        <v>70</v>
      </c>
      <c r="B94" s="114" t="s">
        <v>117</v>
      </c>
      <c r="C94" s="115"/>
      <c r="D94" s="19">
        <f>'[1]หน่วยมิเตอร์อาคาร 68'!AL92</f>
        <v>45677</v>
      </c>
      <c r="E94" s="19">
        <v>46874</v>
      </c>
      <c r="F94" s="20">
        <f t="shared" ref="F94" si="236">E94-D94</f>
        <v>1197</v>
      </c>
      <c r="G94" s="21">
        <f t="shared" si="68"/>
        <v>9576</v>
      </c>
      <c r="H94" s="142">
        <v>47720</v>
      </c>
      <c r="I94" s="20">
        <f t="shared" si="83"/>
        <v>846</v>
      </c>
      <c r="J94" s="21">
        <f t="shared" si="84"/>
        <v>6768</v>
      </c>
      <c r="K94" s="19">
        <v>48796</v>
      </c>
      <c r="L94" s="20">
        <f t="shared" si="223"/>
        <v>1076</v>
      </c>
      <c r="M94" s="21">
        <f t="shared" si="86"/>
        <v>8608</v>
      </c>
      <c r="N94" s="19"/>
      <c r="O94" s="20">
        <f t="shared" si="224"/>
        <v>-48796</v>
      </c>
      <c r="P94" s="21">
        <f t="shared" si="88"/>
        <v>-390368</v>
      </c>
      <c r="Q94" s="19"/>
      <c r="R94" s="20">
        <f t="shared" si="225"/>
        <v>0</v>
      </c>
      <c r="S94" s="21">
        <f t="shared" si="90"/>
        <v>0</v>
      </c>
      <c r="T94" s="19"/>
      <c r="U94" s="24">
        <f t="shared" si="226"/>
        <v>0</v>
      </c>
      <c r="V94" s="25">
        <f t="shared" si="92"/>
        <v>0</v>
      </c>
      <c r="W94" s="19"/>
      <c r="X94" s="26">
        <f t="shared" si="227"/>
        <v>0</v>
      </c>
      <c r="Y94" s="27">
        <f t="shared" si="94"/>
        <v>0</v>
      </c>
      <c r="Z94" s="19"/>
      <c r="AA94" s="26">
        <f t="shared" si="228"/>
        <v>0</v>
      </c>
      <c r="AB94" s="27">
        <f t="shared" si="96"/>
        <v>0</v>
      </c>
      <c r="AC94" s="19"/>
      <c r="AD94" s="26">
        <f t="shared" si="229"/>
        <v>0</v>
      </c>
      <c r="AE94" s="27">
        <f t="shared" si="98"/>
        <v>0</v>
      </c>
      <c r="AF94" s="19"/>
      <c r="AG94" s="26">
        <f t="shared" si="230"/>
        <v>0</v>
      </c>
      <c r="AH94" s="27">
        <f t="shared" si="231"/>
        <v>0</v>
      </c>
      <c r="AI94" s="19"/>
      <c r="AJ94" s="26">
        <f t="shared" si="232"/>
        <v>0</v>
      </c>
      <c r="AK94" s="27">
        <f t="shared" si="233"/>
        <v>0</v>
      </c>
      <c r="AL94" s="19"/>
      <c r="AM94" s="26">
        <f t="shared" si="234"/>
        <v>0</v>
      </c>
      <c r="AN94" s="27">
        <f t="shared" si="235"/>
        <v>0</v>
      </c>
    </row>
    <row r="95" spans="1:40" ht="25.8" customHeight="1" x14ac:dyDescent="0.65">
      <c r="A95" s="39" t="s">
        <v>118</v>
      </c>
      <c r="B95" s="118"/>
      <c r="C95" s="118"/>
      <c r="D95" s="19">
        <f>'[1]หน่วยมิเตอร์อาคาร 68'!AL93</f>
        <v>0</v>
      </c>
      <c r="E95" s="40"/>
      <c r="F95" s="41"/>
      <c r="G95" s="42"/>
      <c r="H95" s="141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1"/>
      <c r="V95" s="42"/>
      <c r="W95" s="40"/>
      <c r="X95" s="43"/>
      <c r="Y95" s="44"/>
      <c r="Z95" s="40"/>
      <c r="AA95" s="43"/>
      <c r="AB95" s="44"/>
      <c r="AC95" s="40"/>
      <c r="AD95" s="43"/>
      <c r="AE95" s="44"/>
      <c r="AF95" s="40"/>
      <c r="AG95" s="43"/>
      <c r="AH95" s="44"/>
      <c r="AI95" s="40"/>
      <c r="AJ95" s="43"/>
      <c r="AK95" s="44"/>
      <c r="AL95" s="40"/>
      <c r="AM95" s="43"/>
      <c r="AN95" s="44"/>
    </row>
    <row r="96" spans="1:40" ht="25.8" customHeight="1" x14ac:dyDescent="0.65">
      <c r="A96" s="16">
        <v>71</v>
      </c>
      <c r="B96" s="114" t="s">
        <v>119</v>
      </c>
      <c r="C96" s="115"/>
      <c r="D96" s="19">
        <f>'[1]หน่วยมิเตอร์อาคาร 68'!AL94</f>
        <v>35170</v>
      </c>
      <c r="E96" s="19">
        <v>35630</v>
      </c>
      <c r="F96" s="20">
        <f t="shared" ref="F96:F116" si="237">E96-D96</f>
        <v>460</v>
      </c>
      <c r="G96" s="21">
        <f t="shared" si="68"/>
        <v>3680</v>
      </c>
      <c r="H96" s="142">
        <v>36142</v>
      </c>
      <c r="I96" s="20">
        <f t="shared" si="83"/>
        <v>512</v>
      </c>
      <c r="J96" s="21">
        <f t="shared" si="84"/>
        <v>4096</v>
      </c>
      <c r="K96" s="19">
        <v>36692</v>
      </c>
      <c r="L96" s="20">
        <f t="shared" ref="L96:L116" si="238">K96-H96</f>
        <v>550</v>
      </c>
      <c r="M96" s="21">
        <f t="shared" si="86"/>
        <v>4400</v>
      </c>
      <c r="N96" s="19"/>
      <c r="O96" s="20">
        <f t="shared" ref="O96:O116" si="239">N96-K96</f>
        <v>-36692</v>
      </c>
      <c r="P96" s="21">
        <f t="shared" si="88"/>
        <v>-293536</v>
      </c>
      <c r="Q96" s="19"/>
      <c r="R96" s="20">
        <f t="shared" ref="R96:R116" si="240">Q96-N96</f>
        <v>0</v>
      </c>
      <c r="S96" s="21">
        <f t="shared" si="90"/>
        <v>0</v>
      </c>
      <c r="T96" s="19"/>
      <c r="U96" s="24">
        <f t="shared" ref="U96:U116" si="241">T96-Q96</f>
        <v>0</v>
      </c>
      <c r="V96" s="25">
        <f t="shared" si="92"/>
        <v>0</v>
      </c>
      <c r="W96" s="19"/>
      <c r="X96" s="26">
        <f t="shared" ref="X96:X116" si="242">W96-T96</f>
        <v>0</v>
      </c>
      <c r="Y96" s="27">
        <f t="shared" si="94"/>
        <v>0</v>
      </c>
      <c r="Z96" s="19"/>
      <c r="AA96" s="26">
        <f t="shared" ref="AA96:AA116" si="243">Z96-W96</f>
        <v>0</v>
      </c>
      <c r="AB96" s="27">
        <f t="shared" si="96"/>
        <v>0</v>
      </c>
      <c r="AC96" s="19"/>
      <c r="AD96" s="26">
        <f t="shared" ref="AD96:AD116" si="244">AC96-Z96</f>
        <v>0</v>
      </c>
      <c r="AE96" s="27">
        <f t="shared" si="98"/>
        <v>0</v>
      </c>
      <c r="AF96" s="19"/>
      <c r="AG96" s="26">
        <f t="shared" ref="AG96:AG116" si="245">AF96-AC96</f>
        <v>0</v>
      </c>
      <c r="AH96" s="27">
        <f t="shared" ref="AH96:AH116" si="246">AG96*8</f>
        <v>0</v>
      </c>
      <c r="AI96" s="19"/>
      <c r="AJ96" s="26">
        <f t="shared" ref="AJ96:AJ116" si="247">AI96-AF96</f>
        <v>0</v>
      </c>
      <c r="AK96" s="27">
        <f t="shared" ref="AK96:AK116" si="248">AJ96*8</f>
        <v>0</v>
      </c>
      <c r="AL96" s="19"/>
      <c r="AM96" s="26">
        <f t="shared" ref="AM96:AM116" si="249">AL96-AI96</f>
        <v>0</v>
      </c>
      <c r="AN96" s="27">
        <f t="shared" ref="AN96:AN116" si="250">AM96*8</f>
        <v>0</v>
      </c>
    </row>
    <row r="97" spans="1:40" ht="25.8" customHeight="1" x14ac:dyDescent="0.65">
      <c r="A97" s="16">
        <v>73</v>
      </c>
      <c r="B97" s="114" t="s">
        <v>121</v>
      </c>
      <c r="C97" s="115"/>
      <c r="D97" s="19">
        <f>'[1]หน่วยมิเตอร์อาคาร 68'!AL96</f>
        <v>2209</v>
      </c>
      <c r="E97" s="19">
        <v>5989</v>
      </c>
      <c r="F97" s="20">
        <f t="shared" si="237"/>
        <v>3780</v>
      </c>
      <c r="G97" s="21">
        <f t="shared" si="68"/>
        <v>30240</v>
      </c>
      <c r="H97" s="142">
        <v>8496</v>
      </c>
      <c r="I97" s="20">
        <f t="shared" si="83"/>
        <v>2507</v>
      </c>
      <c r="J97" s="21">
        <f t="shared" si="84"/>
        <v>20056</v>
      </c>
      <c r="K97" s="19">
        <v>1207</v>
      </c>
      <c r="L97" s="20">
        <f t="shared" si="238"/>
        <v>-7289</v>
      </c>
      <c r="M97" s="21">
        <f t="shared" si="86"/>
        <v>-58312</v>
      </c>
      <c r="N97" s="19"/>
      <c r="O97" s="20">
        <f t="shared" si="239"/>
        <v>-1207</v>
      </c>
      <c r="P97" s="21">
        <f t="shared" si="88"/>
        <v>-9656</v>
      </c>
      <c r="Q97" s="19"/>
      <c r="R97" s="20">
        <f t="shared" si="240"/>
        <v>0</v>
      </c>
      <c r="S97" s="21">
        <f t="shared" si="90"/>
        <v>0</v>
      </c>
      <c r="T97" s="19"/>
      <c r="U97" s="24">
        <f t="shared" si="241"/>
        <v>0</v>
      </c>
      <c r="V97" s="25">
        <f t="shared" si="92"/>
        <v>0</v>
      </c>
      <c r="W97" s="19"/>
      <c r="X97" s="26">
        <f t="shared" si="242"/>
        <v>0</v>
      </c>
      <c r="Y97" s="27">
        <f t="shared" si="94"/>
        <v>0</v>
      </c>
      <c r="Z97" s="19"/>
      <c r="AA97" s="26">
        <f>10000-W97+Z97</f>
        <v>10000</v>
      </c>
      <c r="AB97" s="27">
        <f t="shared" si="96"/>
        <v>80000</v>
      </c>
      <c r="AC97" s="19"/>
      <c r="AD97" s="26">
        <f t="shared" si="244"/>
        <v>0</v>
      </c>
      <c r="AE97" s="27">
        <f t="shared" si="98"/>
        <v>0</v>
      </c>
      <c r="AF97" s="19"/>
      <c r="AG97" s="26">
        <f t="shared" si="245"/>
        <v>0</v>
      </c>
      <c r="AH97" s="27">
        <f t="shared" si="246"/>
        <v>0</v>
      </c>
      <c r="AI97" s="19"/>
      <c r="AJ97" s="26">
        <f t="shared" si="247"/>
        <v>0</v>
      </c>
      <c r="AK97" s="27">
        <f t="shared" si="248"/>
        <v>0</v>
      </c>
      <c r="AL97" s="19"/>
      <c r="AM97" s="26">
        <f>10000-AI97+AL97</f>
        <v>10000</v>
      </c>
      <c r="AN97" s="27">
        <f t="shared" si="250"/>
        <v>80000</v>
      </c>
    </row>
    <row r="98" spans="1:40" ht="25.8" customHeight="1" x14ac:dyDescent="0.65">
      <c r="A98" s="16">
        <v>93</v>
      </c>
      <c r="B98" s="114" t="s">
        <v>122</v>
      </c>
      <c r="C98" s="115"/>
      <c r="D98" s="19">
        <f>'[1]หน่วยมิเตอร์อาคาร 68'!AL97</f>
        <v>322</v>
      </c>
      <c r="E98" s="19">
        <v>322</v>
      </c>
      <c r="F98" s="20">
        <f t="shared" si="237"/>
        <v>0</v>
      </c>
      <c r="G98" s="21">
        <f t="shared" si="68"/>
        <v>0</v>
      </c>
      <c r="H98" s="142">
        <v>322</v>
      </c>
      <c r="I98" s="20">
        <f t="shared" si="83"/>
        <v>0</v>
      </c>
      <c r="J98" s="21">
        <f t="shared" si="84"/>
        <v>0</v>
      </c>
      <c r="K98" s="19">
        <v>322</v>
      </c>
      <c r="L98" s="20">
        <f t="shared" si="238"/>
        <v>0</v>
      </c>
      <c r="M98" s="21">
        <f t="shared" si="86"/>
        <v>0</v>
      </c>
      <c r="N98" s="19"/>
      <c r="O98" s="20">
        <f t="shared" si="239"/>
        <v>-322</v>
      </c>
      <c r="P98" s="21">
        <f t="shared" si="88"/>
        <v>-2576</v>
      </c>
      <c r="Q98" s="19"/>
      <c r="R98" s="20">
        <f t="shared" si="240"/>
        <v>0</v>
      </c>
      <c r="S98" s="21">
        <f t="shared" si="90"/>
        <v>0</v>
      </c>
      <c r="T98" s="19"/>
      <c r="U98" s="24">
        <f t="shared" si="241"/>
        <v>0</v>
      </c>
      <c r="V98" s="25">
        <f t="shared" si="92"/>
        <v>0</v>
      </c>
      <c r="W98" s="19"/>
      <c r="X98" s="26">
        <f t="shared" si="242"/>
        <v>0</v>
      </c>
      <c r="Y98" s="27">
        <f t="shared" si="94"/>
        <v>0</v>
      </c>
      <c r="Z98" s="19"/>
      <c r="AA98" s="26">
        <f t="shared" si="243"/>
        <v>0</v>
      </c>
      <c r="AB98" s="27">
        <f t="shared" si="96"/>
        <v>0</v>
      </c>
      <c r="AC98" s="19"/>
      <c r="AD98" s="26">
        <f t="shared" si="244"/>
        <v>0</v>
      </c>
      <c r="AE98" s="27">
        <f t="shared" si="98"/>
        <v>0</v>
      </c>
      <c r="AF98" s="19"/>
      <c r="AG98" s="26">
        <f t="shared" si="245"/>
        <v>0</v>
      </c>
      <c r="AH98" s="27">
        <f t="shared" si="246"/>
        <v>0</v>
      </c>
      <c r="AI98" s="19"/>
      <c r="AJ98" s="26">
        <f t="shared" si="247"/>
        <v>0</v>
      </c>
      <c r="AK98" s="27">
        <f t="shared" si="248"/>
        <v>0</v>
      </c>
      <c r="AL98" s="19"/>
      <c r="AM98" s="26">
        <f t="shared" si="249"/>
        <v>0</v>
      </c>
      <c r="AN98" s="27">
        <f t="shared" si="250"/>
        <v>0</v>
      </c>
    </row>
    <row r="99" spans="1:40" ht="25.8" customHeight="1" x14ac:dyDescent="0.65">
      <c r="A99" s="16">
        <v>74</v>
      </c>
      <c r="B99" s="116" t="s">
        <v>123</v>
      </c>
      <c r="C99" s="115"/>
      <c r="D99" s="19">
        <f>'[1]หน่วยมิเตอร์อาคาร 68'!AL98</f>
        <v>5503</v>
      </c>
      <c r="E99" s="19">
        <v>5518</v>
      </c>
      <c r="F99" s="20">
        <f t="shared" si="237"/>
        <v>15</v>
      </c>
      <c r="G99" s="21">
        <f t="shared" si="68"/>
        <v>120</v>
      </c>
      <c r="H99" s="142">
        <v>5560</v>
      </c>
      <c r="I99" s="20">
        <f t="shared" si="83"/>
        <v>42</v>
      </c>
      <c r="J99" s="21">
        <f t="shared" si="84"/>
        <v>336</v>
      </c>
      <c r="K99" s="19">
        <v>5588</v>
      </c>
      <c r="L99" s="20">
        <f t="shared" si="238"/>
        <v>28</v>
      </c>
      <c r="M99" s="21">
        <f t="shared" si="86"/>
        <v>224</v>
      </c>
      <c r="N99" s="19"/>
      <c r="O99" s="20">
        <f t="shared" si="239"/>
        <v>-5588</v>
      </c>
      <c r="P99" s="21">
        <f t="shared" si="88"/>
        <v>-44704</v>
      </c>
      <c r="Q99" s="19"/>
      <c r="R99" s="20">
        <f t="shared" si="240"/>
        <v>0</v>
      </c>
      <c r="S99" s="21">
        <f t="shared" si="90"/>
        <v>0</v>
      </c>
      <c r="T99" s="19"/>
      <c r="U99" s="24">
        <f t="shared" si="241"/>
        <v>0</v>
      </c>
      <c r="V99" s="25">
        <f t="shared" si="92"/>
        <v>0</v>
      </c>
      <c r="W99" s="19"/>
      <c r="X99" s="26">
        <f t="shared" si="242"/>
        <v>0</v>
      </c>
      <c r="Y99" s="27">
        <f t="shared" si="94"/>
        <v>0</v>
      </c>
      <c r="Z99" s="19"/>
      <c r="AA99" s="26">
        <f t="shared" si="243"/>
        <v>0</v>
      </c>
      <c r="AB99" s="27">
        <f t="shared" si="96"/>
        <v>0</v>
      </c>
      <c r="AC99" s="19"/>
      <c r="AD99" s="26">
        <f t="shared" si="244"/>
        <v>0</v>
      </c>
      <c r="AE99" s="27">
        <f t="shared" si="98"/>
        <v>0</v>
      </c>
      <c r="AF99" s="19"/>
      <c r="AG99" s="26">
        <f t="shared" si="245"/>
        <v>0</v>
      </c>
      <c r="AH99" s="27">
        <f t="shared" si="246"/>
        <v>0</v>
      </c>
      <c r="AI99" s="19"/>
      <c r="AJ99" s="26">
        <f t="shared" si="247"/>
        <v>0</v>
      </c>
      <c r="AK99" s="27">
        <f t="shared" si="248"/>
        <v>0</v>
      </c>
      <c r="AL99" s="19"/>
      <c r="AM99" s="26">
        <f t="shared" si="249"/>
        <v>0</v>
      </c>
      <c r="AN99" s="27">
        <f t="shared" si="250"/>
        <v>0</v>
      </c>
    </row>
    <row r="100" spans="1:40" ht="25.8" customHeight="1" x14ac:dyDescent="0.65">
      <c r="A100" s="16">
        <v>75</v>
      </c>
      <c r="B100" s="117" t="s">
        <v>124</v>
      </c>
      <c r="C100" s="115"/>
      <c r="D100" s="19">
        <f>'[1]หน่วยมิเตอร์อาคาร 68'!AL99</f>
        <v>5209</v>
      </c>
      <c r="E100" s="23">
        <v>5209</v>
      </c>
      <c r="F100" s="20">
        <f t="shared" si="237"/>
        <v>0</v>
      </c>
      <c r="G100" s="21">
        <f t="shared" si="68"/>
        <v>0</v>
      </c>
      <c r="H100" s="146">
        <v>5209</v>
      </c>
      <c r="I100" s="20">
        <f t="shared" si="83"/>
        <v>0</v>
      </c>
      <c r="J100" s="21">
        <f t="shared" si="84"/>
        <v>0</v>
      </c>
      <c r="K100" s="23">
        <v>5209</v>
      </c>
      <c r="L100" s="20">
        <f t="shared" si="238"/>
        <v>0</v>
      </c>
      <c r="M100" s="21">
        <f t="shared" si="86"/>
        <v>0</v>
      </c>
      <c r="N100" s="23"/>
      <c r="O100" s="20">
        <f t="shared" si="239"/>
        <v>-5209</v>
      </c>
      <c r="P100" s="21">
        <f t="shared" si="88"/>
        <v>-41672</v>
      </c>
      <c r="Q100" s="23"/>
      <c r="R100" s="20">
        <f t="shared" si="240"/>
        <v>0</v>
      </c>
      <c r="S100" s="21">
        <f t="shared" si="90"/>
        <v>0</v>
      </c>
      <c r="T100" s="23"/>
      <c r="U100" s="24">
        <f t="shared" si="241"/>
        <v>0</v>
      </c>
      <c r="V100" s="25">
        <f t="shared" si="92"/>
        <v>0</v>
      </c>
      <c r="W100" s="23"/>
      <c r="X100" s="26">
        <f t="shared" si="242"/>
        <v>0</v>
      </c>
      <c r="Y100" s="27">
        <f t="shared" si="94"/>
        <v>0</v>
      </c>
      <c r="Z100" s="23"/>
      <c r="AA100" s="26">
        <f t="shared" si="243"/>
        <v>0</v>
      </c>
      <c r="AB100" s="27">
        <f t="shared" si="96"/>
        <v>0</v>
      </c>
      <c r="AC100" s="23"/>
      <c r="AD100" s="26">
        <f t="shared" si="244"/>
        <v>0</v>
      </c>
      <c r="AE100" s="27">
        <f t="shared" si="98"/>
        <v>0</v>
      </c>
      <c r="AF100" s="23"/>
      <c r="AG100" s="26">
        <f t="shared" si="245"/>
        <v>0</v>
      </c>
      <c r="AH100" s="27">
        <f t="shared" si="246"/>
        <v>0</v>
      </c>
      <c r="AI100" s="23"/>
      <c r="AJ100" s="26">
        <f t="shared" si="247"/>
        <v>0</v>
      </c>
      <c r="AK100" s="27">
        <f t="shared" si="248"/>
        <v>0</v>
      </c>
      <c r="AL100" s="23"/>
      <c r="AM100" s="26">
        <f t="shared" si="249"/>
        <v>0</v>
      </c>
      <c r="AN100" s="27">
        <f t="shared" si="250"/>
        <v>0</v>
      </c>
    </row>
    <row r="101" spans="1:40" ht="25.8" customHeight="1" x14ac:dyDescent="0.65">
      <c r="A101" s="16">
        <v>80</v>
      </c>
      <c r="B101" s="114" t="s">
        <v>125</v>
      </c>
      <c r="C101" s="115"/>
      <c r="D101" s="19">
        <f>'[1]หน่วยมิเตอร์อาคาร 68'!AL100</f>
        <v>1538</v>
      </c>
      <c r="E101" s="19">
        <v>2489</v>
      </c>
      <c r="F101" s="20">
        <f t="shared" si="237"/>
        <v>951</v>
      </c>
      <c r="G101" s="21">
        <f t="shared" si="68"/>
        <v>7608</v>
      </c>
      <c r="H101" s="142">
        <v>2759</v>
      </c>
      <c r="I101" s="20">
        <f t="shared" si="83"/>
        <v>270</v>
      </c>
      <c r="J101" s="21">
        <f t="shared" si="84"/>
        <v>2160</v>
      </c>
      <c r="K101" s="19">
        <v>2999</v>
      </c>
      <c r="L101" s="20">
        <f t="shared" si="238"/>
        <v>240</v>
      </c>
      <c r="M101" s="21">
        <f t="shared" si="86"/>
        <v>1920</v>
      </c>
      <c r="N101" s="19"/>
      <c r="O101" s="20">
        <f t="shared" si="239"/>
        <v>-2999</v>
      </c>
      <c r="P101" s="21">
        <f t="shared" si="88"/>
        <v>-23992</v>
      </c>
      <c r="Q101" s="19"/>
      <c r="R101" s="20">
        <f t="shared" si="240"/>
        <v>0</v>
      </c>
      <c r="S101" s="21">
        <f t="shared" si="90"/>
        <v>0</v>
      </c>
      <c r="T101" s="19"/>
      <c r="U101" s="24">
        <f t="shared" si="241"/>
        <v>0</v>
      </c>
      <c r="V101" s="25">
        <f t="shared" si="92"/>
        <v>0</v>
      </c>
      <c r="W101" s="19"/>
      <c r="X101" s="26">
        <f t="shared" si="242"/>
        <v>0</v>
      </c>
      <c r="Y101" s="27">
        <f t="shared" si="94"/>
        <v>0</v>
      </c>
      <c r="Z101" s="19"/>
      <c r="AA101" s="26">
        <f t="shared" si="243"/>
        <v>0</v>
      </c>
      <c r="AB101" s="27">
        <f t="shared" si="96"/>
        <v>0</v>
      </c>
      <c r="AC101" s="19"/>
      <c r="AD101" s="26">
        <f t="shared" si="244"/>
        <v>0</v>
      </c>
      <c r="AE101" s="27">
        <f t="shared" si="98"/>
        <v>0</v>
      </c>
      <c r="AF101" s="19"/>
      <c r="AG101" s="26">
        <f t="shared" si="245"/>
        <v>0</v>
      </c>
      <c r="AH101" s="27">
        <f t="shared" si="246"/>
        <v>0</v>
      </c>
      <c r="AI101" s="19"/>
      <c r="AJ101" s="26">
        <f t="shared" si="247"/>
        <v>0</v>
      </c>
      <c r="AK101" s="27">
        <f t="shared" si="248"/>
        <v>0</v>
      </c>
      <c r="AL101" s="19"/>
      <c r="AM101" s="26">
        <f t="shared" si="249"/>
        <v>0</v>
      </c>
      <c r="AN101" s="27">
        <f t="shared" si="250"/>
        <v>0</v>
      </c>
    </row>
    <row r="102" spans="1:40" ht="25.8" customHeight="1" x14ac:dyDescent="0.65">
      <c r="A102" s="16">
        <v>78</v>
      </c>
      <c r="B102" s="114" t="s">
        <v>126</v>
      </c>
      <c r="C102" s="115"/>
      <c r="D102" s="19">
        <f>'[1]หน่วยมิเตอร์อาคาร 68'!AL101</f>
        <v>67175</v>
      </c>
      <c r="E102" s="19">
        <v>67301</v>
      </c>
      <c r="F102" s="20">
        <f t="shared" si="237"/>
        <v>126</v>
      </c>
      <c r="G102" s="21">
        <f t="shared" si="68"/>
        <v>1008</v>
      </c>
      <c r="H102" s="142">
        <v>67380</v>
      </c>
      <c r="I102" s="20">
        <f t="shared" si="83"/>
        <v>79</v>
      </c>
      <c r="J102" s="21">
        <f t="shared" si="84"/>
        <v>632</v>
      </c>
      <c r="K102" s="19">
        <v>67445</v>
      </c>
      <c r="L102" s="20">
        <f t="shared" si="238"/>
        <v>65</v>
      </c>
      <c r="M102" s="21">
        <f t="shared" si="86"/>
        <v>520</v>
      </c>
      <c r="N102" s="19"/>
      <c r="O102" s="20">
        <f t="shared" si="239"/>
        <v>-67445</v>
      </c>
      <c r="P102" s="21">
        <f t="shared" si="88"/>
        <v>-539560</v>
      </c>
      <c r="Q102" s="19"/>
      <c r="R102" s="20">
        <f t="shared" si="240"/>
        <v>0</v>
      </c>
      <c r="S102" s="21">
        <f t="shared" si="90"/>
        <v>0</v>
      </c>
      <c r="T102" s="19"/>
      <c r="U102" s="24">
        <f t="shared" si="241"/>
        <v>0</v>
      </c>
      <c r="V102" s="25">
        <f t="shared" si="92"/>
        <v>0</v>
      </c>
      <c r="W102" s="19"/>
      <c r="X102" s="26">
        <f t="shared" si="242"/>
        <v>0</v>
      </c>
      <c r="Y102" s="27">
        <f t="shared" si="94"/>
        <v>0</v>
      </c>
      <c r="Z102" s="19"/>
      <c r="AA102" s="26">
        <f t="shared" si="243"/>
        <v>0</v>
      </c>
      <c r="AB102" s="27">
        <f t="shared" si="96"/>
        <v>0</v>
      </c>
      <c r="AC102" s="19"/>
      <c r="AD102" s="26">
        <f t="shared" si="244"/>
        <v>0</v>
      </c>
      <c r="AE102" s="27">
        <f t="shared" si="98"/>
        <v>0</v>
      </c>
      <c r="AF102" s="19"/>
      <c r="AG102" s="26">
        <f t="shared" si="245"/>
        <v>0</v>
      </c>
      <c r="AH102" s="27">
        <f t="shared" si="246"/>
        <v>0</v>
      </c>
      <c r="AI102" s="19"/>
      <c r="AJ102" s="26">
        <f t="shared" si="247"/>
        <v>0</v>
      </c>
      <c r="AK102" s="27">
        <f t="shared" si="248"/>
        <v>0</v>
      </c>
      <c r="AL102" s="19"/>
      <c r="AM102" s="26">
        <f t="shared" si="249"/>
        <v>0</v>
      </c>
      <c r="AN102" s="27">
        <f t="shared" si="250"/>
        <v>0</v>
      </c>
    </row>
    <row r="103" spans="1:40" ht="25.8" customHeight="1" x14ac:dyDescent="0.65">
      <c r="A103" s="16" t="s">
        <v>190</v>
      </c>
      <c r="B103" s="168" t="s">
        <v>127</v>
      </c>
      <c r="C103" s="115"/>
      <c r="D103" s="19">
        <f>'[1]หน่วยมิเตอร์อาคาร 68'!AL102</f>
        <v>5146</v>
      </c>
      <c r="E103" s="19">
        <v>5440</v>
      </c>
      <c r="F103" s="20">
        <f t="shared" si="237"/>
        <v>294</v>
      </c>
      <c r="G103" s="21">
        <f t="shared" si="68"/>
        <v>2352</v>
      </c>
      <c r="H103" s="142">
        <v>5510</v>
      </c>
      <c r="I103" s="20">
        <f t="shared" si="83"/>
        <v>70</v>
      </c>
      <c r="J103" s="21">
        <f t="shared" si="84"/>
        <v>560</v>
      </c>
      <c r="K103" s="19">
        <v>5580</v>
      </c>
      <c r="L103" s="20">
        <f t="shared" si="238"/>
        <v>70</v>
      </c>
      <c r="M103" s="21">
        <f t="shared" si="86"/>
        <v>560</v>
      </c>
      <c r="N103" s="19"/>
      <c r="O103" s="20">
        <f t="shared" si="239"/>
        <v>-5580</v>
      </c>
      <c r="P103" s="21">
        <f t="shared" si="88"/>
        <v>-44640</v>
      </c>
      <c r="Q103" s="19"/>
      <c r="R103" s="20">
        <f t="shared" si="240"/>
        <v>0</v>
      </c>
      <c r="S103" s="21">
        <f t="shared" si="90"/>
        <v>0</v>
      </c>
      <c r="T103" s="19"/>
      <c r="U103" s="24">
        <f t="shared" si="241"/>
        <v>0</v>
      </c>
      <c r="V103" s="25">
        <f t="shared" si="92"/>
        <v>0</v>
      </c>
      <c r="W103" s="19"/>
      <c r="X103" s="26">
        <f t="shared" si="242"/>
        <v>0</v>
      </c>
      <c r="Y103" s="27">
        <f t="shared" si="94"/>
        <v>0</v>
      </c>
      <c r="Z103" s="19"/>
      <c r="AA103" s="26">
        <f t="shared" si="243"/>
        <v>0</v>
      </c>
      <c r="AB103" s="27">
        <f t="shared" si="96"/>
        <v>0</v>
      </c>
      <c r="AC103" s="19"/>
      <c r="AD103" s="26">
        <f t="shared" si="244"/>
        <v>0</v>
      </c>
      <c r="AE103" s="27">
        <f t="shared" si="98"/>
        <v>0</v>
      </c>
      <c r="AF103" s="19"/>
      <c r="AG103" s="26">
        <f t="shared" si="245"/>
        <v>0</v>
      </c>
      <c r="AH103" s="27">
        <f t="shared" si="246"/>
        <v>0</v>
      </c>
      <c r="AI103" s="19"/>
      <c r="AJ103" s="26">
        <f t="shared" si="247"/>
        <v>0</v>
      </c>
      <c r="AK103" s="27">
        <f t="shared" si="248"/>
        <v>0</v>
      </c>
      <c r="AL103" s="19"/>
      <c r="AM103" s="26">
        <f t="shared" si="249"/>
        <v>0</v>
      </c>
      <c r="AN103" s="27">
        <f t="shared" si="250"/>
        <v>0</v>
      </c>
    </row>
    <row r="104" spans="1:40" ht="25.8" customHeight="1" x14ac:dyDescent="0.65">
      <c r="A104" s="16">
        <v>77</v>
      </c>
      <c r="B104" s="114" t="s">
        <v>128</v>
      </c>
      <c r="C104" s="115"/>
      <c r="D104" s="19">
        <f>'[1]หน่วยมิเตอร์อาคาร 68'!AL103</f>
        <v>125928</v>
      </c>
      <c r="E104" s="19">
        <v>125929</v>
      </c>
      <c r="F104" s="20">
        <f t="shared" si="237"/>
        <v>1</v>
      </c>
      <c r="G104" s="21">
        <f t="shared" si="68"/>
        <v>8</v>
      </c>
      <c r="H104" s="142">
        <v>125929</v>
      </c>
      <c r="I104" s="20">
        <f t="shared" si="83"/>
        <v>0</v>
      </c>
      <c r="J104" s="21">
        <f t="shared" si="84"/>
        <v>0</v>
      </c>
      <c r="K104" s="169">
        <v>923</v>
      </c>
      <c r="L104" s="20">
        <f t="shared" si="238"/>
        <v>-125006</v>
      </c>
      <c r="M104" s="21">
        <f t="shared" si="86"/>
        <v>-1000048</v>
      </c>
      <c r="N104" s="19"/>
      <c r="O104" s="20">
        <f t="shared" si="239"/>
        <v>-923</v>
      </c>
      <c r="P104" s="21">
        <f t="shared" si="88"/>
        <v>-7384</v>
      </c>
      <c r="Q104" s="19"/>
      <c r="R104" s="20">
        <f t="shared" si="240"/>
        <v>0</v>
      </c>
      <c r="S104" s="21">
        <f t="shared" si="90"/>
        <v>0</v>
      </c>
      <c r="T104" s="19"/>
      <c r="U104" s="24">
        <f t="shared" si="241"/>
        <v>0</v>
      </c>
      <c r="V104" s="25">
        <f t="shared" si="92"/>
        <v>0</v>
      </c>
      <c r="W104" s="19"/>
      <c r="X104" s="26">
        <f t="shared" si="242"/>
        <v>0</v>
      </c>
      <c r="Y104" s="27">
        <f t="shared" si="94"/>
        <v>0</v>
      </c>
      <c r="Z104" s="19"/>
      <c r="AA104" s="26">
        <f t="shared" si="243"/>
        <v>0</v>
      </c>
      <c r="AB104" s="27">
        <f t="shared" si="96"/>
        <v>0</v>
      </c>
      <c r="AC104" s="19"/>
      <c r="AD104" s="26">
        <f t="shared" si="244"/>
        <v>0</v>
      </c>
      <c r="AE104" s="27">
        <f t="shared" si="98"/>
        <v>0</v>
      </c>
      <c r="AF104" s="19"/>
      <c r="AG104" s="26">
        <f t="shared" si="245"/>
        <v>0</v>
      </c>
      <c r="AH104" s="27">
        <f t="shared" si="246"/>
        <v>0</v>
      </c>
      <c r="AI104" s="19"/>
      <c r="AJ104" s="26">
        <f t="shared" si="247"/>
        <v>0</v>
      </c>
      <c r="AK104" s="27">
        <f t="shared" si="248"/>
        <v>0</v>
      </c>
      <c r="AL104" s="19"/>
      <c r="AM104" s="26">
        <f t="shared" si="249"/>
        <v>0</v>
      </c>
      <c r="AN104" s="27">
        <f t="shared" si="250"/>
        <v>0</v>
      </c>
    </row>
    <row r="105" spans="1:40" s="52" customFormat="1" ht="25.8" customHeight="1" x14ac:dyDescent="0.65">
      <c r="A105" s="16">
        <v>81</v>
      </c>
      <c r="B105" s="117" t="s">
        <v>129</v>
      </c>
      <c r="C105" s="119"/>
      <c r="D105" s="19">
        <f>'[1]หน่วยมิเตอร์อาคาร 68'!AL104</f>
        <v>4559</v>
      </c>
      <c r="E105" s="29">
        <v>4868</v>
      </c>
      <c r="F105" s="46">
        <f t="shared" si="237"/>
        <v>309</v>
      </c>
      <c r="G105" s="47">
        <f t="shared" si="68"/>
        <v>2472</v>
      </c>
      <c r="H105" s="137">
        <v>4895</v>
      </c>
      <c r="I105" s="46">
        <f t="shared" si="83"/>
        <v>27</v>
      </c>
      <c r="J105" s="47">
        <f t="shared" si="84"/>
        <v>216</v>
      </c>
      <c r="K105" s="29">
        <v>4928</v>
      </c>
      <c r="L105" s="46">
        <f t="shared" si="238"/>
        <v>33</v>
      </c>
      <c r="M105" s="47">
        <f t="shared" si="86"/>
        <v>264</v>
      </c>
      <c r="N105" s="29"/>
      <c r="O105" s="46">
        <f t="shared" si="239"/>
        <v>-4928</v>
      </c>
      <c r="P105" s="47">
        <f t="shared" si="88"/>
        <v>-39424</v>
      </c>
      <c r="Q105" s="29"/>
      <c r="R105" s="46">
        <f t="shared" si="240"/>
        <v>0</v>
      </c>
      <c r="S105" s="47">
        <f t="shared" si="90"/>
        <v>0</v>
      </c>
      <c r="T105" s="29"/>
      <c r="U105" s="48">
        <f t="shared" si="241"/>
        <v>0</v>
      </c>
      <c r="V105" s="49">
        <f t="shared" si="92"/>
        <v>0</v>
      </c>
      <c r="W105" s="29"/>
      <c r="X105" s="50">
        <f t="shared" si="242"/>
        <v>0</v>
      </c>
      <c r="Y105" s="51">
        <f t="shared" si="94"/>
        <v>0</v>
      </c>
      <c r="Z105" s="29"/>
      <c r="AA105" s="50">
        <f t="shared" si="243"/>
        <v>0</v>
      </c>
      <c r="AB105" s="51">
        <f t="shared" si="96"/>
        <v>0</v>
      </c>
      <c r="AC105" s="29"/>
      <c r="AD105" s="50">
        <f t="shared" si="244"/>
        <v>0</v>
      </c>
      <c r="AE105" s="51">
        <f t="shared" si="98"/>
        <v>0</v>
      </c>
      <c r="AF105" s="29"/>
      <c r="AG105" s="50">
        <f t="shared" si="245"/>
        <v>0</v>
      </c>
      <c r="AH105" s="51">
        <f t="shared" si="246"/>
        <v>0</v>
      </c>
      <c r="AI105" s="29"/>
      <c r="AJ105" s="50">
        <f t="shared" si="247"/>
        <v>0</v>
      </c>
      <c r="AK105" s="51">
        <f t="shared" si="248"/>
        <v>0</v>
      </c>
      <c r="AL105" s="29"/>
      <c r="AM105" s="50">
        <f t="shared" si="249"/>
        <v>0</v>
      </c>
      <c r="AN105" s="51">
        <f t="shared" si="250"/>
        <v>0</v>
      </c>
    </row>
    <row r="106" spans="1:40" ht="25.8" customHeight="1" x14ac:dyDescent="0.65">
      <c r="A106" s="16">
        <v>82</v>
      </c>
      <c r="B106" s="114" t="s">
        <v>130</v>
      </c>
      <c r="C106" s="115"/>
      <c r="D106" s="19">
        <f>'[1]หน่วยมิเตอร์อาคาร 68'!AL105</f>
        <v>7809</v>
      </c>
      <c r="E106" s="19">
        <v>9364</v>
      </c>
      <c r="F106" s="20">
        <f t="shared" si="237"/>
        <v>1555</v>
      </c>
      <c r="G106" s="21">
        <f t="shared" si="68"/>
        <v>12440</v>
      </c>
      <c r="H106" s="142">
        <v>9378</v>
      </c>
      <c r="I106" s="20">
        <f t="shared" si="83"/>
        <v>14</v>
      </c>
      <c r="J106" s="21">
        <f t="shared" si="84"/>
        <v>112</v>
      </c>
      <c r="K106" s="19">
        <v>9399</v>
      </c>
      <c r="L106" s="20">
        <f t="shared" si="238"/>
        <v>21</v>
      </c>
      <c r="M106" s="21">
        <f t="shared" si="86"/>
        <v>168</v>
      </c>
      <c r="N106" s="19"/>
      <c r="O106" s="20">
        <f t="shared" si="239"/>
        <v>-9399</v>
      </c>
      <c r="P106" s="21">
        <f t="shared" si="88"/>
        <v>-75192</v>
      </c>
      <c r="Q106" s="19"/>
      <c r="R106" s="20">
        <f t="shared" si="240"/>
        <v>0</v>
      </c>
      <c r="S106" s="21">
        <f t="shared" si="90"/>
        <v>0</v>
      </c>
      <c r="T106" s="19"/>
      <c r="U106" s="24">
        <f t="shared" si="241"/>
        <v>0</v>
      </c>
      <c r="V106" s="25">
        <f t="shared" si="92"/>
        <v>0</v>
      </c>
      <c r="W106" s="19"/>
      <c r="X106" s="26">
        <f t="shared" si="242"/>
        <v>0</v>
      </c>
      <c r="Y106" s="27">
        <f t="shared" si="94"/>
        <v>0</v>
      </c>
      <c r="Z106" s="19"/>
      <c r="AA106" s="26">
        <f t="shared" si="243"/>
        <v>0</v>
      </c>
      <c r="AB106" s="27">
        <f t="shared" si="96"/>
        <v>0</v>
      </c>
      <c r="AC106" s="19"/>
      <c r="AD106" s="26">
        <f t="shared" si="244"/>
        <v>0</v>
      </c>
      <c r="AE106" s="27">
        <f t="shared" si="98"/>
        <v>0</v>
      </c>
      <c r="AF106" s="19"/>
      <c r="AG106" s="26">
        <f t="shared" si="245"/>
        <v>0</v>
      </c>
      <c r="AH106" s="27">
        <f t="shared" si="246"/>
        <v>0</v>
      </c>
      <c r="AI106" s="19"/>
      <c r="AJ106" s="26">
        <f t="shared" si="247"/>
        <v>0</v>
      </c>
      <c r="AK106" s="27">
        <f t="shared" si="248"/>
        <v>0</v>
      </c>
      <c r="AL106" s="19"/>
      <c r="AM106" s="26">
        <f t="shared" si="249"/>
        <v>0</v>
      </c>
      <c r="AN106" s="27">
        <f t="shared" si="250"/>
        <v>0</v>
      </c>
    </row>
    <row r="107" spans="1:40" ht="25.8" customHeight="1" x14ac:dyDescent="0.65">
      <c r="A107" s="16">
        <v>83</v>
      </c>
      <c r="B107" s="114" t="s">
        <v>131</v>
      </c>
      <c r="C107" s="115"/>
      <c r="D107" s="19">
        <f>'[1]หน่วยมิเตอร์อาคาร 68'!AL106</f>
        <v>3474</v>
      </c>
      <c r="E107" s="19">
        <v>4507</v>
      </c>
      <c r="F107" s="20">
        <f t="shared" si="237"/>
        <v>1033</v>
      </c>
      <c r="G107" s="21">
        <f t="shared" si="68"/>
        <v>8264</v>
      </c>
      <c r="H107" s="142">
        <v>5400</v>
      </c>
      <c r="I107" s="20">
        <f t="shared" si="83"/>
        <v>893</v>
      </c>
      <c r="J107" s="21">
        <f t="shared" si="84"/>
        <v>7144</v>
      </c>
      <c r="K107" s="19">
        <v>6055</v>
      </c>
      <c r="L107" s="20">
        <f t="shared" si="238"/>
        <v>655</v>
      </c>
      <c r="M107" s="21">
        <f t="shared" si="86"/>
        <v>5240</v>
      </c>
      <c r="N107" s="19"/>
      <c r="O107" s="20">
        <f t="shared" si="239"/>
        <v>-6055</v>
      </c>
      <c r="P107" s="21">
        <f t="shared" si="88"/>
        <v>-48440</v>
      </c>
      <c r="Q107" s="19"/>
      <c r="R107" s="20">
        <f t="shared" si="240"/>
        <v>0</v>
      </c>
      <c r="S107" s="21">
        <f t="shared" si="90"/>
        <v>0</v>
      </c>
      <c r="T107" s="19"/>
      <c r="U107" s="24">
        <f t="shared" si="241"/>
        <v>0</v>
      </c>
      <c r="V107" s="25">
        <f t="shared" si="92"/>
        <v>0</v>
      </c>
      <c r="W107" s="19"/>
      <c r="X107" s="26">
        <f t="shared" si="242"/>
        <v>0</v>
      </c>
      <c r="Y107" s="27">
        <f t="shared" si="94"/>
        <v>0</v>
      </c>
      <c r="Z107" s="19"/>
      <c r="AA107" s="26">
        <f>10000-W107+Z107</f>
        <v>10000</v>
      </c>
      <c r="AB107" s="27">
        <f t="shared" si="96"/>
        <v>80000</v>
      </c>
      <c r="AC107" s="19"/>
      <c r="AD107" s="26">
        <f t="shared" si="244"/>
        <v>0</v>
      </c>
      <c r="AE107" s="27">
        <f t="shared" si="98"/>
        <v>0</v>
      </c>
      <c r="AF107" s="19"/>
      <c r="AG107" s="26">
        <f t="shared" si="245"/>
        <v>0</v>
      </c>
      <c r="AH107" s="27">
        <f t="shared" si="246"/>
        <v>0</v>
      </c>
      <c r="AI107" s="19"/>
      <c r="AJ107" s="26">
        <f t="shared" si="247"/>
        <v>0</v>
      </c>
      <c r="AK107" s="27">
        <f t="shared" si="248"/>
        <v>0</v>
      </c>
      <c r="AL107" s="19"/>
      <c r="AM107" s="26">
        <f t="shared" si="249"/>
        <v>0</v>
      </c>
      <c r="AN107" s="27">
        <f t="shared" si="250"/>
        <v>0</v>
      </c>
    </row>
    <row r="108" spans="1:40" ht="25.8" customHeight="1" x14ac:dyDescent="0.65">
      <c r="A108" s="16">
        <v>84</v>
      </c>
      <c r="B108" s="114" t="s">
        <v>132</v>
      </c>
      <c r="C108" s="115"/>
      <c r="D108" s="19">
        <f>'[1]หน่วยมิเตอร์อาคาร 68'!AL107</f>
        <v>2844</v>
      </c>
      <c r="E108" s="19">
        <v>3004</v>
      </c>
      <c r="F108" s="20">
        <f t="shared" si="237"/>
        <v>160</v>
      </c>
      <c r="G108" s="21">
        <f t="shared" si="68"/>
        <v>1280</v>
      </c>
      <c r="H108" s="142">
        <v>3722</v>
      </c>
      <c r="I108" s="20">
        <f t="shared" si="83"/>
        <v>718</v>
      </c>
      <c r="J108" s="21">
        <f t="shared" si="84"/>
        <v>5744</v>
      </c>
      <c r="K108" s="19">
        <v>3745</v>
      </c>
      <c r="L108" s="20">
        <f t="shared" si="238"/>
        <v>23</v>
      </c>
      <c r="M108" s="21">
        <f t="shared" si="86"/>
        <v>184</v>
      </c>
      <c r="N108" s="19"/>
      <c r="O108" s="20">
        <f t="shared" si="239"/>
        <v>-3745</v>
      </c>
      <c r="P108" s="21">
        <f t="shared" si="88"/>
        <v>-29960</v>
      </c>
      <c r="Q108" s="19"/>
      <c r="R108" s="20">
        <f t="shared" si="240"/>
        <v>0</v>
      </c>
      <c r="S108" s="21">
        <f t="shared" si="90"/>
        <v>0</v>
      </c>
      <c r="T108" s="19"/>
      <c r="U108" s="24">
        <f t="shared" si="241"/>
        <v>0</v>
      </c>
      <c r="V108" s="25">
        <f t="shared" si="92"/>
        <v>0</v>
      </c>
      <c r="W108" s="19"/>
      <c r="X108" s="26">
        <f t="shared" si="242"/>
        <v>0</v>
      </c>
      <c r="Y108" s="27">
        <f t="shared" si="94"/>
        <v>0</v>
      </c>
      <c r="Z108" s="19"/>
      <c r="AA108" s="26">
        <f t="shared" si="243"/>
        <v>0</v>
      </c>
      <c r="AB108" s="27">
        <f t="shared" si="96"/>
        <v>0</v>
      </c>
      <c r="AC108" s="19"/>
      <c r="AD108" s="26">
        <f t="shared" si="244"/>
        <v>0</v>
      </c>
      <c r="AE108" s="27">
        <f t="shared" si="98"/>
        <v>0</v>
      </c>
      <c r="AF108" s="19"/>
      <c r="AG108" s="26">
        <f t="shared" si="245"/>
        <v>0</v>
      </c>
      <c r="AH108" s="27">
        <f t="shared" si="246"/>
        <v>0</v>
      </c>
      <c r="AI108" s="19"/>
      <c r="AJ108" s="26">
        <f t="shared" si="247"/>
        <v>0</v>
      </c>
      <c r="AK108" s="27">
        <f t="shared" si="248"/>
        <v>0</v>
      </c>
      <c r="AL108" s="19"/>
      <c r="AM108" s="26">
        <f t="shared" si="249"/>
        <v>0</v>
      </c>
      <c r="AN108" s="27">
        <f t="shared" si="250"/>
        <v>0</v>
      </c>
    </row>
    <row r="109" spans="1:40" ht="25.8" customHeight="1" x14ac:dyDescent="0.65">
      <c r="A109" s="16">
        <v>85</v>
      </c>
      <c r="B109" s="114" t="s">
        <v>133</v>
      </c>
      <c r="C109" s="115"/>
      <c r="D109" s="19">
        <f>'[1]หน่วยมิเตอร์อาคาร 68'!AL108</f>
        <v>9909</v>
      </c>
      <c r="E109" s="19">
        <v>112</v>
      </c>
      <c r="F109" s="124">
        <f>10000-D109+E109</f>
        <v>203</v>
      </c>
      <c r="G109" s="21">
        <f t="shared" si="68"/>
        <v>1624</v>
      </c>
      <c r="H109" s="142">
        <v>297</v>
      </c>
      <c r="I109" s="20">
        <f t="shared" si="83"/>
        <v>185</v>
      </c>
      <c r="J109" s="21">
        <f t="shared" si="84"/>
        <v>1480</v>
      </c>
      <c r="K109" s="19">
        <v>448</v>
      </c>
      <c r="L109" s="20">
        <f t="shared" si="238"/>
        <v>151</v>
      </c>
      <c r="M109" s="21">
        <f t="shared" si="86"/>
        <v>1208</v>
      </c>
      <c r="N109" s="19"/>
      <c r="O109" s="20">
        <f t="shared" si="239"/>
        <v>-448</v>
      </c>
      <c r="P109" s="21">
        <f t="shared" si="88"/>
        <v>-3584</v>
      </c>
      <c r="Q109" s="19"/>
      <c r="R109" s="20">
        <f t="shared" si="240"/>
        <v>0</v>
      </c>
      <c r="S109" s="21">
        <f t="shared" si="90"/>
        <v>0</v>
      </c>
      <c r="T109" s="19"/>
      <c r="U109" s="24">
        <f t="shared" si="241"/>
        <v>0</v>
      </c>
      <c r="V109" s="25">
        <f t="shared" si="92"/>
        <v>0</v>
      </c>
      <c r="W109" s="19"/>
      <c r="X109" s="26">
        <f t="shared" si="242"/>
        <v>0</v>
      </c>
      <c r="Y109" s="27">
        <f t="shared" si="94"/>
        <v>0</v>
      </c>
      <c r="Z109" s="19"/>
      <c r="AA109" s="26">
        <f t="shared" si="243"/>
        <v>0</v>
      </c>
      <c r="AB109" s="27">
        <f t="shared" si="96"/>
        <v>0</v>
      </c>
      <c r="AC109" s="19"/>
      <c r="AD109" s="26">
        <f t="shared" si="244"/>
        <v>0</v>
      </c>
      <c r="AE109" s="27">
        <f t="shared" si="98"/>
        <v>0</v>
      </c>
      <c r="AF109" s="19"/>
      <c r="AG109" s="26">
        <f t="shared" si="245"/>
        <v>0</v>
      </c>
      <c r="AH109" s="27">
        <f t="shared" si="246"/>
        <v>0</v>
      </c>
      <c r="AI109" s="19"/>
      <c r="AJ109" s="26">
        <f t="shared" si="247"/>
        <v>0</v>
      </c>
      <c r="AK109" s="27">
        <f t="shared" si="248"/>
        <v>0</v>
      </c>
      <c r="AL109" s="19"/>
      <c r="AM109" s="26">
        <f t="shared" si="249"/>
        <v>0</v>
      </c>
      <c r="AN109" s="27">
        <f t="shared" si="250"/>
        <v>0</v>
      </c>
    </row>
    <row r="110" spans="1:40" ht="25.8" customHeight="1" x14ac:dyDescent="0.65">
      <c r="A110" s="16">
        <v>86</v>
      </c>
      <c r="B110" s="117" t="s">
        <v>134</v>
      </c>
      <c r="C110" s="115"/>
      <c r="D110" s="19">
        <f>'[1]หน่วยมิเตอร์อาคาร 68'!AL109</f>
        <v>20188</v>
      </c>
      <c r="E110" s="19">
        <v>20192</v>
      </c>
      <c r="F110" s="20">
        <f t="shared" si="237"/>
        <v>4</v>
      </c>
      <c r="G110" s="21">
        <f t="shared" si="68"/>
        <v>32</v>
      </c>
      <c r="H110" s="142">
        <v>20221</v>
      </c>
      <c r="I110" s="20">
        <f t="shared" si="83"/>
        <v>29</v>
      </c>
      <c r="J110" s="21">
        <f t="shared" si="84"/>
        <v>232</v>
      </c>
      <c r="K110" s="19">
        <v>20231</v>
      </c>
      <c r="L110" s="20">
        <f t="shared" si="238"/>
        <v>10</v>
      </c>
      <c r="M110" s="21">
        <f t="shared" si="86"/>
        <v>80</v>
      </c>
      <c r="N110" s="19"/>
      <c r="O110" s="20">
        <f t="shared" si="239"/>
        <v>-20231</v>
      </c>
      <c r="P110" s="21">
        <f t="shared" si="88"/>
        <v>-161848</v>
      </c>
      <c r="Q110" s="19"/>
      <c r="R110" s="20">
        <f t="shared" si="240"/>
        <v>0</v>
      </c>
      <c r="S110" s="21">
        <f t="shared" si="90"/>
        <v>0</v>
      </c>
      <c r="T110" s="19"/>
      <c r="U110" s="24">
        <f t="shared" si="241"/>
        <v>0</v>
      </c>
      <c r="V110" s="25">
        <f t="shared" si="92"/>
        <v>0</v>
      </c>
      <c r="W110" s="19"/>
      <c r="X110" s="26">
        <f t="shared" si="242"/>
        <v>0</v>
      </c>
      <c r="Y110" s="27">
        <f t="shared" si="94"/>
        <v>0</v>
      </c>
      <c r="Z110" s="19"/>
      <c r="AA110" s="26">
        <f t="shared" si="243"/>
        <v>0</v>
      </c>
      <c r="AB110" s="27">
        <f t="shared" si="96"/>
        <v>0</v>
      </c>
      <c r="AC110" s="19"/>
      <c r="AD110" s="26">
        <f t="shared" si="244"/>
        <v>0</v>
      </c>
      <c r="AE110" s="27">
        <f t="shared" si="98"/>
        <v>0</v>
      </c>
      <c r="AF110" s="19"/>
      <c r="AG110" s="26">
        <f t="shared" si="245"/>
        <v>0</v>
      </c>
      <c r="AH110" s="27">
        <f t="shared" si="246"/>
        <v>0</v>
      </c>
      <c r="AI110" s="19"/>
      <c r="AJ110" s="26">
        <f t="shared" si="247"/>
        <v>0</v>
      </c>
      <c r="AK110" s="27">
        <f t="shared" si="248"/>
        <v>0</v>
      </c>
      <c r="AL110" s="19"/>
      <c r="AM110" s="26">
        <f t="shared" si="249"/>
        <v>0</v>
      </c>
      <c r="AN110" s="27">
        <f t="shared" si="250"/>
        <v>0</v>
      </c>
    </row>
    <row r="111" spans="1:40" s="52" customFormat="1" ht="25.8" customHeight="1" x14ac:dyDescent="0.65">
      <c r="A111" s="45">
        <v>87</v>
      </c>
      <c r="B111" s="117" t="s">
        <v>186</v>
      </c>
      <c r="C111" s="119"/>
      <c r="D111" s="29">
        <f>'[1]หน่วยมิเตอร์อาคาร 68'!AL110</f>
        <v>1324</v>
      </c>
      <c r="E111" s="29">
        <v>3440</v>
      </c>
      <c r="F111" s="46">
        <f>10000-D111+E111</f>
        <v>12116</v>
      </c>
      <c r="G111" s="47">
        <f t="shared" si="68"/>
        <v>96928</v>
      </c>
      <c r="H111" s="136">
        <v>4876</v>
      </c>
      <c r="I111" s="46">
        <f t="shared" si="83"/>
        <v>1436</v>
      </c>
      <c r="J111" s="47">
        <f t="shared" si="84"/>
        <v>11488</v>
      </c>
      <c r="K111" s="29">
        <v>6010</v>
      </c>
      <c r="L111" s="46">
        <f t="shared" si="238"/>
        <v>1134</v>
      </c>
      <c r="M111" s="47">
        <f t="shared" si="86"/>
        <v>9072</v>
      </c>
      <c r="N111" s="29"/>
      <c r="O111" s="46">
        <f t="shared" si="239"/>
        <v>-6010</v>
      </c>
      <c r="P111" s="47">
        <f t="shared" si="88"/>
        <v>-48080</v>
      </c>
      <c r="Q111" s="29"/>
      <c r="R111" s="46">
        <f t="shared" si="240"/>
        <v>0</v>
      </c>
      <c r="S111" s="47">
        <f t="shared" si="90"/>
        <v>0</v>
      </c>
      <c r="T111" s="29"/>
      <c r="U111" s="48">
        <f t="shared" si="241"/>
        <v>0</v>
      </c>
      <c r="V111" s="49">
        <f t="shared" si="92"/>
        <v>0</v>
      </c>
      <c r="W111" s="29"/>
      <c r="X111" s="50">
        <f t="shared" si="242"/>
        <v>0</v>
      </c>
      <c r="Y111" s="51">
        <f t="shared" si="94"/>
        <v>0</v>
      </c>
      <c r="Z111" s="29"/>
      <c r="AA111" s="50">
        <f t="shared" si="243"/>
        <v>0</v>
      </c>
      <c r="AB111" s="51">
        <f t="shared" si="96"/>
        <v>0</v>
      </c>
      <c r="AC111" s="29"/>
      <c r="AD111" s="50">
        <f t="shared" si="244"/>
        <v>0</v>
      </c>
      <c r="AE111" s="51">
        <f t="shared" si="98"/>
        <v>0</v>
      </c>
      <c r="AF111" s="29"/>
      <c r="AG111" s="50">
        <f t="shared" si="245"/>
        <v>0</v>
      </c>
      <c r="AH111" s="51">
        <f t="shared" si="246"/>
        <v>0</v>
      </c>
      <c r="AI111" s="29"/>
      <c r="AJ111" s="50">
        <f t="shared" si="247"/>
        <v>0</v>
      </c>
      <c r="AK111" s="51">
        <f t="shared" si="248"/>
        <v>0</v>
      </c>
      <c r="AL111" s="29"/>
      <c r="AM111" s="50">
        <f>10000-AI111+AL111</f>
        <v>10000</v>
      </c>
      <c r="AN111" s="51">
        <f t="shared" si="250"/>
        <v>80000</v>
      </c>
    </row>
    <row r="112" spans="1:40" ht="25.8" customHeight="1" x14ac:dyDescent="0.65">
      <c r="A112" s="16">
        <v>88</v>
      </c>
      <c r="B112" s="116" t="s">
        <v>135</v>
      </c>
      <c r="C112" s="115"/>
      <c r="D112" s="19">
        <f>'[1]หน่วยมิเตอร์อาคาร 68'!AL111</f>
        <v>136340</v>
      </c>
      <c r="E112" s="19">
        <v>138020</v>
      </c>
      <c r="F112" s="20">
        <f t="shared" si="237"/>
        <v>1680</v>
      </c>
      <c r="G112" s="21">
        <f t="shared" si="68"/>
        <v>13440</v>
      </c>
      <c r="H112" s="135">
        <v>139310</v>
      </c>
      <c r="I112" s="20">
        <f t="shared" si="83"/>
        <v>1290</v>
      </c>
      <c r="J112" s="21">
        <f t="shared" si="84"/>
        <v>10320</v>
      </c>
      <c r="K112" s="19">
        <v>140079</v>
      </c>
      <c r="L112" s="20">
        <f t="shared" si="238"/>
        <v>769</v>
      </c>
      <c r="M112" s="21">
        <f t="shared" si="86"/>
        <v>6152</v>
      </c>
      <c r="N112" s="19"/>
      <c r="O112" s="20">
        <f t="shared" si="239"/>
        <v>-140079</v>
      </c>
      <c r="P112" s="21">
        <f t="shared" si="88"/>
        <v>-1120632</v>
      </c>
      <c r="Q112" s="19"/>
      <c r="R112" s="20">
        <f t="shared" si="240"/>
        <v>0</v>
      </c>
      <c r="S112" s="21">
        <f t="shared" si="90"/>
        <v>0</v>
      </c>
      <c r="T112" s="19"/>
      <c r="U112" s="24">
        <f t="shared" si="241"/>
        <v>0</v>
      </c>
      <c r="V112" s="25">
        <f t="shared" si="92"/>
        <v>0</v>
      </c>
      <c r="W112" s="19"/>
      <c r="X112" s="26">
        <f t="shared" si="242"/>
        <v>0</v>
      </c>
      <c r="Y112" s="27">
        <f t="shared" si="94"/>
        <v>0</v>
      </c>
      <c r="Z112" s="19"/>
      <c r="AA112" s="26">
        <f t="shared" si="243"/>
        <v>0</v>
      </c>
      <c r="AB112" s="27">
        <f t="shared" si="96"/>
        <v>0</v>
      </c>
      <c r="AC112" s="19"/>
      <c r="AD112" s="26">
        <f t="shared" si="244"/>
        <v>0</v>
      </c>
      <c r="AE112" s="27">
        <f t="shared" si="98"/>
        <v>0</v>
      </c>
      <c r="AF112" s="19"/>
      <c r="AG112" s="26">
        <f t="shared" si="245"/>
        <v>0</v>
      </c>
      <c r="AH112" s="27">
        <f t="shared" si="246"/>
        <v>0</v>
      </c>
      <c r="AI112" s="19"/>
      <c r="AJ112" s="26">
        <f t="shared" si="247"/>
        <v>0</v>
      </c>
      <c r="AK112" s="27">
        <f t="shared" si="248"/>
        <v>0</v>
      </c>
      <c r="AL112" s="19"/>
      <c r="AM112" s="26">
        <f t="shared" si="249"/>
        <v>0</v>
      </c>
      <c r="AN112" s="27">
        <f t="shared" si="250"/>
        <v>0</v>
      </c>
    </row>
    <row r="113" spans="1:40" ht="25.8" customHeight="1" x14ac:dyDescent="0.65">
      <c r="A113" s="16">
        <v>89</v>
      </c>
      <c r="B113" s="114" t="s">
        <v>136</v>
      </c>
      <c r="C113" s="115"/>
      <c r="D113" s="19">
        <f>'[1]หน่วยมิเตอร์อาคาร 68'!AL112</f>
        <v>28512</v>
      </c>
      <c r="E113" s="19">
        <v>28670</v>
      </c>
      <c r="F113" s="20">
        <f t="shared" si="237"/>
        <v>158</v>
      </c>
      <c r="G113" s="21">
        <f t="shared" si="68"/>
        <v>1264</v>
      </c>
      <c r="H113" s="135">
        <v>28863</v>
      </c>
      <c r="I113" s="20">
        <f t="shared" si="83"/>
        <v>193</v>
      </c>
      <c r="J113" s="21">
        <f t="shared" si="84"/>
        <v>1544</v>
      </c>
      <c r="K113" s="19">
        <v>29030</v>
      </c>
      <c r="L113" s="20">
        <f t="shared" si="238"/>
        <v>167</v>
      </c>
      <c r="M113" s="21">
        <f t="shared" si="86"/>
        <v>1336</v>
      </c>
      <c r="N113" s="19"/>
      <c r="O113" s="20">
        <f t="shared" si="239"/>
        <v>-29030</v>
      </c>
      <c r="P113" s="21">
        <f t="shared" si="88"/>
        <v>-232240</v>
      </c>
      <c r="Q113" s="19"/>
      <c r="R113" s="20">
        <f t="shared" si="240"/>
        <v>0</v>
      </c>
      <c r="S113" s="21">
        <f t="shared" si="90"/>
        <v>0</v>
      </c>
      <c r="T113" s="19"/>
      <c r="U113" s="24">
        <f t="shared" si="241"/>
        <v>0</v>
      </c>
      <c r="V113" s="25">
        <f t="shared" si="92"/>
        <v>0</v>
      </c>
      <c r="W113" s="19"/>
      <c r="X113" s="26">
        <f t="shared" si="242"/>
        <v>0</v>
      </c>
      <c r="Y113" s="27">
        <f t="shared" si="94"/>
        <v>0</v>
      </c>
      <c r="Z113" s="19"/>
      <c r="AA113" s="26">
        <f t="shared" si="243"/>
        <v>0</v>
      </c>
      <c r="AB113" s="27">
        <f t="shared" si="96"/>
        <v>0</v>
      </c>
      <c r="AC113" s="19"/>
      <c r="AD113" s="26">
        <f t="shared" si="244"/>
        <v>0</v>
      </c>
      <c r="AE113" s="27">
        <f t="shared" si="98"/>
        <v>0</v>
      </c>
      <c r="AF113" s="19"/>
      <c r="AG113" s="26">
        <f t="shared" si="245"/>
        <v>0</v>
      </c>
      <c r="AH113" s="27">
        <f t="shared" si="246"/>
        <v>0</v>
      </c>
      <c r="AI113" s="19"/>
      <c r="AJ113" s="26">
        <f t="shared" si="247"/>
        <v>0</v>
      </c>
      <c r="AK113" s="27">
        <f t="shared" si="248"/>
        <v>0</v>
      </c>
      <c r="AL113" s="19"/>
      <c r="AM113" s="26">
        <f t="shared" si="249"/>
        <v>0</v>
      </c>
      <c r="AN113" s="27">
        <f t="shared" si="250"/>
        <v>0</v>
      </c>
    </row>
    <row r="114" spans="1:40" ht="25.8" customHeight="1" x14ac:dyDescent="0.65">
      <c r="A114" s="16">
        <v>91</v>
      </c>
      <c r="B114" s="116" t="s">
        <v>137</v>
      </c>
      <c r="C114" s="115"/>
      <c r="D114" s="19">
        <f>'[1]หน่วยมิเตอร์อาคาร 68'!AL113</f>
        <v>5471</v>
      </c>
      <c r="E114" s="19">
        <v>8282</v>
      </c>
      <c r="F114" s="20">
        <f t="shared" si="237"/>
        <v>2811</v>
      </c>
      <c r="G114" s="21">
        <f t="shared" si="68"/>
        <v>22488</v>
      </c>
      <c r="H114" s="135">
        <v>370</v>
      </c>
      <c r="I114" s="20">
        <f>10000-E114+H114</f>
        <v>2088</v>
      </c>
      <c r="J114" s="21">
        <f t="shared" si="84"/>
        <v>16704</v>
      </c>
      <c r="K114" s="19">
        <v>2548</v>
      </c>
      <c r="L114" s="20">
        <f t="shared" si="238"/>
        <v>2178</v>
      </c>
      <c r="M114" s="21">
        <f t="shared" si="86"/>
        <v>17424</v>
      </c>
      <c r="N114" s="19"/>
      <c r="O114" s="20">
        <f t="shared" si="239"/>
        <v>-2548</v>
      </c>
      <c r="P114" s="21">
        <f t="shared" si="88"/>
        <v>-20384</v>
      </c>
      <c r="Q114" s="19"/>
      <c r="R114" s="20">
        <f>10000-N114+Q114</f>
        <v>10000</v>
      </c>
      <c r="S114" s="21">
        <f t="shared" si="90"/>
        <v>80000</v>
      </c>
      <c r="T114" s="19"/>
      <c r="U114" s="24">
        <f t="shared" si="241"/>
        <v>0</v>
      </c>
      <c r="V114" s="25">
        <f t="shared" si="92"/>
        <v>0</v>
      </c>
      <c r="W114" s="19"/>
      <c r="X114" s="26">
        <f t="shared" si="242"/>
        <v>0</v>
      </c>
      <c r="Y114" s="27">
        <f t="shared" si="94"/>
        <v>0</v>
      </c>
      <c r="Z114" s="19"/>
      <c r="AA114" s="26">
        <f t="shared" si="243"/>
        <v>0</v>
      </c>
      <c r="AB114" s="27">
        <f t="shared" si="96"/>
        <v>0</v>
      </c>
      <c r="AC114" s="19"/>
      <c r="AD114" s="26">
        <f t="shared" si="244"/>
        <v>0</v>
      </c>
      <c r="AE114" s="27">
        <f t="shared" si="98"/>
        <v>0</v>
      </c>
      <c r="AF114" s="19"/>
      <c r="AG114" s="27">
        <f>10000-AC114+AF114</f>
        <v>10000</v>
      </c>
      <c r="AH114" s="27">
        <f t="shared" si="246"/>
        <v>80000</v>
      </c>
      <c r="AI114" s="19"/>
      <c r="AJ114" s="26">
        <f t="shared" si="247"/>
        <v>0</v>
      </c>
      <c r="AK114" s="27">
        <f t="shared" si="248"/>
        <v>0</v>
      </c>
      <c r="AL114" s="19"/>
      <c r="AM114" s="26">
        <f t="shared" si="249"/>
        <v>0</v>
      </c>
      <c r="AN114" s="27">
        <f t="shared" si="250"/>
        <v>0</v>
      </c>
    </row>
    <row r="115" spans="1:40" ht="25.8" customHeight="1" x14ac:dyDescent="0.65">
      <c r="A115" s="16">
        <v>92</v>
      </c>
      <c r="B115" s="114" t="s">
        <v>138</v>
      </c>
      <c r="C115" s="120"/>
      <c r="D115" s="19">
        <f>'[1]หน่วยมิเตอร์อาคาร 68'!AL114</f>
        <v>7079</v>
      </c>
      <c r="E115" s="19">
        <v>7086</v>
      </c>
      <c r="F115" s="20">
        <f t="shared" si="237"/>
        <v>7</v>
      </c>
      <c r="G115" s="21">
        <f t="shared" si="68"/>
        <v>56</v>
      </c>
      <c r="H115" s="135">
        <v>7092</v>
      </c>
      <c r="I115" s="20">
        <f t="shared" si="83"/>
        <v>6</v>
      </c>
      <c r="J115" s="21">
        <f t="shared" si="84"/>
        <v>48</v>
      </c>
      <c r="K115" s="19">
        <v>7093</v>
      </c>
      <c r="L115" s="20">
        <f t="shared" si="238"/>
        <v>1</v>
      </c>
      <c r="M115" s="21">
        <f t="shared" si="86"/>
        <v>8</v>
      </c>
      <c r="N115" s="19"/>
      <c r="O115" s="20">
        <f t="shared" si="239"/>
        <v>-7093</v>
      </c>
      <c r="P115" s="21">
        <f t="shared" si="88"/>
        <v>-56744</v>
      </c>
      <c r="Q115" s="19"/>
      <c r="R115" s="20">
        <f t="shared" si="240"/>
        <v>0</v>
      </c>
      <c r="S115" s="21">
        <f t="shared" si="90"/>
        <v>0</v>
      </c>
      <c r="T115" s="19"/>
      <c r="U115" s="24">
        <f t="shared" si="241"/>
        <v>0</v>
      </c>
      <c r="V115" s="25">
        <f t="shared" si="92"/>
        <v>0</v>
      </c>
      <c r="W115" s="19"/>
      <c r="X115" s="26">
        <f t="shared" si="242"/>
        <v>0</v>
      </c>
      <c r="Y115" s="27">
        <f t="shared" si="94"/>
        <v>0</v>
      </c>
      <c r="Z115" s="19"/>
      <c r="AA115" s="26">
        <f t="shared" si="243"/>
        <v>0</v>
      </c>
      <c r="AB115" s="27">
        <f t="shared" si="96"/>
        <v>0</v>
      </c>
      <c r="AC115" s="19"/>
      <c r="AD115" s="26">
        <f t="shared" si="244"/>
        <v>0</v>
      </c>
      <c r="AE115" s="27">
        <f t="shared" si="98"/>
        <v>0</v>
      </c>
      <c r="AF115" s="19"/>
      <c r="AG115" s="26">
        <f t="shared" si="245"/>
        <v>0</v>
      </c>
      <c r="AH115" s="27">
        <f t="shared" si="246"/>
        <v>0</v>
      </c>
      <c r="AI115" s="19"/>
      <c r="AJ115" s="26">
        <f t="shared" si="247"/>
        <v>0</v>
      </c>
      <c r="AK115" s="27">
        <f t="shared" si="248"/>
        <v>0</v>
      </c>
      <c r="AL115" s="19"/>
      <c r="AM115" s="26">
        <f t="shared" si="249"/>
        <v>0</v>
      </c>
      <c r="AN115" s="27">
        <f t="shared" si="250"/>
        <v>0</v>
      </c>
    </row>
    <row r="116" spans="1:40" s="37" customFormat="1" ht="25.8" customHeight="1" x14ac:dyDescent="0.65">
      <c r="A116" s="16">
        <v>72</v>
      </c>
      <c r="B116" s="114" t="s">
        <v>139</v>
      </c>
      <c r="C116" s="121"/>
      <c r="D116" s="19">
        <f>'[1]หน่วยมิเตอร์อาคาร 68'!AL115</f>
        <v>84753</v>
      </c>
      <c r="E116" s="6">
        <v>85409</v>
      </c>
      <c r="F116" s="31">
        <f t="shared" si="237"/>
        <v>656</v>
      </c>
      <c r="G116" s="32">
        <f t="shared" si="68"/>
        <v>5248</v>
      </c>
      <c r="H116" s="147">
        <v>87994</v>
      </c>
      <c r="I116" s="20">
        <f t="shared" si="83"/>
        <v>2585</v>
      </c>
      <c r="J116" s="32">
        <f t="shared" si="84"/>
        <v>20680</v>
      </c>
      <c r="K116" s="6">
        <v>92203</v>
      </c>
      <c r="L116" s="31">
        <f t="shared" si="238"/>
        <v>4209</v>
      </c>
      <c r="M116" s="32">
        <f t="shared" si="86"/>
        <v>33672</v>
      </c>
      <c r="N116" s="6"/>
      <c r="O116" s="31">
        <f t="shared" si="239"/>
        <v>-92203</v>
      </c>
      <c r="P116" s="32">
        <f t="shared" si="88"/>
        <v>-737624</v>
      </c>
      <c r="Q116" s="6"/>
      <c r="R116" s="31">
        <f t="shared" si="240"/>
        <v>0</v>
      </c>
      <c r="S116" s="32">
        <f t="shared" si="90"/>
        <v>0</v>
      </c>
      <c r="T116" s="6"/>
      <c r="U116" s="33">
        <f t="shared" si="241"/>
        <v>0</v>
      </c>
      <c r="V116" s="34">
        <f t="shared" si="92"/>
        <v>0</v>
      </c>
      <c r="W116" s="6"/>
      <c r="X116" s="35">
        <f t="shared" si="242"/>
        <v>0</v>
      </c>
      <c r="Y116" s="36">
        <f t="shared" si="94"/>
        <v>0</v>
      </c>
      <c r="Z116" s="6"/>
      <c r="AA116" s="35">
        <f t="shared" si="243"/>
        <v>0</v>
      </c>
      <c r="AB116" s="36">
        <f t="shared" si="96"/>
        <v>0</v>
      </c>
      <c r="AC116" s="6"/>
      <c r="AD116" s="35">
        <f t="shared" si="244"/>
        <v>0</v>
      </c>
      <c r="AE116" s="36">
        <f t="shared" si="98"/>
        <v>0</v>
      </c>
      <c r="AF116" s="6"/>
      <c r="AG116" s="35">
        <f t="shared" si="245"/>
        <v>0</v>
      </c>
      <c r="AH116" s="36">
        <f t="shared" si="246"/>
        <v>0</v>
      </c>
      <c r="AI116" s="6"/>
      <c r="AJ116" s="35">
        <f t="shared" si="247"/>
        <v>0</v>
      </c>
      <c r="AK116" s="36">
        <f t="shared" si="248"/>
        <v>0</v>
      </c>
      <c r="AL116" s="6"/>
      <c r="AM116" s="35">
        <f t="shared" si="249"/>
        <v>0</v>
      </c>
      <c r="AN116" s="36">
        <f t="shared" si="250"/>
        <v>0</v>
      </c>
    </row>
    <row r="117" spans="1:40" ht="25.8" customHeight="1" x14ac:dyDescent="0.65">
      <c r="A117" s="39" t="s">
        <v>140</v>
      </c>
      <c r="B117" s="118"/>
      <c r="C117" s="118"/>
      <c r="D117" s="19">
        <f>'[1]หน่วยมิเตอร์อาคาร 68'!AL116</f>
        <v>0</v>
      </c>
      <c r="E117" s="40"/>
      <c r="F117" s="41"/>
      <c r="G117" s="42"/>
      <c r="H117" s="141"/>
      <c r="I117" s="41"/>
      <c r="J117" s="42"/>
      <c r="K117" s="40"/>
      <c r="L117" s="41"/>
      <c r="M117" s="42"/>
      <c r="N117" s="40"/>
      <c r="O117" s="41"/>
      <c r="P117" s="42"/>
      <c r="Q117" s="40"/>
      <c r="R117" s="41"/>
      <c r="S117" s="42"/>
      <c r="T117" s="40"/>
      <c r="U117" s="41"/>
      <c r="V117" s="42"/>
      <c r="W117" s="40"/>
      <c r="X117" s="43"/>
      <c r="Y117" s="44"/>
      <c r="Z117" s="40"/>
      <c r="AA117" s="43"/>
      <c r="AB117" s="44"/>
      <c r="AC117" s="40"/>
      <c r="AD117" s="43"/>
      <c r="AE117" s="44"/>
      <c r="AF117" s="40"/>
      <c r="AG117" s="43"/>
      <c r="AH117" s="44"/>
      <c r="AI117" s="40"/>
      <c r="AJ117" s="43"/>
      <c r="AK117" s="44"/>
      <c r="AL117" s="40"/>
      <c r="AM117" s="43"/>
      <c r="AN117" s="44"/>
    </row>
    <row r="118" spans="1:40" ht="25.8" customHeight="1" x14ac:dyDescent="0.65">
      <c r="A118" s="16">
        <v>96</v>
      </c>
      <c r="B118" s="114" t="s">
        <v>141</v>
      </c>
      <c r="C118" s="115"/>
      <c r="D118" s="19">
        <f>'[1]หน่วยมิเตอร์อาคาร 68'!AL117</f>
        <v>0</v>
      </c>
      <c r="E118" s="19">
        <v>0</v>
      </c>
      <c r="F118" s="20"/>
      <c r="G118" s="21"/>
      <c r="H118" s="142"/>
      <c r="I118" s="20">
        <f t="shared" si="83"/>
        <v>0</v>
      </c>
      <c r="J118" s="21">
        <f t="shared" si="84"/>
        <v>0</v>
      </c>
      <c r="K118" s="19"/>
      <c r="L118" s="20">
        <f t="shared" ref="L118:L123" si="251">K118-H118</f>
        <v>0</v>
      </c>
      <c r="M118" s="21">
        <f t="shared" si="86"/>
        <v>0</v>
      </c>
      <c r="N118" s="19"/>
      <c r="O118" s="20">
        <f t="shared" ref="O118:O123" si="252">N118-K118</f>
        <v>0</v>
      </c>
      <c r="P118" s="21">
        <f t="shared" si="88"/>
        <v>0</v>
      </c>
      <c r="Q118" s="19"/>
      <c r="R118" s="20">
        <f t="shared" ref="R118:R123" si="253">Q118-N118</f>
        <v>0</v>
      </c>
      <c r="S118" s="21">
        <f t="shared" si="90"/>
        <v>0</v>
      </c>
      <c r="T118" s="19"/>
      <c r="U118" s="24">
        <f t="shared" ref="U118:U123" si="254">T118-Q118</f>
        <v>0</v>
      </c>
      <c r="V118" s="25">
        <f t="shared" si="92"/>
        <v>0</v>
      </c>
      <c r="W118" s="19"/>
      <c r="X118" s="26">
        <f t="shared" ref="X118:X123" si="255">W118-T118</f>
        <v>0</v>
      </c>
      <c r="Y118" s="27">
        <f t="shared" si="94"/>
        <v>0</v>
      </c>
      <c r="Z118" s="19"/>
      <c r="AA118" s="26">
        <f t="shared" ref="AA118:AA123" si="256">Z118-W118</f>
        <v>0</v>
      </c>
      <c r="AB118" s="27">
        <f t="shared" si="96"/>
        <v>0</v>
      </c>
      <c r="AC118" s="19"/>
      <c r="AD118" s="26">
        <f t="shared" ref="AD118:AD123" si="257">AC118-Z118</f>
        <v>0</v>
      </c>
      <c r="AE118" s="27">
        <f t="shared" si="98"/>
        <v>0</v>
      </c>
      <c r="AF118" s="19"/>
      <c r="AG118" s="26">
        <f t="shared" ref="AG118:AG123" si="258">AF118-AC118</f>
        <v>0</v>
      </c>
      <c r="AH118" s="27">
        <f t="shared" ref="AH118:AH123" si="259">AG118*8</f>
        <v>0</v>
      </c>
      <c r="AI118" s="19"/>
      <c r="AJ118" s="26">
        <f t="shared" ref="AJ118:AJ123" si="260">AI118-AF118</f>
        <v>0</v>
      </c>
      <c r="AK118" s="27">
        <f t="shared" ref="AK118:AK123" si="261">AJ118*8</f>
        <v>0</v>
      </c>
      <c r="AL118" s="19"/>
      <c r="AM118" s="26">
        <f t="shared" ref="AM118:AM123" si="262">AL118-AI118</f>
        <v>0</v>
      </c>
      <c r="AN118" s="27">
        <f t="shared" ref="AN118:AN123" si="263">AM118*8</f>
        <v>0</v>
      </c>
    </row>
    <row r="119" spans="1:40" ht="25.8" customHeight="1" x14ac:dyDescent="0.65">
      <c r="A119" s="16">
        <v>97</v>
      </c>
      <c r="B119" s="114" t="s">
        <v>142</v>
      </c>
      <c r="C119" s="115"/>
      <c r="D119" s="19">
        <f>'[1]หน่วยมิเตอร์อาคาร 68'!AL118</f>
        <v>91</v>
      </c>
      <c r="E119" s="19">
        <v>231</v>
      </c>
      <c r="F119" s="20">
        <f t="shared" ref="F119:F123" si="264">E119-D119</f>
        <v>140</v>
      </c>
      <c r="G119" s="21">
        <f t="shared" ref="G119:G123" si="265">F119*8</f>
        <v>1120</v>
      </c>
      <c r="H119" s="142">
        <v>263</v>
      </c>
      <c r="I119" s="20">
        <f t="shared" si="83"/>
        <v>32</v>
      </c>
      <c r="J119" s="21">
        <f t="shared" si="84"/>
        <v>256</v>
      </c>
      <c r="K119" s="19">
        <v>271</v>
      </c>
      <c r="L119" s="20">
        <f>10000-H119+K119</f>
        <v>10008</v>
      </c>
      <c r="M119" s="21">
        <f t="shared" si="86"/>
        <v>80064</v>
      </c>
      <c r="N119" s="19"/>
      <c r="O119" s="20">
        <f t="shared" si="252"/>
        <v>-271</v>
      </c>
      <c r="P119" s="21">
        <f t="shared" si="88"/>
        <v>-2168</v>
      </c>
      <c r="Q119" s="19"/>
      <c r="R119" s="20">
        <f t="shared" si="253"/>
        <v>0</v>
      </c>
      <c r="S119" s="21">
        <f t="shared" si="90"/>
        <v>0</v>
      </c>
      <c r="T119" s="19"/>
      <c r="U119" s="24">
        <f t="shared" si="254"/>
        <v>0</v>
      </c>
      <c r="V119" s="25">
        <f t="shared" si="92"/>
        <v>0</v>
      </c>
      <c r="W119" s="19"/>
      <c r="X119" s="26">
        <f t="shared" si="255"/>
        <v>0</v>
      </c>
      <c r="Y119" s="27">
        <f t="shared" si="94"/>
        <v>0</v>
      </c>
      <c r="Z119" s="19"/>
      <c r="AA119" s="26">
        <f t="shared" si="256"/>
        <v>0</v>
      </c>
      <c r="AB119" s="27">
        <f t="shared" si="96"/>
        <v>0</v>
      </c>
      <c r="AC119" s="19"/>
      <c r="AD119" s="26">
        <f t="shared" si="257"/>
        <v>0</v>
      </c>
      <c r="AE119" s="27">
        <f t="shared" si="98"/>
        <v>0</v>
      </c>
      <c r="AF119" s="19"/>
      <c r="AG119" s="26">
        <f t="shared" si="258"/>
        <v>0</v>
      </c>
      <c r="AH119" s="27">
        <f t="shared" si="259"/>
        <v>0</v>
      </c>
      <c r="AI119" s="19"/>
      <c r="AJ119" s="26">
        <f t="shared" si="260"/>
        <v>0</v>
      </c>
      <c r="AK119" s="27">
        <f t="shared" si="261"/>
        <v>0</v>
      </c>
      <c r="AL119" s="19"/>
      <c r="AM119" s="26">
        <f t="shared" si="262"/>
        <v>0</v>
      </c>
      <c r="AN119" s="27">
        <f t="shared" si="263"/>
        <v>0</v>
      </c>
    </row>
    <row r="120" spans="1:40" ht="25.8" customHeight="1" x14ac:dyDescent="0.65">
      <c r="A120" s="16">
        <v>98</v>
      </c>
      <c r="B120" s="114" t="s">
        <v>143</v>
      </c>
      <c r="C120" s="115"/>
      <c r="D120" s="19">
        <f>'[1]หน่วยมิเตอร์อาคาร 68'!AL119</f>
        <v>5647</v>
      </c>
      <c r="E120" s="19">
        <v>5712</v>
      </c>
      <c r="F120" s="20">
        <f t="shared" si="264"/>
        <v>65</v>
      </c>
      <c r="G120" s="21">
        <f t="shared" si="265"/>
        <v>520</v>
      </c>
      <c r="H120" s="142">
        <v>5742</v>
      </c>
      <c r="I120" s="20">
        <f t="shared" si="83"/>
        <v>30</v>
      </c>
      <c r="J120" s="21">
        <f t="shared" si="84"/>
        <v>240</v>
      </c>
      <c r="K120" s="19">
        <v>5802</v>
      </c>
      <c r="L120" s="20">
        <f t="shared" si="251"/>
        <v>60</v>
      </c>
      <c r="M120" s="21">
        <f t="shared" si="86"/>
        <v>480</v>
      </c>
      <c r="N120" s="19"/>
      <c r="O120" s="20">
        <f t="shared" si="252"/>
        <v>-5802</v>
      </c>
      <c r="P120" s="21">
        <f t="shared" si="88"/>
        <v>-46416</v>
      </c>
      <c r="Q120" s="19"/>
      <c r="R120" s="20">
        <f t="shared" si="253"/>
        <v>0</v>
      </c>
      <c r="S120" s="21">
        <f t="shared" si="90"/>
        <v>0</v>
      </c>
      <c r="T120" s="19"/>
      <c r="U120" s="24">
        <f t="shared" si="254"/>
        <v>0</v>
      </c>
      <c r="V120" s="25">
        <f t="shared" si="92"/>
        <v>0</v>
      </c>
      <c r="W120" s="19"/>
      <c r="X120" s="26">
        <f t="shared" si="255"/>
        <v>0</v>
      </c>
      <c r="Y120" s="27">
        <f t="shared" si="94"/>
        <v>0</v>
      </c>
      <c r="Z120" s="19"/>
      <c r="AA120" s="26">
        <f t="shared" si="256"/>
        <v>0</v>
      </c>
      <c r="AB120" s="27">
        <f t="shared" si="96"/>
        <v>0</v>
      </c>
      <c r="AC120" s="19"/>
      <c r="AD120" s="26">
        <f t="shared" si="257"/>
        <v>0</v>
      </c>
      <c r="AE120" s="27">
        <f t="shared" si="98"/>
        <v>0</v>
      </c>
      <c r="AF120" s="19"/>
      <c r="AG120" s="26">
        <f t="shared" si="258"/>
        <v>0</v>
      </c>
      <c r="AH120" s="27">
        <f t="shared" si="259"/>
        <v>0</v>
      </c>
      <c r="AI120" s="19"/>
      <c r="AJ120" s="26">
        <f t="shared" si="260"/>
        <v>0</v>
      </c>
      <c r="AK120" s="27">
        <f t="shared" si="261"/>
        <v>0</v>
      </c>
      <c r="AL120" s="19"/>
      <c r="AM120" s="26">
        <f t="shared" si="262"/>
        <v>0</v>
      </c>
      <c r="AN120" s="27">
        <f t="shared" si="263"/>
        <v>0</v>
      </c>
    </row>
    <row r="121" spans="1:40" ht="25.8" customHeight="1" x14ac:dyDescent="0.65">
      <c r="A121" s="16">
        <v>99</v>
      </c>
      <c r="B121" s="114" t="s">
        <v>187</v>
      </c>
      <c r="C121" s="115"/>
      <c r="D121" s="19">
        <f>'[1]หน่วยมิเตอร์อาคาร 68'!AL120</f>
        <v>5288</v>
      </c>
      <c r="E121" s="19">
        <v>5288</v>
      </c>
      <c r="F121" s="20">
        <f t="shared" si="264"/>
        <v>0</v>
      </c>
      <c r="G121" s="21">
        <f t="shared" si="265"/>
        <v>0</v>
      </c>
      <c r="H121" s="142">
        <v>5288</v>
      </c>
      <c r="I121" s="20">
        <f t="shared" si="83"/>
        <v>0</v>
      </c>
      <c r="J121" s="21">
        <f t="shared" si="84"/>
        <v>0</v>
      </c>
      <c r="K121" s="19">
        <v>5288</v>
      </c>
      <c r="L121" s="20">
        <f t="shared" si="251"/>
        <v>0</v>
      </c>
      <c r="M121" s="21">
        <f t="shared" si="86"/>
        <v>0</v>
      </c>
      <c r="N121" s="19"/>
      <c r="O121" s="20">
        <f t="shared" si="252"/>
        <v>-5288</v>
      </c>
      <c r="P121" s="21">
        <f t="shared" si="88"/>
        <v>-42304</v>
      </c>
      <c r="Q121" s="19"/>
      <c r="R121" s="20">
        <f t="shared" si="253"/>
        <v>0</v>
      </c>
      <c r="S121" s="21">
        <f t="shared" si="90"/>
        <v>0</v>
      </c>
      <c r="T121" s="19"/>
      <c r="U121" s="24">
        <f t="shared" si="254"/>
        <v>0</v>
      </c>
      <c r="V121" s="25">
        <f t="shared" si="92"/>
        <v>0</v>
      </c>
      <c r="W121" s="19"/>
      <c r="X121" s="26">
        <f t="shared" si="255"/>
        <v>0</v>
      </c>
      <c r="Y121" s="27">
        <f t="shared" si="94"/>
        <v>0</v>
      </c>
      <c r="Z121" s="19"/>
      <c r="AA121" s="26">
        <f t="shared" si="256"/>
        <v>0</v>
      </c>
      <c r="AB121" s="27">
        <f t="shared" si="96"/>
        <v>0</v>
      </c>
      <c r="AC121" s="19"/>
      <c r="AD121" s="26">
        <f t="shared" si="257"/>
        <v>0</v>
      </c>
      <c r="AE121" s="27">
        <f t="shared" si="98"/>
        <v>0</v>
      </c>
      <c r="AF121" s="19"/>
      <c r="AG121" s="26">
        <f t="shared" si="258"/>
        <v>0</v>
      </c>
      <c r="AH121" s="27">
        <f t="shared" si="259"/>
        <v>0</v>
      </c>
      <c r="AI121" s="19"/>
      <c r="AJ121" s="26">
        <f t="shared" si="260"/>
        <v>0</v>
      </c>
      <c r="AK121" s="27">
        <f t="shared" si="261"/>
        <v>0</v>
      </c>
      <c r="AL121" s="19"/>
      <c r="AM121" s="26">
        <f t="shared" si="262"/>
        <v>0</v>
      </c>
      <c r="AN121" s="27">
        <f t="shared" si="263"/>
        <v>0</v>
      </c>
    </row>
    <row r="122" spans="1:40" ht="25.8" customHeight="1" x14ac:dyDescent="0.65">
      <c r="A122" s="16">
        <v>76</v>
      </c>
      <c r="B122" s="114" t="s">
        <v>144</v>
      </c>
      <c r="C122" s="115"/>
      <c r="D122" s="19">
        <f>'[1]หน่วยมิเตอร์อาคาร 68'!AL121</f>
        <v>9357</v>
      </c>
      <c r="E122" s="19">
        <v>9364</v>
      </c>
      <c r="F122" s="20">
        <f t="shared" si="264"/>
        <v>7</v>
      </c>
      <c r="G122" s="21">
        <f t="shared" si="265"/>
        <v>56</v>
      </c>
      <c r="H122" s="142">
        <v>9378</v>
      </c>
      <c r="I122" s="20">
        <f t="shared" si="83"/>
        <v>14</v>
      </c>
      <c r="J122" s="21">
        <f t="shared" si="84"/>
        <v>112</v>
      </c>
      <c r="K122" s="19">
        <v>9399</v>
      </c>
      <c r="L122" s="20">
        <f t="shared" si="251"/>
        <v>21</v>
      </c>
      <c r="M122" s="21">
        <f t="shared" si="86"/>
        <v>168</v>
      </c>
      <c r="N122" s="19"/>
      <c r="O122" s="20">
        <f t="shared" si="252"/>
        <v>-9399</v>
      </c>
      <c r="P122" s="21">
        <f t="shared" si="88"/>
        <v>-75192</v>
      </c>
      <c r="Q122" s="19"/>
      <c r="R122" s="20">
        <f t="shared" si="253"/>
        <v>0</v>
      </c>
      <c r="S122" s="21">
        <f t="shared" si="90"/>
        <v>0</v>
      </c>
      <c r="T122" s="19"/>
      <c r="U122" s="24">
        <f t="shared" si="254"/>
        <v>0</v>
      </c>
      <c r="V122" s="25">
        <f t="shared" si="92"/>
        <v>0</v>
      </c>
      <c r="W122" s="19"/>
      <c r="X122" s="26">
        <f t="shared" si="255"/>
        <v>0</v>
      </c>
      <c r="Y122" s="27">
        <f t="shared" si="94"/>
        <v>0</v>
      </c>
      <c r="Z122" s="19"/>
      <c r="AA122" s="26">
        <f t="shared" si="256"/>
        <v>0</v>
      </c>
      <c r="AB122" s="27">
        <f t="shared" si="96"/>
        <v>0</v>
      </c>
      <c r="AC122" s="19"/>
      <c r="AD122" s="26">
        <f t="shared" si="257"/>
        <v>0</v>
      </c>
      <c r="AE122" s="27">
        <f t="shared" si="98"/>
        <v>0</v>
      </c>
      <c r="AF122" s="19"/>
      <c r="AG122" s="26">
        <f t="shared" si="258"/>
        <v>0</v>
      </c>
      <c r="AH122" s="27">
        <f t="shared" si="259"/>
        <v>0</v>
      </c>
      <c r="AI122" s="19"/>
      <c r="AJ122" s="26">
        <f t="shared" si="260"/>
        <v>0</v>
      </c>
      <c r="AK122" s="27">
        <f t="shared" si="261"/>
        <v>0</v>
      </c>
      <c r="AL122" s="19"/>
      <c r="AM122" s="26">
        <f t="shared" si="262"/>
        <v>0</v>
      </c>
      <c r="AN122" s="27">
        <f t="shared" si="263"/>
        <v>0</v>
      </c>
    </row>
    <row r="123" spans="1:40" ht="25.8" customHeight="1" x14ac:dyDescent="0.65">
      <c r="A123" s="16">
        <v>100</v>
      </c>
      <c r="B123" s="114" t="s">
        <v>146</v>
      </c>
      <c r="C123" s="115"/>
      <c r="D123" s="19">
        <f>'[1]หน่วยมิเตอร์อาคาร 68'!AL123</f>
        <v>97855</v>
      </c>
      <c r="E123" s="19">
        <v>99474</v>
      </c>
      <c r="F123" s="20">
        <f t="shared" si="264"/>
        <v>1619</v>
      </c>
      <c r="G123" s="21">
        <f t="shared" si="265"/>
        <v>12952</v>
      </c>
      <c r="H123" s="142">
        <v>606</v>
      </c>
      <c r="I123" s="145">
        <f>100000-E123+H123</f>
        <v>1132</v>
      </c>
      <c r="J123" s="21">
        <f t="shared" si="84"/>
        <v>9056</v>
      </c>
      <c r="K123" s="19">
        <v>1787</v>
      </c>
      <c r="L123" s="20">
        <f t="shared" si="251"/>
        <v>1181</v>
      </c>
      <c r="M123" s="21">
        <f t="shared" si="86"/>
        <v>9448</v>
      </c>
      <c r="N123" s="19"/>
      <c r="O123" s="20">
        <f t="shared" si="252"/>
        <v>-1787</v>
      </c>
      <c r="P123" s="21">
        <f t="shared" si="88"/>
        <v>-14296</v>
      </c>
      <c r="Q123" s="19"/>
      <c r="R123" s="20">
        <f t="shared" si="253"/>
        <v>0</v>
      </c>
      <c r="S123" s="21">
        <f t="shared" si="90"/>
        <v>0</v>
      </c>
      <c r="T123" s="19"/>
      <c r="U123" s="24">
        <f t="shared" si="254"/>
        <v>0</v>
      </c>
      <c r="V123" s="25">
        <f t="shared" si="92"/>
        <v>0</v>
      </c>
      <c r="W123" s="19"/>
      <c r="X123" s="26">
        <f t="shared" si="255"/>
        <v>0</v>
      </c>
      <c r="Y123" s="27">
        <f t="shared" si="94"/>
        <v>0</v>
      </c>
      <c r="Z123" s="19"/>
      <c r="AA123" s="26">
        <f t="shared" si="256"/>
        <v>0</v>
      </c>
      <c r="AB123" s="27">
        <f t="shared" si="96"/>
        <v>0</v>
      </c>
      <c r="AC123" s="19"/>
      <c r="AD123" s="26">
        <f t="shared" si="257"/>
        <v>0</v>
      </c>
      <c r="AE123" s="27">
        <f t="shared" si="98"/>
        <v>0</v>
      </c>
      <c r="AF123" s="19"/>
      <c r="AG123" s="26">
        <f t="shared" si="258"/>
        <v>0</v>
      </c>
      <c r="AH123" s="27">
        <f t="shared" si="259"/>
        <v>0</v>
      </c>
      <c r="AI123" s="19"/>
      <c r="AJ123" s="26">
        <f t="shared" si="260"/>
        <v>0</v>
      </c>
      <c r="AK123" s="27">
        <f t="shared" si="261"/>
        <v>0</v>
      </c>
      <c r="AL123" s="19"/>
      <c r="AM123" s="26">
        <f t="shared" si="262"/>
        <v>0</v>
      </c>
      <c r="AN123" s="27">
        <f t="shared" si="263"/>
        <v>0</v>
      </c>
    </row>
    <row r="124" spans="1:40" ht="25.8" customHeight="1" x14ac:dyDescent="0.65">
      <c r="A124" s="39" t="s">
        <v>147</v>
      </c>
      <c r="B124" s="118"/>
      <c r="C124" s="118"/>
      <c r="D124" s="19">
        <f>'[1]หน่วยมิเตอร์อาคาร 68'!AL124</f>
        <v>0</v>
      </c>
      <c r="E124" s="40"/>
      <c r="F124" s="41"/>
      <c r="G124" s="42"/>
      <c r="H124" s="141"/>
      <c r="I124" s="41"/>
      <c r="J124" s="42"/>
      <c r="K124" s="40"/>
      <c r="L124" s="41"/>
      <c r="M124" s="42"/>
      <c r="N124" s="40"/>
      <c r="O124" s="41"/>
      <c r="P124" s="42"/>
      <c r="Q124" s="40"/>
      <c r="R124" s="41"/>
      <c r="S124" s="42"/>
      <c r="T124" s="40"/>
      <c r="U124" s="41"/>
      <c r="V124" s="42"/>
      <c r="W124" s="40"/>
      <c r="X124" s="43"/>
      <c r="Y124" s="44"/>
      <c r="Z124" s="40"/>
      <c r="AA124" s="43"/>
      <c r="AB124" s="44"/>
      <c r="AC124" s="40"/>
      <c r="AD124" s="43"/>
      <c r="AE124" s="44"/>
      <c r="AF124" s="40"/>
      <c r="AG124" s="43"/>
      <c r="AH124" s="44"/>
      <c r="AI124" s="40"/>
      <c r="AJ124" s="43"/>
      <c r="AK124" s="44"/>
      <c r="AL124" s="40"/>
      <c r="AM124" s="43"/>
      <c r="AN124" s="44"/>
    </row>
    <row r="125" spans="1:40" ht="25.8" customHeight="1" x14ac:dyDescent="0.65">
      <c r="A125" s="16">
        <v>101</v>
      </c>
      <c r="B125" s="114" t="s">
        <v>148</v>
      </c>
      <c r="C125" s="115"/>
      <c r="D125" s="19">
        <f>'[1]หน่วยมิเตอร์อาคาร 68'!AL125</f>
        <v>1189</v>
      </c>
      <c r="E125" s="19">
        <v>2643</v>
      </c>
      <c r="F125" s="20">
        <f t="shared" ref="F125" si="266">E125-D125</f>
        <v>1454</v>
      </c>
      <c r="G125" s="21">
        <f t="shared" ref="G125" si="267">F125*8</f>
        <v>11632</v>
      </c>
      <c r="H125" s="142">
        <v>3312</v>
      </c>
      <c r="I125" s="20">
        <f t="shared" si="83"/>
        <v>669</v>
      </c>
      <c r="J125" s="21">
        <f t="shared" si="84"/>
        <v>5352</v>
      </c>
      <c r="K125" s="19">
        <v>3898</v>
      </c>
      <c r="L125" s="20">
        <f t="shared" ref="L125" si="268">K125-H125</f>
        <v>586</v>
      </c>
      <c r="M125" s="21">
        <f t="shared" si="86"/>
        <v>4688</v>
      </c>
      <c r="N125" s="19"/>
      <c r="O125" s="20">
        <f t="shared" ref="O125" si="269">N125-K125</f>
        <v>-3898</v>
      </c>
      <c r="P125" s="21">
        <f t="shared" si="88"/>
        <v>-31184</v>
      </c>
      <c r="Q125" s="19"/>
      <c r="R125" s="20">
        <f t="shared" ref="R125" si="270">Q125-N125</f>
        <v>0</v>
      </c>
      <c r="S125" s="21">
        <f t="shared" si="90"/>
        <v>0</v>
      </c>
      <c r="T125" s="19"/>
      <c r="U125" s="24">
        <f t="shared" ref="U125" si="271">T125-Q125</f>
        <v>0</v>
      </c>
      <c r="V125" s="25">
        <f t="shared" si="92"/>
        <v>0</v>
      </c>
      <c r="W125" s="19"/>
      <c r="X125" s="26">
        <f t="shared" ref="X125" si="272">W125-T125</f>
        <v>0</v>
      </c>
      <c r="Y125" s="27">
        <f t="shared" si="94"/>
        <v>0</v>
      </c>
      <c r="Z125" s="19"/>
      <c r="AA125" s="26">
        <f t="shared" ref="AA125" si="273">Z125-W125</f>
        <v>0</v>
      </c>
      <c r="AB125" s="27">
        <f t="shared" si="96"/>
        <v>0</v>
      </c>
      <c r="AC125" s="19"/>
      <c r="AD125" s="26">
        <f t="shared" ref="AD125" si="274">AC125-Z125</f>
        <v>0</v>
      </c>
      <c r="AE125" s="27">
        <f t="shared" si="98"/>
        <v>0</v>
      </c>
      <c r="AF125" s="19"/>
      <c r="AG125" s="26">
        <f t="shared" ref="AG125" si="275">AF125-AC125</f>
        <v>0</v>
      </c>
      <c r="AH125" s="27">
        <f t="shared" ref="AH125" si="276">AG125*8</f>
        <v>0</v>
      </c>
      <c r="AI125" s="19"/>
      <c r="AJ125" s="27">
        <f>10000-AF125+AI125</f>
        <v>10000</v>
      </c>
      <c r="AK125" s="27">
        <f t="shared" ref="AK125" si="277">AJ125*8</f>
        <v>80000</v>
      </c>
      <c r="AL125" s="19"/>
      <c r="AM125" s="26">
        <f t="shared" ref="AM125" si="278">AL125-AI125</f>
        <v>0</v>
      </c>
      <c r="AN125" s="27">
        <f t="shared" ref="AN125" si="279">AM125*8</f>
        <v>0</v>
      </c>
    </row>
    <row r="126" spans="1:40" ht="25.8" customHeight="1" x14ac:dyDescent="0.65">
      <c r="A126" s="39" t="s">
        <v>149</v>
      </c>
      <c r="B126" s="118"/>
      <c r="C126" s="118"/>
      <c r="D126" s="19">
        <f>'[1]หน่วยมิเตอร์อาคาร 68'!AL127</f>
        <v>0</v>
      </c>
      <c r="E126" s="40"/>
      <c r="F126" s="41"/>
      <c r="G126" s="42"/>
      <c r="H126" s="141"/>
      <c r="I126" s="41"/>
      <c r="J126" s="42"/>
      <c r="K126" s="40"/>
      <c r="L126" s="41"/>
      <c r="M126" s="42"/>
      <c r="N126" s="40"/>
      <c r="O126" s="41"/>
      <c r="P126" s="42"/>
      <c r="Q126" s="40"/>
      <c r="R126" s="41"/>
      <c r="S126" s="42"/>
      <c r="T126" s="40"/>
      <c r="U126" s="41"/>
      <c r="V126" s="42"/>
      <c r="W126" s="40"/>
      <c r="X126" s="43"/>
      <c r="Y126" s="44"/>
      <c r="Z126" s="40"/>
      <c r="AA126" s="43"/>
      <c r="AB126" s="44"/>
      <c r="AC126" s="40"/>
      <c r="AD126" s="43"/>
      <c r="AE126" s="44"/>
      <c r="AF126" s="40"/>
      <c r="AG126" s="43"/>
      <c r="AH126" s="44"/>
      <c r="AI126" s="40"/>
      <c r="AJ126" s="43"/>
      <c r="AK126" s="44"/>
      <c r="AL126" s="40"/>
      <c r="AM126" s="43"/>
      <c r="AN126" s="44"/>
    </row>
    <row r="127" spans="1:40" ht="25.8" customHeight="1" x14ac:dyDescent="0.65">
      <c r="A127" s="16">
        <v>102</v>
      </c>
      <c r="B127" s="114" t="s">
        <v>150</v>
      </c>
      <c r="C127" s="115"/>
      <c r="D127" s="19">
        <f>'[1]หน่วยมิเตอร์อาคาร 68'!AL128</f>
        <v>80</v>
      </c>
      <c r="E127" s="19">
        <v>106</v>
      </c>
      <c r="F127" s="20">
        <f t="shared" ref="F127" si="280">E127-D127</f>
        <v>26</v>
      </c>
      <c r="G127" s="21">
        <f t="shared" ref="G127" si="281">F127*8</f>
        <v>208</v>
      </c>
      <c r="H127" s="142">
        <v>114</v>
      </c>
      <c r="I127" s="20">
        <f t="shared" si="83"/>
        <v>8</v>
      </c>
      <c r="J127" s="21">
        <f t="shared" si="84"/>
        <v>64</v>
      </c>
      <c r="K127" s="19">
        <v>128</v>
      </c>
      <c r="L127" s="20">
        <f t="shared" ref="L127" si="282">K127-H127</f>
        <v>14</v>
      </c>
      <c r="M127" s="21">
        <f t="shared" si="86"/>
        <v>112</v>
      </c>
      <c r="N127" s="19"/>
      <c r="O127" s="20">
        <f t="shared" ref="O127" si="283">N127-K127</f>
        <v>-128</v>
      </c>
      <c r="P127" s="21">
        <f t="shared" si="88"/>
        <v>-1024</v>
      </c>
      <c r="Q127" s="19"/>
      <c r="R127" s="20">
        <f t="shared" ref="R127" si="284">Q127-N127</f>
        <v>0</v>
      </c>
      <c r="S127" s="21">
        <f t="shared" si="90"/>
        <v>0</v>
      </c>
      <c r="T127" s="19"/>
      <c r="U127" s="24">
        <f t="shared" ref="U127" si="285">T127-Q127</f>
        <v>0</v>
      </c>
      <c r="V127" s="25">
        <f t="shared" si="92"/>
        <v>0</v>
      </c>
      <c r="W127" s="19"/>
      <c r="X127" s="26">
        <f t="shared" ref="X127" si="286">W127-T127</f>
        <v>0</v>
      </c>
      <c r="Y127" s="27">
        <f t="shared" si="94"/>
        <v>0</v>
      </c>
      <c r="Z127" s="19"/>
      <c r="AA127" s="26">
        <f>Z127</f>
        <v>0</v>
      </c>
      <c r="AB127" s="27">
        <f t="shared" si="96"/>
        <v>0</v>
      </c>
      <c r="AC127" s="19"/>
      <c r="AD127" s="26">
        <f>AC127-Z127</f>
        <v>0</v>
      </c>
      <c r="AE127" s="27">
        <f t="shared" si="98"/>
        <v>0</v>
      </c>
      <c r="AF127" s="19"/>
      <c r="AG127" s="26">
        <f>AF127-AC127</f>
        <v>0</v>
      </c>
      <c r="AH127" s="27">
        <f t="shared" ref="AH127" si="287">AG127*8</f>
        <v>0</v>
      </c>
      <c r="AI127" s="19"/>
      <c r="AJ127" s="26">
        <f>AI127-AF127</f>
        <v>0</v>
      </c>
      <c r="AK127" s="27">
        <f t="shared" ref="AK127" si="288">AJ127*8</f>
        <v>0</v>
      </c>
      <c r="AL127" s="19"/>
      <c r="AM127" s="26">
        <f>AL127-AI127</f>
        <v>0</v>
      </c>
      <c r="AN127" s="27">
        <f t="shared" ref="AN127" si="289">AM127*8</f>
        <v>0</v>
      </c>
    </row>
    <row r="128" spans="1:40" ht="25.8" customHeight="1" x14ac:dyDescent="0.65">
      <c r="A128" s="39" t="s">
        <v>151</v>
      </c>
      <c r="B128" s="118"/>
      <c r="C128" s="118"/>
      <c r="D128" s="19">
        <f>'[1]หน่วยมิเตอร์อาคาร 68'!AL129</f>
        <v>0</v>
      </c>
      <c r="E128" s="40"/>
      <c r="F128" s="41"/>
      <c r="G128" s="42"/>
      <c r="H128" s="141"/>
      <c r="I128" s="41"/>
      <c r="J128" s="42"/>
      <c r="K128" s="40"/>
      <c r="L128" s="41"/>
      <c r="M128" s="42"/>
      <c r="N128" s="40"/>
      <c r="O128" s="41"/>
      <c r="P128" s="42"/>
      <c r="Q128" s="40"/>
      <c r="R128" s="41"/>
      <c r="S128" s="42"/>
      <c r="T128" s="40"/>
      <c r="U128" s="41"/>
      <c r="V128" s="42"/>
      <c r="W128" s="40"/>
      <c r="X128" s="43"/>
      <c r="Y128" s="44"/>
      <c r="Z128" s="40"/>
      <c r="AA128" s="43"/>
      <c r="AB128" s="44"/>
      <c r="AC128" s="40"/>
      <c r="AD128" s="43"/>
      <c r="AE128" s="44"/>
      <c r="AF128" s="40"/>
      <c r="AG128" s="43"/>
      <c r="AH128" s="44"/>
      <c r="AI128" s="40"/>
      <c r="AJ128" s="43"/>
      <c r="AK128" s="44"/>
      <c r="AL128" s="40"/>
      <c r="AM128" s="43"/>
      <c r="AN128" s="44"/>
    </row>
    <row r="129" spans="1:40" ht="25.8" customHeight="1" x14ac:dyDescent="0.65">
      <c r="A129" s="16">
        <v>103</v>
      </c>
      <c r="B129" s="114" t="s">
        <v>152</v>
      </c>
      <c r="C129" s="115"/>
      <c r="D129" s="19">
        <f>'[1]หน่วยมิเตอร์อาคาร 68'!AL130</f>
        <v>293783</v>
      </c>
      <c r="E129" s="19">
        <v>294314</v>
      </c>
      <c r="F129" s="20">
        <f t="shared" ref="F129:F133" si="290">E129-D129</f>
        <v>531</v>
      </c>
      <c r="G129" s="21">
        <f t="shared" ref="G129:G133" si="291">F129*8</f>
        <v>4248</v>
      </c>
      <c r="H129" s="142">
        <v>294735</v>
      </c>
      <c r="I129" s="20">
        <f t="shared" si="83"/>
        <v>421</v>
      </c>
      <c r="J129" s="21">
        <f t="shared" si="84"/>
        <v>3368</v>
      </c>
      <c r="K129" s="19">
        <v>295103</v>
      </c>
      <c r="L129" s="20">
        <f t="shared" ref="L129:L133" si="292">K129-H129</f>
        <v>368</v>
      </c>
      <c r="M129" s="21">
        <f t="shared" si="86"/>
        <v>2944</v>
      </c>
      <c r="N129" s="19"/>
      <c r="O129" s="20">
        <f t="shared" ref="O129:O133" si="293">N129-K129</f>
        <v>-295103</v>
      </c>
      <c r="P129" s="21">
        <f t="shared" si="88"/>
        <v>-2360824</v>
      </c>
      <c r="Q129" s="19"/>
      <c r="R129" s="20">
        <f t="shared" ref="R129:R133" si="294">Q129-N129</f>
        <v>0</v>
      </c>
      <c r="S129" s="21">
        <f t="shared" si="90"/>
        <v>0</v>
      </c>
      <c r="T129" s="19"/>
      <c r="U129" s="24">
        <f t="shared" ref="U129:U133" si="295">T129-Q129</f>
        <v>0</v>
      </c>
      <c r="V129" s="25">
        <f t="shared" si="92"/>
        <v>0</v>
      </c>
      <c r="W129" s="19"/>
      <c r="X129" s="26">
        <f t="shared" ref="X129:X133" si="296">W129-T129</f>
        <v>0</v>
      </c>
      <c r="Y129" s="27">
        <f t="shared" si="94"/>
        <v>0</v>
      </c>
      <c r="Z129" s="19"/>
      <c r="AA129" s="26">
        <f t="shared" ref="AA129:AA133" si="297">Z129-W129</f>
        <v>0</v>
      </c>
      <c r="AB129" s="27">
        <f t="shared" si="96"/>
        <v>0</v>
      </c>
      <c r="AC129" s="19"/>
      <c r="AD129" s="26">
        <f t="shared" ref="AD129:AD133" si="298">AC129-Z129</f>
        <v>0</v>
      </c>
      <c r="AE129" s="27">
        <f t="shared" si="98"/>
        <v>0</v>
      </c>
      <c r="AF129" s="19"/>
      <c r="AG129" s="26">
        <f t="shared" ref="AG129:AG133" si="299">AF129-AC129</f>
        <v>0</v>
      </c>
      <c r="AH129" s="27">
        <f t="shared" ref="AH129:AH133" si="300">AG129*8</f>
        <v>0</v>
      </c>
      <c r="AI129" s="19"/>
      <c r="AJ129" s="26">
        <f t="shared" ref="AJ129:AJ133" si="301">AI129-AF129</f>
        <v>0</v>
      </c>
      <c r="AK129" s="27">
        <f t="shared" ref="AK129:AK133" si="302">AJ129*8</f>
        <v>0</v>
      </c>
      <c r="AL129" s="19"/>
      <c r="AM129" s="26">
        <f t="shared" ref="AM129:AM133" si="303">AL129-AI129</f>
        <v>0</v>
      </c>
      <c r="AN129" s="27">
        <f t="shared" ref="AN129:AN133" si="304">AM129*8</f>
        <v>0</v>
      </c>
    </row>
    <row r="130" spans="1:40" ht="25.8" customHeight="1" x14ac:dyDescent="0.65">
      <c r="A130" s="16">
        <v>105</v>
      </c>
      <c r="B130" s="114" t="s">
        <v>153</v>
      </c>
      <c r="C130" s="115"/>
      <c r="D130" s="19">
        <f>'[1]หน่วยมิเตอร์อาคาร 68'!AL131</f>
        <v>317075</v>
      </c>
      <c r="E130" s="19">
        <v>317441</v>
      </c>
      <c r="F130" s="20">
        <f t="shared" si="290"/>
        <v>366</v>
      </c>
      <c r="G130" s="21">
        <f t="shared" si="291"/>
        <v>2928</v>
      </c>
      <c r="H130" s="142">
        <v>317787</v>
      </c>
      <c r="I130" s="20">
        <f t="shared" si="83"/>
        <v>346</v>
      </c>
      <c r="J130" s="21">
        <f t="shared" si="84"/>
        <v>2768</v>
      </c>
      <c r="K130" s="19">
        <v>318207</v>
      </c>
      <c r="L130" s="20">
        <f t="shared" si="292"/>
        <v>420</v>
      </c>
      <c r="M130" s="21">
        <f t="shared" si="86"/>
        <v>3360</v>
      </c>
      <c r="N130" s="19"/>
      <c r="O130" s="20">
        <f t="shared" si="293"/>
        <v>-318207</v>
      </c>
      <c r="P130" s="21">
        <f t="shared" si="88"/>
        <v>-2545656</v>
      </c>
      <c r="Q130" s="19"/>
      <c r="R130" s="20">
        <f t="shared" si="294"/>
        <v>0</v>
      </c>
      <c r="S130" s="21">
        <f t="shared" si="90"/>
        <v>0</v>
      </c>
      <c r="T130" s="19"/>
      <c r="U130" s="24">
        <f t="shared" si="295"/>
        <v>0</v>
      </c>
      <c r="V130" s="25">
        <f t="shared" si="92"/>
        <v>0</v>
      </c>
      <c r="W130" s="19"/>
      <c r="X130" s="26">
        <f t="shared" si="296"/>
        <v>0</v>
      </c>
      <c r="Y130" s="27">
        <f t="shared" si="94"/>
        <v>0</v>
      </c>
      <c r="Z130" s="19"/>
      <c r="AA130" s="26">
        <f t="shared" si="297"/>
        <v>0</v>
      </c>
      <c r="AB130" s="27">
        <f t="shared" si="96"/>
        <v>0</v>
      </c>
      <c r="AC130" s="19"/>
      <c r="AD130" s="26">
        <f t="shared" si="298"/>
        <v>0</v>
      </c>
      <c r="AE130" s="27">
        <f t="shared" si="98"/>
        <v>0</v>
      </c>
      <c r="AF130" s="19"/>
      <c r="AG130" s="26">
        <f t="shared" si="299"/>
        <v>0</v>
      </c>
      <c r="AH130" s="27">
        <f t="shared" si="300"/>
        <v>0</v>
      </c>
      <c r="AI130" s="19"/>
      <c r="AJ130" s="26">
        <f t="shared" si="301"/>
        <v>0</v>
      </c>
      <c r="AK130" s="27">
        <f t="shared" si="302"/>
        <v>0</v>
      </c>
      <c r="AL130" s="19"/>
      <c r="AM130" s="26">
        <f t="shared" si="303"/>
        <v>0</v>
      </c>
      <c r="AN130" s="27">
        <f t="shared" si="304"/>
        <v>0</v>
      </c>
    </row>
    <row r="131" spans="1:40" ht="25.8" customHeight="1" x14ac:dyDescent="0.65">
      <c r="A131" s="16">
        <v>113</v>
      </c>
      <c r="B131" s="114" t="s">
        <v>154</v>
      </c>
      <c r="C131" s="115"/>
      <c r="D131" s="19">
        <f>'[1]หน่วยมิเตอร์อาคาร 68'!AL132</f>
        <v>5218</v>
      </c>
      <c r="E131" s="19">
        <v>5671</v>
      </c>
      <c r="F131" s="20">
        <f t="shared" si="290"/>
        <v>453</v>
      </c>
      <c r="G131" s="21">
        <f t="shared" si="291"/>
        <v>3624</v>
      </c>
      <c r="H131" s="142">
        <v>5921</v>
      </c>
      <c r="I131" s="20">
        <f t="shared" si="83"/>
        <v>250</v>
      </c>
      <c r="J131" s="21">
        <f t="shared" si="84"/>
        <v>2000</v>
      </c>
      <c r="K131" s="19">
        <v>6111</v>
      </c>
      <c r="L131" s="20">
        <f t="shared" si="292"/>
        <v>190</v>
      </c>
      <c r="M131" s="21">
        <f t="shared" si="86"/>
        <v>1520</v>
      </c>
      <c r="N131" s="19"/>
      <c r="O131" s="20">
        <f t="shared" si="293"/>
        <v>-6111</v>
      </c>
      <c r="P131" s="21">
        <f t="shared" si="88"/>
        <v>-48888</v>
      </c>
      <c r="Q131" s="19"/>
      <c r="R131" s="20">
        <f t="shared" si="294"/>
        <v>0</v>
      </c>
      <c r="S131" s="21">
        <f t="shared" si="90"/>
        <v>0</v>
      </c>
      <c r="T131" s="19"/>
      <c r="U131" s="24">
        <f t="shared" si="295"/>
        <v>0</v>
      </c>
      <c r="V131" s="25">
        <f t="shared" si="92"/>
        <v>0</v>
      </c>
      <c r="W131" s="19"/>
      <c r="X131" s="26">
        <f t="shared" si="296"/>
        <v>0</v>
      </c>
      <c r="Y131" s="27">
        <f t="shared" si="94"/>
        <v>0</v>
      </c>
      <c r="Z131" s="19"/>
      <c r="AA131" s="26">
        <f t="shared" si="297"/>
        <v>0</v>
      </c>
      <c r="AB131" s="27">
        <f t="shared" si="96"/>
        <v>0</v>
      </c>
      <c r="AC131" s="19"/>
      <c r="AD131" s="26">
        <f t="shared" si="298"/>
        <v>0</v>
      </c>
      <c r="AE131" s="27">
        <f t="shared" si="98"/>
        <v>0</v>
      </c>
      <c r="AF131" s="19"/>
      <c r="AG131" s="26">
        <f t="shared" si="299"/>
        <v>0</v>
      </c>
      <c r="AH131" s="27">
        <f t="shared" si="300"/>
        <v>0</v>
      </c>
      <c r="AI131" s="19"/>
      <c r="AJ131" s="26">
        <f t="shared" si="301"/>
        <v>0</v>
      </c>
      <c r="AK131" s="27">
        <f t="shared" si="302"/>
        <v>0</v>
      </c>
      <c r="AL131" s="19"/>
      <c r="AM131" s="26">
        <f t="shared" si="303"/>
        <v>0</v>
      </c>
      <c r="AN131" s="27">
        <f t="shared" si="304"/>
        <v>0</v>
      </c>
    </row>
    <row r="132" spans="1:40" ht="25.8" customHeight="1" x14ac:dyDescent="0.65">
      <c r="A132" s="16">
        <v>106</v>
      </c>
      <c r="B132" s="114" t="s">
        <v>155</v>
      </c>
      <c r="C132" s="115"/>
      <c r="D132" s="19">
        <f>'[1]หน่วยมิเตอร์อาคาร 68'!AL133</f>
        <v>97120</v>
      </c>
      <c r="E132" s="19">
        <v>97130</v>
      </c>
      <c r="F132" s="20">
        <f t="shared" si="290"/>
        <v>10</v>
      </c>
      <c r="G132" s="21">
        <f t="shared" si="291"/>
        <v>80</v>
      </c>
      <c r="H132" s="142">
        <v>97151</v>
      </c>
      <c r="I132" s="20">
        <f t="shared" si="83"/>
        <v>21</v>
      </c>
      <c r="J132" s="21">
        <f t="shared" si="84"/>
        <v>168</v>
      </c>
      <c r="K132" s="19">
        <v>97189</v>
      </c>
      <c r="L132" s="20">
        <f t="shared" si="292"/>
        <v>38</v>
      </c>
      <c r="M132" s="21">
        <f t="shared" si="86"/>
        <v>304</v>
      </c>
      <c r="N132" s="19"/>
      <c r="O132" s="20">
        <f t="shared" si="293"/>
        <v>-97189</v>
      </c>
      <c r="P132" s="21">
        <f t="shared" si="88"/>
        <v>-777512</v>
      </c>
      <c r="Q132" s="19"/>
      <c r="R132" s="20">
        <f t="shared" si="294"/>
        <v>0</v>
      </c>
      <c r="S132" s="21">
        <f t="shared" si="90"/>
        <v>0</v>
      </c>
      <c r="T132" s="19"/>
      <c r="U132" s="24">
        <f t="shared" si="295"/>
        <v>0</v>
      </c>
      <c r="V132" s="25">
        <f t="shared" si="92"/>
        <v>0</v>
      </c>
      <c r="W132" s="19"/>
      <c r="X132" s="26">
        <f t="shared" si="296"/>
        <v>0</v>
      </c>
      <c r="Y132" s="27">
        <f t="shared" si="94"/>
        <v>0</v>
      </c>
      <c r="Z132" s="19"/>
      <c r="AA132" s="26">
        <f t="shared" si="297"/>
        <v>0</v>
      </c>
      <c r="AB132" s="27">
        <f t="shared" si="96"/>
        <v>0</v>
      </c>
      <c r="AC132" s="19"/>
      <c r="AD132" s="26">
        <f t="shared" si="298"/>
        <v>0</v>
      </c>
      <c r="AE132" s="27">
        <f t="shared" si="98"/>
        <v>0</v>
      </c>
      <c r="AF132" s="19"/>
      <c r="AG132" s="26">
        <f t="shared" si="299"/>
        <v>0</v>
      </c>
      <c r="AH132" s="27">
        <f t="shared" si="300"/>
        <v>0</v>
      </c>
      <c r="AI132" s="19"/>
      <c r="AJ132" s="26">
        <f t="shared" si="301"/>
        <v>0</v>
      </c>
      <c r="AK132" s="27">
        <f t="shared" si="302"/>
        <v>0</v>
      </c>
      <c r="AL132" s="19"/>
      <c r="AM132" s="26">
        <f t="shared" si="303"/>
        <v>0</v>
      </c>
      <c r="AN132" s="27">
        <f t="shared" si="304"/>
        <v>0</v>
      </c>
    </row>
    <row r="133" spans="1:40" ht="25.8" customHeight="1" x14ac:dyDescent="0.65">
      <c r="A133" s="16">
        <v>107</v>
      </c>
      <c r="B133" s="114" t="s">
        <v>156</v>
      </c>
      <c r="C133" s="115"/>
      <c r="D133" s="19">
        <f>'[1]หน่วยมิเตอร์อาคาร 68'!AL134</f>
        <v>21026</v>
      </c>
      <c r="E133" s="19">
        <v>21178</v>
      </c>
      <c r="F133" s="20">
        <f t="shared" si="290"/>
        <v>152</v>
      </c>
      <c r="G133" s="21">
        <f t="shared" si="291"/>
        <v>1216</v>
      </c>
      <c r="H133" s="142">
        <v>21245</v>
      </c>
      <c r="I133" s="20">
        <f t="shared" si="83"/>
        <v>67</v>
      </c>
      <c r="J133" s="21">
        <f t="shared" si="84"/>
        <v>536</v>
      </c>
      <c r="K133" s="19">
        <v>21334</v>
      </c>
      <c r="L133" s="20">
        <f t="shared" si="292"/>
        <v>89</v>
      </c>
      <c r="M133" s="21">
        <f t="shared" si="86"/>
        <v>712</v>
      </c>
      <c r="N133" s="19"/>
      <c r="O133" s="20">
        <f t="shared" si="293"/>
        <v>-21334</v>
      </c>
      <c r="P133" s="21">
        <f t="shared" si="88"/>
        <v>-170672</v>
      </c>
      <c r="Q133" s="19"/>
      <c r="R133" s="20">
        <f t="shared" si="294"/>
        <v>0</v>
      </c>
      <c r="S133" s="21">
        <f t="shared" si="90"/>
        <v>0</v>
      </c>
      <c r="T133" s="19"/>
      <c r="U133" s="24">
        <f t="shared" si="295"/>
        <v>0</v>
      </c>
      <c r="V133" s="25">
        <f t="shared" si="92"/>
        <v>0</v>
      </c>
      <c r="W133" s="19"/>
      <c r="X133" s="26">
        <f t="shared" si="296"/>
        <v>0</v>
      </c>
      <c r="Y133" s="27">
        <f t="shared" si="94"/>
        <v>0</v>
      </c>
      <c r="Z133" s="19"/>
      <c r="AA133" s="26">
        <f t="shared" si="297"/>
        <v>0</v>
      </c>
      <c r="AB133" s="27">
        <f t="shared" si="96"/>
        <v>0</v>
      </c>
      <c r="AC133" s="19"/>
      <c r="AD133" s="26">
        <f t="shared" si="298"/>
        <v>0</v>
      </c>
      <c r="AE133" s="27">
        <f t="shared" si="98"/>
        <v>0</v>
      </c>
      <c r="AF133" s="19"/>
      <c r="AG133" s="26">
        <f t="shared" si="299"/>
        <v>0</v>
      </c>
      <c r="AH133" s="27">
        <f t="shared" si="300"/>
        <v>0</v>
      </c>
      <c r="AI133" s="19"/>
      <c r="AJ133" s="26">
        <f t="shared" si="301"/>
        <v>0</v>
      </c>
      <c r="AK133" s="27">
        <f t="shared" si="302"/>
        <v>0</v>
      </c>
      <c r="AL133" s="19"/>
      <c r="AM133" s="26">
        <f t="shared" si="303"/>
        <v>0</v>
      </c>
      <c r="AN133" s="27">
        <f t="shared" si="304"/>
        <v>0</v>
      </c>
    </row>
    <row r="134" spans="1:40" ht="25.8" customHeight="1" x14ac:dyDescent="0.65">
      <c r="A134" s="39" t="s">
        <v>157</v>
      </c>
      <c r="B134" s="118"/>
      <c r="C134" s="118"/>
      <c r="D134" s="19">
        <f>'[1]หน่วยมิเตอร์อาคาร 68'!AL135</f>
        <v>0</v>
      </c>
      <c r="E134" s="40"/>
      <c r="F134" s="41"/>
      <c r="G134" s="42"/>
      <c r="H134" s="141"/>
      <c r="I134" s="41"/>
      <c r="J134" s="42"/>
      <c r="K134" s="40"/>
      <c r="L134" s="41"/>
      <c r="M134" s="42"/>
      <c r="N134" s="40"/>
      <c r="O134" s="41"/>
      <c r="P134" s="42"/>
      <c r="Q134" s="40"/>
      <c r="R134" s="41"/>
      <c r="S134" s="42"/>
      <c r="T134" s="40"/>
      <c r="U134" s="41"/>
      <c r="V134" s="42"/>
      <c r="W134" s="40"/>
      <c r="X134" s="43"/>
      <c r="Y134" s="44"/>
      <c r="Z134" s="40"/>
      <c r="AA134" s="43"/>
      <c r="AB134" s="44"/>
      <c r="AC134" s="40"/>
      <c r="AD134" s="43"/>
      <c r="AE134" s="44"/>
      <c r="AF134" s="40"/>
      <c r="AG134" s="43"/>
      <c r="AH134" s="44"/>
      <c r="AI134" s="40"/>
      <c r="AJ134" s="43"/>
      <c r="AK134" s="44"/>
      <c r="AL134" s="40"/>
      <c r="AM134" s="43"/>
      <c r="AN134" s="44"/>
    </row>
    <row r="135" spans="1:40" ht="25.8" customHeight="1" x14ac:dyDescent="0.65">
      <c r="A135" s="16">
        <v>109</v>
      </c>
      <c r="B135" s="114" t="s">
        <v>158</v>
      </c>
      <c r="C135" s="115"/>
      <c r="D135" s="19">
        <f>'[1]หน่วยมิเตอร์อาคาร 68'!AL136</f>
        <v>737420</v>
      </c>
      <c r="E135" s="19">
        <v>738279</v>
      </c>
      <c r="F135" s="20">
        <f t="shared" ref="F135:F140" si="305">E135-D135</f>
        <v>859</v>
      </c>
      <c r="G135" s="21">
        <f t="shared" ref="G135:G142" si="306">F135*8</f>
        <v>6872</v>
      </c>
      <c r="H135" s="142">
        <v>739190</v>
      </c>
      <c r="I135" s="20">
        <f t="shared" ref="I135:I142" si="307">H135-E135</f>
        <v>911</v>
      </c>
      <c r="J135" s="21">
        <f t="shared" ref="J135:J142" si="308">I135*8</f>
        <v>7288</v>
      </c>
      <c r="K135" s="19">
        <v>740011</v>
      </c>
      <c r="L135" s="20">
        <f t="shared" ref="L135:L140" si="309">K135-H135</f>
        <v>821</v>
      </c>
      <c r="M135" s="21">
        <f t="shared" ref="M135:M142" si="310">L135*8</f>
        <v>6568</v>
      </c>
      <c r="N135" s="19"/>
      <c r="O135" s="20">
        <f t="shared" ref="O135:O140" si="311">N135-K135</f>
        <v>-740011</v>
      </c>
      <c r="P135" s="21">
        <f t="shared" ref="P135:P142" si="312">O135*8</f>
        <v>-5920088</v>
      </c>
      <c r="Q135" s="19"/>
      <c r="R135" s="20">
        <f t="shared" ref="R135:R140" si="313">Q135-N135</f>
        <v>0</v>
      </c>
      <c r="S135" s="21">
        <f t="shared" ref="S135:S142" si="314">R135*8</f>
        <v>0</v>
      </c>
      <c r="T135" s="19"/>
      <c r="U135" s="24">
        <f t="shared" ref="U135:U140" si="315">T135-Q135</f>
        <v>0</v>
      </c>
      <c r="V135" s="25">
        <f t="shared" ref="V135:V142" si="316">U135*8</f>
        <v>0</v>
      </c>
      <c r="W135" s="19"/>
      <c r="X135" s="26">
        <f t="shared" ref="X135:X140" si="317">W135-T135</f>
        <v>0</v>
      </c>
      <c r="Y135" s="27">
        <f t="shared" ref="Y135:Y142" si="318">X135*8</f>
        <v>0</v>
      </c>
      <c r="Z135" s="19"/>
      <c r="AA135" s="26">
        <f t="shared" ref="AA135:AA140" si="319">Z135-W135</f>
        <v>0</v>
      </c>
      <c r="AB135" s="27">
        <f t="shared" ref="AB135:AB142" si="320">AA135*8</f>
        <v>0</v>
      </c>
      <c r="AC135" s="19"/>
      <c r="AD135" s="26">
        <f t="shared" ref="AD135:AD140" si="321">AC135-Z135</f>
        <v>0</v>
      </c>
      <c r="AE135" s="27">
        <f t="shared" ref="AE135:AE142" si="322">AD135*8</f>
        <v>0</v>
      </c>
      <c r="AF135" s="19"/>
      <c r="AG135" s="26">
        <f t="shared" ref="AG135:AG140" si="323">AF135-AC135</f>
        <v>0</v>
      </c>
      <c r="AH135" s="27">
        <f t="shared" ref="AH135:AH140" si="324">AG135*8</f>
        <v>0</v>
      </c>
      <c r="AI135" s="19"/>
      <c r="AJ135" s="26">
        <f t="shared" ref="AJ135:AJ140" si="325">AI135-AF135</f>
        <v>0</v>
      </c>
      <c r="AK135" s="27">
        <f t="shared" ref="AK135:AK140" si="326">AJ135*8</f>
        <v>0</v>
      </c>
      <c r="AL135" s="19"/>
      <c r="AM135" s="26">
        <f t="shared" ref="AM135:AM140" si="327">AL135-AI135</f>
        <v>0</v>
      </c>
      <c r="AN135" s="27">
        <f t="shared" ref="AN135:AN140" si="328">AM135*8</f>
        <v>0</v>
      </c>
    </row>
    <row r="136" spans="1:40" ht="25.8" customHeight="1" x14ac:dyDescent="0.65">
      <c r="A136" s="16">
        <v>110</v>
      </c>
      <c r="B136" s="114" t="s">
        <v>159</v>
      </c>
      <c r="C136" s="115"/>
      <c r="D136" s="19">
        <f>'[1]หน่วยมิเตอร์อาคาร 68'!AL137</f>
        <v>196186</v>
      </c>
      <c r="E136" s="19">
        <v>198453</v>
      </c>
      <c r="F136" s="20">
        <f t="shared" si="305"/>
        <v>2267</v>
      </c>
      <c r="G136" s="21">
        <f t="shared" si="306"/>
        <v>18136</v>
      </c>
      <c r="H136" s="142">
        <v>200446</v>
      </c>
      <c r="I136" s="20">
        <f t="shared" si="307"/>
        <v>1993</v>
      </c>
      <c r="J136" s="21">
        <f t="shared" si="308"/>
        <v>15944</v>
      </c>
      <c r="K136" s="19">
        <v>202326</v>
      </c>
      <c r="L136" s="20">
        <f t="shared" si="309"/>
        <v>1880</v>
      </c>
      <c r="M136" s="21">
        <f t="shared" si="310"/>
        <v>15040</v>
      </c>
      <c r="N136" s="19"/>
      <c r="O136" s="20">
        <f t="shared" si="311"/>
        <v>-202326</v>
      </c>
      <c r="P136" s="21">
        <f t="shared" si="312"/>
        <v>-1618608</v>
      </c>
      <c r="Q136" s="19"/>
      <c r="R136" s="20">
        <f t="shared" si="313"/>
        <v>0</v>
      </c>
      <c r="S136" s="21">
        <f t="shared" si="314"/>
        <v>0</v>
      </c>
      <c r="T136" s="19"/>
      <c r="U136" s="24">
        <f t="shared" si="315"/>
        <v>0</v>
      </c>
      <c r="V136" s="25">
        <f t="shared" si="316"/>
        <v>0</v>
      </c>
      <c r="W136" s="19"/>
      <c r="X136" s="26">
        <f t="shared" si="317"/>
        <v>0</v>
      </c>
      <c r="Y136" s="27">
        <f t="shared" si="318"/>
        <v>0</v>
      </c>
      <c r="Z136" s="19"/>
      <c r="AA136" s="26">
        <f t="shared" si="319"/>
        <v>0</v>
      </c>
      <c r="AB136" s="27">
        <f t="shared" si="320"/>
        <v>0</v>
      </c>
      <c r="AC136" s="19"/>
      <c r="AD136" s="26">
        <f t="shared" si="321"/>
        <v>0</v>
      </c>
      <c r="AE136" s="27">
        <f t="shared" si="322"/>
        <v>0</v>
      </c>
      <c r="AF136" s="19"/>
      <c r="AG136" s="26">
        <f t="shared" si="323"/>
        <v>0</v>
      </c>
      <c r="AH136" s="27">
        <f t="shared" si="324"/>
        <v>0</v>
      </c>
      <c r="AI136" s="19"/>
      <c r="AJ136" s="26">
        <f t="shared" si="325"/>
        <v>0</v>
      </c>
      <c r="AK136" s="27">
        <f t="shared" si="326"/>
        <v>0</v>
      </c>
      <c r="AL136" s="19"/>
      <c r="AM136" s="26">
        <f t="shared" si="327"/>
        <v>0</v>
      </c>
      <c r="AN136" s="27">
        <f t="shared" si="328"/>
        <v>0</v>
      </c>
    </row>
    <row r="137" spans="1:40" ht="25.8" customHeight="1" x14ac:dyDescent="0.65">
      <c r="A137" s="16">
        <v>111</v>
      </c>
      <c r="B137" s="114" t="s">
        <v>160</v>
      </c>
      <c r="C137" s="115"/>
      <c r="D137" s="19">
        <f>'[1]หน่วยมิเตอร์อาคาร 68'!AL138</f>
        <v>0</v>
      </c>
      <c r="E137" s="19"/>
      <c r="F137" s="20">
        <f t="shared" si="305"/>
        <v>0</v>
      </c>
      <c r="G137" s="21">
        <f t="shared" si="306"/>
        <v>0</v>
      </c>
      <c r="H137" s="142"/>
      <c r="I137" s="20">
        <f t="shared" si="307"/>
        <v>0</v>
      </c>
      <c r="J137" s="21">
        <f t="shared" si="308"/>
        <v>0</v>
      </c>
      <c r="K137" s="19"/>
      <c r="L137" s="20">
        <f t="shared" si="309"/>
        <v>0</v>
      </c>
      <c r="M137" s="21">
        <f t="shared" si="310"/>
        <v>0</v>
      </c>
      <c r="N137" s="19"/>
      <c r="O137" s="20">
        <f t="shared" si="311"/>
        <v>0</v>
      </c>
      <c r="P137" s="21">
        <f t="shared" si="312"/>
        <v>0</v>
      </c>
      <c r="Q137" s="19"/>
      <c r="R137" s="20">
        <f t="shared" si="313"/>
        <v>0</v>
      </c>
      <c r="S137" s="21">
        <f t="shared" si="314"/>
        <v>0</v>
      </c>
      <c r="T137" s="19"/>
      <c r="U137" s="24">
        <f t="shared" si="315"/>
        <v>0</v>
      </c>
      <c r="V137" s="25">
        <f t="shared" si="316"/>
        <v>0</v>
      </c>
      <c r="W137" s="19"/>
      <c r="X137" s="26">
        <f t="shared" si="317"/>
        <v>0</v>
      </c>
      <c r="Y137" s="27">
        <f t="shared" si="318"/>
        <v>0</v>
      </c>
      <c r="Z137" s="19"/>
      <c r="AA137" s="26">
        <f t="shared" si="319"/>
        <v>0</v>
      </c>
      <c r="AB137" s="27">
        <f t="shared" si="320"/>
        <v>0</v>
      </c>
      <c r="AC137" s="19"/>
      <c r="AD137" s="26">
        <f t="shared" si="321"/>
        <v>0</v>
      </c>
      <c r="AE137" s="27">
        <f t="shared" si="322"/>
        <v>0</v>
      </c>
      <c r="AF137" s="19"/>
      <c r="AG137" s="26">
        <f t="shared" si="323"/>
        <v>0</v>
      </c>
      <c r="AH137" s="27">
        <f t="shared" si="324"/>
        <v>0</v>
      </c>
      <c r="AI137" s="19"/>
      <c r="AJ137" s="26">
        <f t="shared" si="325"/>
        <v>0</v>
      </c>
      <c r="AK137" s="27">
        <f t="shared" si="326"/>
        <v>0</v>
      </c>
      <c r="AL137" s="19"/>
      <c r="AM137" s="26">
        <f t="shared" si="327"/>
        <v>0</v>
      </c>
      <c r="AN137" s="27">
        <f t="shared" si="328"/>
        <v>0</v>
      </c>
    </row>
    <row r="138" spans="1:40" ht="25.8" customHeight="1" x14ac:dyDescent="0.65">
      <c r="A138" s="16">
        <v>118</v>
      </c>
      <c r="B138" s="114" t="s">
        <v>161</v>
      </c>
      <c r="C138" s="115"/>
      <c r="D138" s="19">
        <f>'[1]หน่วยมิเตอร์อาคาร 68'!AL139</f>
        <v>9161</v>
      </c>
      <c r="E138" s="19">
        <v>9394</v>
      </c>
      <c r="F138" s="20">
        <f t="shared" si="305"/>
        <v>233</v>
      </c>
      <c r="G138" s="21">
        <f t="shared" si="306"/>
        <v>1864</v>
      </c>
      <c r="H138" s="142">
        <v>9420</v>
      </c>
      <c r="I138" s="20">
        <f t="shared" si="307"/>
        <v>26</v>
      </c>
      <c r="J138" s="21">
        <f t="shared" si="308"/>
        <v>208</v>
      </c>
      <c r="K138" s="19">
        <v>9513</v>
      </c>
      <c r="L138" s="20">
        <f t="shared" si="309"/>
        <v>93</v>
      </c>
      <c r="M138" s="21">
        <f t="shared" si="310"/>
        <v>744</v>
      </c>
      <c r="N138" s="19"/>
      <c r="O138" s="20">
        <f t="shared" si="311"/>
        <v>-9513</v>
      </c>
      <c r="P138" s="21">
        <f t="shared" si="312"/>
        <v>-76104</v>
      </c>
      <c r="Q138" s="19"/>
      <c r="R138" s="20">
        <f t="shared" si="313"/>
        <v>0</v>
      </c>
      <c r="S138" s="21">
        <f t="shared" si="314"/>
        <v>0</v>
      </c>
      <c r="T138" s="19"/>
      <c r="U138" s="24">
        <f t="shared" si="315"/>
        <v>0</v>
      </c>
      <c r="V138" s="25">
        <f t="shared" si="316"/>
        <v>0</v>
      </c>
      <c r="W138" s="19"/>
      <c r="X138" s="26">
        <f t="shared" si="317"/>
        <v>0</v>
      </c>
      <c r="Y138" s="27">
        <f t="shared" si="318"/>
        <v>0</v>
      </c>
      <c r="Z138" s="19"/>
      <c r="AA138" s="26">
        <f t="shared" si="319"/>
        <v>0</v>
      </c>
      <c r="AB138" s="27">
        <f t="shared" si="320"/>
        <v>0</v>
      </c>
      <c r="AC138" s="19"/>
      <c r="AD138" s="26">
        <f t="shared" si="321"/>
        <v>0</v>
      </c>
      <c r="AE138" s="27">
        <f t="shared" si="322"/>
        <v>0</v>
      </c>
      <c r="AF138" s="19"/>
      <c r="AG138" s="26">
        <f t="shared" si="323"/>
        <v>0</v>
      </c>
      <c r="AH138" s="27">
        <f t="shared" si="324"/>
        <v>0</v>
      </c>
      <c r="AI138" s="19"/>
      <c r="AJ138" s="26">
        <f t="shared" si="325"/>
        <v>0</v>
      </c>
      <c r="AK138" s="27">
        <f t="shared" si="326"/>
        <v>0</v>
      </c>
      <c r="AL138" s="19"/>
      <c r="AM138" s="26">
        <f t="shared" si="327"/>
        <v>0</v>
      </c>
      <c r="AN138" s="27">
        <f t="shared" si="328"/>
        <v>0</v>
      </c>
    </row>
    <row r="139" spans="1:40" ht="25.8" customHeight="1" x14ac:dyDescent="0.65">
      <c r="A139" s="16">
        <v>116</v>
      </c>
      <c r="B139" s="114" t="s">
        <v>162</v>
      </c>
      <c r="C139" s="115"/>
      <c r="D139" s="19">
        <f>'[1]หน่วยมิเตอร์อาคาร 68'!AL140</f>
        <v>49</v>
      </c>
      <c r="E139" s="19">
        <v>49</v>
      </c>
      <c r="F139" s="20">
        <f t="shared" si="305"/>
        <v>0</v>
      </c>
      <c r="G139" s="21">
        <f t="shared" si="306"/>
        <v>0</v>
      </c>
      <c r="H139" s="142">
        <v>49</v>
      </c>
      <c r="I139" s="20">
        <f t="shared" si="307"/>
        <v>0</v>
      </c>
      <c r="J139" s="21">
        <f t="shared" si="308"/>
        <v>0</v>
      </c>
      <c r="K139" s="19">
        <v>49</v>
      </c>
      <c r="L139" s="20">
        <f t="shared" si="309"/>
        <v>0</v>
      </c>
      <c r="M139" s="21">
        <f t="shared" si="310"/>
        <v>0</v>
      </c>
      <c r="N139" s="19"/>
      <c r="O139" s="20">
        <f t="shared" si="311"/>
        <v>-49</v>
      </c>
      <c r="P139" s="21">
        <f t="shared" si="312"/>
        <v>-392</v>
      </c>
      <c r="Q139" s="19"/>
      <c r="R139" s="20">
        <f t="shared" si="313"/>
        <v>0</v>
      </c>
      <c r="S139" s="21">
        <f t="shared" si="314"/>
        <v>0</v>
      </c>
      <c r="T139" s="19"/>
      <c r="U139" s="24">
        <f t="shared" si="315"/>
        <v>0</v>
      </c>
      <c r="V139" s="25">
        <f t="shared" si="316"/>
        <v>0</v>
      </c>
      <c r="W139" s="19"/>
      <c r="X139" s="26">
        <f t="shared" si="317"/>
        <v>0</v>
      </c>
      <c r="Y139" s="27">
        <f t="shared" si="318"/>
        <v>0</v>
      </c>
      <c r="Z139" s="19"/>
      <c r="AA139" s="26">
        <f t="shared" si="319"/>
        <v>0</v>
      </c>
      <c r="AB139" s="27">
        <f t="shared" si="320"/>
        <v>0</v>
      </c>
      <c r="AC139" s="19"/>
      <c r="AD139" s="26">
        <f t="shared" si="321"/>
        <v>0</v>
      </c>
      <c r="AE139" s="27">
        <f t="shared" si="322"/>
        <v>0</v>
      </c>
      <c r="AF139" s="19"/>
      <c r="AG139" s="26">
        <f t="shared" si="323"/>
        <v>0</v>
      </c>
      <c r="AH139" s="27">
        <f t="shared" si="324"/>
        <v>0</v>
      </c>
      <c r="AI139" s="19"/>
      <c r="AJ139" s="26">
        <f t="shared" si="325"/>
        <v>0</v>
      </c>
      <c r="AK139" s="27">
        <f t="shared" si="326"/>
        <v>0</v>
      </c>
      <c r="AL139" s="19"/>
      <c r="AM139" s="26">
        <f t="shared" si="327"/>
        <v>0</v>
      </c>
      <c r="AN139" s="27">
        <f t="shared" si="328"/>
        <v>0</v>
      </c>
    </row>
    <row r="140" spans="1:40" ht="25.8" customHeight="1" x14ac:dyDescent="0.65">
      <c r="A140" s="16"/>
      <c r="B140" s="168" t="s">
        <v>167</v>
      </c>
      <c r="C140" s="115"/>
      <c r="D140" s="19">
        <f>'[1]หน่วยมิเตอร์อาคาร 68'!AL140</f>
        <v>49</v>
      </c>
      <c r="E140" s="19">
        <v>465</v>
      </c>
      <c r="F140" s="20">
        <f t="shared" si="305"/>
        <v>416</v>
      </c>
      <c r="G140" s="21">
        <f t="shared" si="306"/>
        <v>3328</v>
      </c>
      <c r="H140" s="142">
        <v>707</v>
      </c>
      <c r="I140" s="20">
        <f t="shared" si="307"/>
        <v>242</v>
      </c>
      <c r="J140" s="21">
        <f t="shared" si="308"/>
        <v>1936</v>
      </c>
      <c r="K140" s="19">
        <v>829</v>
      </c>
      <c r="L140" s="20">
        <f t="shared" si="309"/>
        <v>122</v>
      </c>
      <c r="M140" s="21">
        <f t="shared" si="310"/>
        <v>976</v>
      </c>
      <c r="N140" s="19"/>
      <c r="O140" s="20">
        <f t="shared" si="311"/>
        <v>-829</v>
      </c>
      <c r="P140" s="21">
        <f t="shared" si="312"/>
        <v>-6632</v>
      </c>
      <c r="Q140" s="19"/>
      <c r="R140" s="20">
        <f t="shared" si="313"/>
        <v>0</v>
      </c>
      <c r="S140" s="21">
        <f t="shared" si="314"/>
        <v>0</v>
      </c>
      <c r="T140" s="19"/>
      <c r="U140" s="24">
        <f t="shared" si="315"/>
        <v>0</v>
      </c>
      <c r="V140" s="25">
        <f t="shared" si="316"/>
        <v>0</v>
      </c>
      <c r="W140" s="19"/>
      <c r="X140" s="26">
        <f t="shared" si="317"/>
        <v>0</v>
      </c>
      <c r="Y140" s="27">
        <f t="shared" si="318"/>
        <v>0</v>
      </c>
      <c r="Z140" s="19"/>
      <c r="AA140" s="26">
        <f t="shared" si="319"/>
        <v>0</v>
      </c>
      <c r="AB140" s="27">
        <f t="shared" si="320"/>
        <v>0</v>
      </c>
      <c r="AC140" s="19"/>
      <c r="AD140" s="26">
        <f t="shared" si="321"/>
        <v>0</v>
      </c>
      <c r="AE140" s="27">
        <f t="shared" si="322"/>
        <v>0</v>
      </c>
      <c r="AF140" s="19"/>
      <c r="AG140" s="26">
        <f t="shared" si="323"/>
        <v>0</v>
      </c>
      <c r="AH140" s="27">
        <f t="shared" si="324"/>
        <v>0</v>
      </c>
      <c r="AI140" s="19"/>
      <c r="AJ140" s="26">
        <f t="shared" si="325"/>
        <v>0</v>
      </c>
      <c r="AK140" s="27">
        <f t="shared" si="326"/>
        <v>0</v>
      </c>
      <c r="AL140" s="19"/>
      <c r="AM140" s="26">
        <f t="shared" si="327"/>
        <v>0</v>
      </c>
      <c r="AN140" s="27">
        <f t="shared" si="328"/>
        <v>0</v>
      </c>
    </row>
    <row r="141" spans="1:40" ht="25.8" customHeight="1" x14ac:dyDescent="0.65">
      <c r="A141" s="7" t="s">
        <v>163</v>
      </c>
      <c r="B141" s="118"/>
      <c r="C141" s="122"/>
      <c r="D141" s="19">
        <f>'[1]หน่วยมิเตอร์อาคาร 68'!AL141</f>
        <v>0</v>
      </c>
      <c r="E141" s="54"/>
      <c r="F141" s="55"/>
      <c r="G141" s="56"/>
      <c r="H141" s="148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5"/>
      <c r="V141" s="56"/>
      <c r="W141" s="54"/>
      <c r="X141" s="57"/>
      <c r="Y141" s="58"/>
      <c r="Z141" s="54"/>
      <c r="AA141" s="57"/>
      <c r="AB141" s="58"/>
      <c r="AC141" s="54"/>
      <c r="AD141" s="57"/>
      <c r="AE141" s="58"/>
      <c r="AF141" s="54"/>
      <c r="AG141" s="57"/>
      <c r="AH141" s="58"/>
      <c r="AI141" s="54"/>
      <c r="AJ141" s="57"/>
      <c r="AK141" s="58"/>
      <c r="AL141" s="54"/>
      <c r="AM141" s="57"/>
      <c r="AN141" s="58"/>
    </row>
    <row r="142" spans="1:40" ht="25.8" customHeight="1" x14ac:dyDescent="0.65">
      <c r="A142" s="16">
        <v>114</v>
      </c>
      <c r="B142" s="114" t="s">
        <v>164</v>
      </c>
      <c r="C142" s="115"/>
      <c r="D142" s="19">
        <f>'[1]หน่วยมิเตอร์อาคาร 68'!AL142</f>
        <v>3834</v>
      </c>
      <c r="E142" s="19">
        <v>3914</v>
      </c>
      <c r="F142" s="20">
        <f t="shared" ref="F142" si="329">E142-D142</f>
        <v>80</v>
      </c>
      <c r="G142" s="21">
        <f t="shared" si="306"/>
        <v>640</v>
      </c>
      <c r="H142" s="142">
        <v>3945</v>
      </c>
      <c r="I142" s="20">
        <f t="shared" si="307"/>
        <v>31</v>
      </c>
      <c r="J142" s="21">
        <f t="shared" si="308"/>
        <v>248</v>
      </c>
      <c r="K142" s="19">
        <v>4015</v>
      </c>
      <c r="L142" s="20">
        <f t="shared" ref="L142" si="330">K142-H142</f>
        <v>70</v>
      </c>
      <c r="M142" s="21">
        <f t="shared" si="310"/>
        <v>560</v>
      </c>
      <c r="N142" s="19"/>
      <c r="O142" s="20">
        <f t="shared" ref="O142" si="331">N142-K142</f>
        <v>-4015</v>
      </c>
      <c r="P142" s="21">
        <f t="shared" si="312"/>
        <v>-32120</v>
      </c>
      <c r="Q142" s="19"/>
      <c r="R142" s="20">
        <f t="shared" ref="R142" si="332">Q142-N142</f>
        <v>0</v>
      </c>
      <c r="S142" s="21">
        <f t="shared" si="314"/>
        <v>0</v>
      </c>
      <c r="T142" s="19"/>
      <c r="U142" s="24">
        <f t="shared" ref="U142" si="333">T142-Q142</f>
        <v>0</v>
      </c>
      <c r="V142" s="25">
        <f t="shared" si="316"/>
        <v>0</v>
      </c>
      <c r="W142" s="19"/>
      <c r="X142" s="26">
        <f t="shared" ref="X142" si="334">W142-T142</f>
        <v>0</v>
      </c>
      <c r="Y142" s="27">
        <f t="shared" si="318"/>
        <v>0</v>
      </c>
      <c r="Z142" s="19"/>
      <c r="AA142" s="26">
        <f t="shared" ref="AA142" si="335">Z142-W142</f>
        <v>0</v>
      </c>
      <c r="AB142" s="27">
        <f t="shared" si="320"/>
        <v>0</v>
      </c>
      <c r="AC142" s="19"/>
      <c r="AD142" s="26">
        <f t="shared" ref="AD142" si="336">AC142-Z142</f>
        <v>0</v>
      </c>
      <c r="AE142" s="27">
        <f t="shared" si="322"/>
        <v>0</v>
      </c>
      <c r="AF142" s="19"/>
      <c r="AG142" s="26">
        <f t="shared" ref="AG142" si="337">AF142-AC142</f>
        <v>0</v>
      </c>
      <c r="AH142" s="27">
        <f t="shared" ref="AH142" si="338">AG142*8</f>
        <v>0</v>
      </c>
      <c r="AI142" s="19"/>
      <c r="AJ142" s="26">
        <f t="shared" ref="AJ142" si="339">AI142-AF142</f>
        <v>0</v>
      </c>
      <c r="AK142" s="27">
        <f t="shared" ref="AK142" si="340">AJ142*8</f>
        <v>0</v>
      </c>
      <c r="AL142" s="19"/>
      <c r="AM142" s="26">
        <f t="shared" ref="AM142" si="341">AL142-AI142</f>
        <v>0</v>
      </c>
      <c r="AN142" s="27">
        <f t="shared" ref="AN142" si="342">AM142*8</f>
        <v>0</v>
      </c>
    </row>
    <row r="143" spans="1:40" ht="25.8" customHeight="1" x14ac:dyDescent="0.65">
      <c r="A143" s="7" t="s">
        <v>188</v>
      </c>
      <c r="B143" s="118"/>
      <c r="C143" s="122"/>
      <c r="D143" s="19">
        <f>'[1]หน่วยมิเตอร์อาคาร 68'!AL143</f>
        <v>0</v>
      </c>
      <c r="E143" s="54"/>
      <c r="F143" s="55"/>
      <c r="G143" s="56"/>
      <c r="H143" s="148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5"/>
      <c r="V143" s="56"/>
      <c r="W143" s="54"/>
      <c r="X143" s="57"/>
      <c r="Y143" s="58"/>
      <c r="Z143" s="54"/>
      <c r="AA143" s="57"/>
      <c r="AB143" s="58"/>
      <c r="AC143" s="54"/>
      <c r="AD143" s="57"/>
      <c r="AE143" s="58"/>
      <c r="AF143" s="54"/>
      <c r="AG143" s="57"/>
      <c r="AH143" s="58"/>
      <c r="AI143" s="54"/>
      <c r="AJ143" s="57"/>
      <c r="AK143" s="58"/>
      <c r="AL143" s="54"/>
      <c r="AM143" s="57"/>
      <c r="AN143" s="58"/>
    </row>
    <row r="144" spans="1:40" s="52" customFormat="1" ht="25.8" customHeight="1" x14ac:dyDescent="0.65">
      <c r="A144" s="45"/>
      <c r="B144" s="168" t="s">
        <v>145</v>
      </c>
      <c r="C144" s="119"/>
      <c r="D144" s="29">
        <f>'[1]หน่วยมิเตอร์อาคาร 68'!AL144</f>
        <v>0</v>
      </c>
      <c r="E144" s="29">
        <v>176</v>
      </c>
      <c r="F144" s="46">
        <f t="shared" ref="F144" si="343">E144-D144</f>
        <v>176</v>
      </c>
      <c r="G144" s="47">
        <f t="shared" ref="G144" si="344">F144*8</f>
        <v>1408</v>
      </c>
      <c r="H144" s="137">
        <v>179</v>
      </c>
      <c r="I144" s="46">
        <f t="shared" ref="I144" si="345">H144-E144</f>
        <v>3</v>
      </c>
      <c r="J144" s="47">
        <f t="shared" ref="J144" si="346">I144*8</f>
        <v>24</v>
      </c>
      <c r="K144" s="29">
        <v>179</v>
      </c>
      <c r="L144" s="46">
        <f t="shared" ref="L144" si="347">K144-H144</f>
        <v>0</v>
      </c>
      <c r="M144" s="47">
        <f t="shared" ref="M144" si="348">L144*8</f>
        <v>0</v>
      </c>
      <c r="N144" s="29"/>
      <c r="O144" s="46">
        <f t="shared" ref="O144" si="349">N144-K144</f>
        <v>-179</v>
      </c>
      <c r="P144" s="47">
        <f t="shared" ref="P144" si="350">O144*8</f>
        <v>-1432</v>
      </c>
      <c r="Q144" s="29"/>
      <c r="R144" s="46">
        <f t="shared" ref="R144" si="351">Q144-N144</f>
        <v>0</v>
      </c>
      <c r="S144" s="47">
        <f t="shared" ref="S144" si="352">R144*8</f>
        <v>0</v>
      </c>
      <c r="T144" s="29"/>
      <c r="U144" s="48">
        <f t="shared" ref="U144" si="353">T144-Q144</f>
        <v>0</v>
      </c>
      <c r="V144" s="49">
        <f t="shared" ref="V144" si="354">U144*8</f>
        <v>0</v>
      </c>
      <c r="W144" s="29"/>
      <c r="X144" s="50">
        <f t="shared" ref="X144" si="355">W144-T144</f>
        <v>0</v>
      </c>
      <c r="Y144" s="51">
        <f t="shared" ref="Y144" si="356">X144*8</f>
        <v>0</v>
      </c>
      <c r="Z144" s="29"/>
      <c r="AA144" s="50">
        <f t="shared" ref="AA144" si="357">Z144-W144</f>
        <v>0</v>
      </c>
      <c r="AB144" s="51">
        <f t="shared" ref="AB144" si="358">AA144*8</f>
        <v>0</v>
      </c>
      <c r="AC144" s="29"/>
      <c r="AD144" s="50">
        <f t="shared" ref="AD144" si="359">AC144-Z144</f>
        <v>0</v>
      </c>
      <c r="AE144" s="51">
        <f t="shared" ref="AE144" si="360">AD144*8</f>
        <v>0</v>
      </c>
      <c r="AF144" s="29"/>
      <c r="AG144" s="50">
        <f t="shared" ref="AG144" si="361">AF144-AC144</f>
        <v>0</v>
      </c>
      <c r="AH144" s="51">
        <f t="shared" ref="AH144" si="362">AG144*8</f>
        <v>0</v>
      </c>
      <c r="AI144" s="29"/>
      <c r="AJ144" s="50">
        <f t="shared" ref="AJ144" si="363">AI144-AF144</f>
        <v>0</v>
      </c>
      <c r="AK144" s="51">
        <f t="shared" ref="AK144" si="364">AJ144*8</f>
        <v>0</v>
      </c>
      <c r="AL144" s="29"/>
      <c r="AM144" s="50">
        <f t="shared" ref="AM144" si="365">AL144-AI144</f>
        <v>0</v>
      </c>
      <c r="AN144" s="51">
        <f t="shared" ref="AN144" si="366">AM144*8</f>
        <v>0</v>
      </c>
    </row>
    <row r="145" spans="1:43" ht="25.8" customHeight="1" x14ac:dyDescent="0.65">
      <c r="A145" s="59" t="s">
        <v>165</v>
      </c>
      <c r="B145" s="123"/>
      <c r="C145" s="123"/>
      <c r="D145" s="19">
        <f>'[1]หน่วยมิเตอร์อาคาร 68'!AL143</f>
        <v>0</v>
      </c>
      <c r="E145" s="60"/>
      <c r="F145" s="61"/>
      <c r="G145" s="62"/>
      <c r="H145" s="149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1"/>
      <c r="V145" s="62"/>
      <c r="W145" s="60"/>
      <c r="X145" s="63"/>
      <c r="Y145" s="64"/>
      <c r="Z145" s="60"/>
      <c r="AA145" s="63"/>
      <c r="AB145" s="64"/>
      <c r="AC145" s="60"/>
      <c r="AD145" s="63"/>
      <c r="AE145" s="64"/>
      <c r="AF145" s="60"/>
      <c r="AG145" s="63"/>
      <c r="AH145" s="64"/>
      <c r="AI145" s="60"/>
      <c r="AJ145" s="63"/>
      <c r="AK145" s="64"/>
      <c r="AL145" s="60"/>
      <c r="AM145" s="63"/>
      <c r="AN145" s="64"/>
    </row>
    <row r="146" spans="1:43" ht="25.8" customHeight="1" x14ac:dyDescent="0.65">
      <c r="A146" s="16">
        <v>112</v>
      </c>
      <c r="B146" s="114" t="s">
        <v>166</v>
      </c>
      <c r="C146" s="115"/>
      <c r="D146" s="19">
        <f>'[1]หน่วยมิเตอร์อาคาร 68'!AL144</f>
        <v>0</v>
      </c>
      <c r="E146" s="19"/>
      <c r="F146" s="20">
        <f t="shared" ref="F146" si="367">E146-D146</f>
        <v>0</v>
      </c>
      <c r="G146" s="21">
        <f t="shared" ref="G146" si="368">F146*8</f>
        <v>0</v>
      </c>
      <c r="H146" s="142"/>
      <c r="I146" s="20">
        <f t="shared" ref="I146" si="369">H146-E146</f>
        <v>0</v>
      </c>
      <c r="J146" s="21">
        <f t="shared" ref="J146" si="370">I146*8</f>
        <v>0</v>
      </c>
      <c r="K146" s="19"/>
      <c r="L146" s="20">
        <f t="shared" ref="L146" si="371">K146-H146</f>
        <v>0</v>
      </c>
      <c r="M146" s="21">
        <f t="shared" ref="M146" si="372">L146*8</f>
        <v>0</v>
      </c>
      <c r="N146" s="19"/>
      <c r="O146" s="20">
        <f t="shared" ref="O146" si="373">N146-K146</f>
        <v>0</v>
      </c>
      <c r="P146" s="21">
        <f t="shared" ref="P146" si="374">O146*8</f>
        <v>0</v>
      </c>
      <c r="Q146" s="19"/>
      <c r="R146" s="20">
        <f t="shared" ref="R146" si="375">Q146-N146</f>
        <v>0</v>
      </c>
      <c r="S146" s="21">
        <f t="shared" ref="S146" si="376">R146*8</f>
        <v>0</v>
      </c>
      <c r="T146" s="19"/>
      <c r="U146" s="24">
        <f t="shared" ref="U146" si="377">T146-Q146</f>
        <v>0</v>
      </c>
      <c r="V146" s="25">
        <f t="shared" ref="V146" si="378">U146*8</f>
        <v>0</v>
      </c>
      <c r="W146" s="19"/>
      <c r="X146" s="26">
        <f t="shared" ref="X146" si="379">W146-T146</f>
        <v>0</v>
      </c>
      <c r="Y146" s="27">
        <f t="shared" ref="Y146" si="380">X146*8</f>
        <v>0</v>
      </c>
      <c r="Z146" s="19"/>
      <c r="AA146" s="26">
        <f t="shared" ref="AA146" si="381">Z146-W146</f>
        <v>0</v>
      </c>
      <c r="AB146" s="27">
        <f t="shared" ref="AB146" si="382">AA146*8</f>
        <v>0</v>
      </c>
      <c r="AC146" s="19"/>
      <c r="AD146" s="26">
        <f t="shared" ref="AD146" si="383">AC146-Z146</f>
        <v>0</v>
      </c>
      <c r="AE146" s="27">
        <f t="shared" ref="AE146" si="384">AD146*8</f>
        <v>0</v>
      </c>
      <c r="AF146" s="19"/>
      <c r="AG146" s="26">
        <f t="shared" ref="AG146" si="385">AF146-AC146</f>
        <v>0</v>
      </c>
      <c r="AH146" s="27">
        <f t="shared" ref="AH146" si="386">AG146*8</f>
        <v>0</v>
      </c>
      <c r="AI146" s="19"/>
      <c r="AJ146" s="26">
        <f t="shared" ref="AJ146" si="387">AI146-AF146</f>
        <v>0</v>
      </c>
      <c r="AK146" s="27">
        <f t="shared" ref="AK146" si="388">AJ146*8</f>
        <v>0</v>
      </c>
      <c r="AL146" s="19"/>
      <c r="AM146" s="26">
        <f t="shared" ref="AM146" si="389">AL146-AI146</f>
        <v>0</v>
      </c>
      <c r="AN146" s="27">
        <f t="shared" ref="AN146" si="390">AM146*8</f>
        <v>0</v>
      </c>
    </row>
    <row r="147" spans="1:43" x14ac:dyDescent="0.65">
      <c r="A147" s="67"/>
      <c r="B147" s="17"/>
      <c r="C147" s="68"/>
      <c r="D147" s="69"/>
      <c r="E147" s="70"/>
      <c r="F147" s="71"/>
      <c r="G147" s="72"/>
      <c r="H147" s="150"/>
      <c r="I147" s="70"/>
      <c r="J147" s="70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73"/>
      <c r="V147" s="74"/>
      <c r="W147" s="69"/>
      <c r="X147" s="75"/>
      <c r="Y147" s="76"/>
      <c r="Z147" s="69"/>
      <c r="AA147" s="69"/>
      <c r="AB147" s="69"/>
      <c r="AC147" s="69"/>
      <c r="AD147" s="69"/>
      <c r="AE147" s="69"/>
      <c r="AF147" s="70"/>
      <c r="AG147" s="69"/>
      <c r="AH147" s="69"/>
      <c r="AI147" s="17"/>
      <c r="AJ147" s="69"/>
      <c r="AK147" s="69"/>
      <c r="AL147" s="77"/>
      <c r="AM147" s="69"/>
      <c r="AN147" s="69"/>
    </row>
    <row r="148" spans="1:43" x14ac:dyDescent="0.65">
      <c r="A148" s="78"/>
      <c r="B148" s="17"/>
      <c r="C148" s="18"/>
      <c r="D148" s="23"/>
      <c r="E148" s="19"/>
      <c r="F148" s="65"/>
      <c r="G148" s="66"/>
      <c r="H148" s="142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20"/>
      <c r="V148" s="21"/>
      <c r="W148" s="19"/>
      <c r="X148" s="65"/>
      <c r="Y148" s="66"/>
      <c r="Z148" s="19"/>
      <c r="AA148" s="19"/>
      <c r="AB148" s="19"/>
      <c r="AC148" s="19"/>
      <c r="AD148" s="19"/>
      <c r="AE148" s="19"/>
      <c r="AF148" s="19"/>
      <c r="AG148" s="19"/>
      <c r="AH148" s="19"/>
      <c r="AI148" s="30"/>
      <c r="AJ148" s="19"/>
      <c r="AK148" s="19"/>
      <c r="AL148" s="38"/>
      <c r="AM148" s="19"/>
      <c r="AN148" s="19"/>
    </row>
    <row r="149" spans="1:43" x14ac:dyDescent="0.65">
      <c r="A149" s="78"/>
      <c r="B149" s="17"/>
      <c r="C149" s="18"/>
      <c r="D149" s="23"/>
      <c r="E149" s="19"/>
      <c r="F149" s="65"/>
      <c r="G149" s="66"/>
      <c r="H149" s="142"/>
      <c r="I149" s="19"/>
      <c r="J149" s="19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4"/>
      <c r="V149" s="25"/>
      <c r="W149" s="23"/>
      <c r="X149" s="79"/>
      <c r="Y149" s="80"/>
      <c r="Z149" s="23"/>
      <c r="AA149" s="23"/>
      <c r="AB149" s="23"/>
      <c r="AC149" s="23"/>
      <c r="AD149" s="23"/>
      <c r="AE149" s="23"/>
      <c r="AF149" s="19"/>
      <c r="AG149" s="23"/>
      <c r="AH149" s="23"/>
      <c r="AI149" s="30"/>
      <c r="AJ149" s="23"/>
      <c r="AK149" s="23"/>
      <c r="AL149" s="38"/>
      <c r="AM149" s="23"/>
      <c r="AN149" s="23"/>
    </row>
    <row r="150" spans="1:43" hidden="1" x14ac:dyDescent="0.65">
      <c r="A150" s="78"/>
      <c r="B150" s="17"/>
      <c r="C150" s="18"/>
      <c r="D150" s="23"/>
      <c r="E150" s="19"/>
      <c r="F150" s="65"/>
      <c r="G150" s="66"/>
      <c r="H150" s="142"/>
      <c r="I150" s="19"/>
      <c r="J150" s="19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4"/>
      <c r="V150" s="25"/>
      <c r="W150" s="23"/>
      <c r="X150" s="79"/>
      <c r="Y150" s="80"/>
      <c r="Z150" s="23"/>
      <c r="AA150" s="23"/>
      <c r="AB150" s="23"/>
      <c r="AC150" s="23"/>
      <c r="AD150" s="23"/>
      <c r="AE150" s="23"/>
      <c r="AF150" s="19"/>
      <c r="AG150" s="23"/>
      <c r="AH150" s="23"/>
      <c r="AI150" s="30"/>
      <c r="AJ150" s="23"/>
      <c r="AK150" s="23"/>
      <c r="AL150" s="81"/>
      <c r="AM150" s="23"/>
      <c r="AN150" s="23"/>
    </row>
    <row r="151" spans="1:43" hidden="1" x14ac:dyDescent="0.65">
      <c r="A151"/>
      <c r="B151" s="17"/>
      <c r="C151" s="18"/>
      <c r="D151" s="23"/>
      <c r="E151" s="19"/>
      <c r="F151" s="65"/>
      <c r="G151" s="66"/>
      <c r="H151" s="142"/>
      <c r="I151" s="19"/>
      <c r="J151" s="19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4"/>
      <c r="V151" s="25"/>
      <c r="W151" s="23"/>
      <c r="X151" s="79"/>
      <c r="Y151" s="80"/>
      <c r="Z151" s="23"/>
      <c r="AA151" s="23"/>
      <c r="AB151" s="23"/>
      <c r="AC151" s="23"/>
      <c r="AD151" s="23"/>
      <c r="AE151" s="23"/>
      <c r="AF151" s="19"/>
      <c r="AG151" s="23"/>
      <c r="AH151" s="23"/>
      <c r="AI151" s="30"/>
      <c r="AJ151" s="23"/>
      <c r="AK151" s="23"/>
      <c r="AL151" s="81"/>
      <c r="AM151" s="23"/>
      <c r="AN151" s="23"/>
    </row>
    <row r="152" spans="1:43" hidden="1" x14ac:dyDescent="0.65">
      <c r="A152" s="78"/>
      <c r="B152" s="17"/>
      <c r="C152" s="18"/>
      <c r="D152" s="23"/>
      <c r="E152" s="19"/>
      <c r="F152" s="65"/>
      <c r="G152" s="66"/>
      <c r="H152" s="142"/>
      <c r="I152" s="19"/>
      <c r="J152" s="19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4"/>
      <c r="V152" s="25"/>
      <c r="W152" s="23"/>
      <c r="X152" s="79"/>
      <c r="Y152" s="80"/>
      <c r="Z152" s="23"/>
      <c r="AA152" s="23"/>
      <c r="AB152" s="23"/>
      <c r="AC152" s="23"/>
      <c r="AD152" s="23"/>
      <c r="AE152" s="23"/>
      <c r="AF152" s="19"/>
      <c r="AG152" s="23"/>
      <c r="AH152" s="23"/>
      <c r="AI152" s="30"/>
      <c r="AJ152" s="23"/>
      <c r="AK152" s="23"/>
      <c r="AL152" s="38"/>
      <c r="AM152" s="23"/>
      <c r="AN152" s="23"/>
    </row>
    <row r="153" spans="1:43" hidden="1" x14ac:dyDescent="0.65">
      <c r="A153" s="78"/>
      <c r="B153" s="17"/>
      <c r="C153" s="18"/>
      <c r="D153" s="23"/>
      <c r="E153" s="19"/>
      <c r="F153" s="65"/>
      <c r="G153" s="66"/>
      <c r="H153" s="142"/>
      <c r="I153" s="19"/>
      <c r="J153" s="19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4"/>
      <c r="V153" s="25"/>
      <c r="W153" s="23"/>
      <c r="X153" s="79"/>
      <c r="Y153" s="80"/>
      <c r="Z153" s="23"/>
      <c r="AA153" s="23"/>
      <c r="AB153" s="23"/>
      <c r="AC153" s="23"/>
      <c r="AD153" s="23"/>
      <c r="AE153" s="23"/>
      <c r="AF153" s="19"/>
      <c r="AG153" s="23"/>
      <c r="AH153" s="23"/>
      <c r="AI153" s="30"/>
      <c r="AJ153" s="23"/>
      <c r="AK153" s="23"/>
      <c r="AL153" s="81"/>
      <c r="AM153" s="23"/>
      <c r="AN153" s="23"/>
    </row>
    <row r="154" spans="1:43" ht="26.4" hidden="1" thickBot="1" x14ac:dyDescent="0.7">
      <c r="A154" s="82"/>
      <c r="B154" s="83"/>
      <c r="C154" s="84"/>
      <c r="D154" s="85"/>
      <c r="E154" s="86"/>
      <c r="F154" s="87"/>
      <c r="G154" s="88"/>
      <c r="H154" s="151"/>
      <c r="I154" s="86"/>
      <c r="J154" s="86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9"/>
      <c r="V154" s="90"/>
      <c r="W154" s="85"/>
      <c r="X154" s="91"/>
      <c r="Y154" s="92"/>
      <c r="Z154" s="85"/>
      <c r="AA154" s="85"/>
      <c r="AB154" s="85"/>
      <c r="AC154" s="85"/>
      <c r="AD154" s="85"/>
      <c r="AE154" s="85"/>
      <c r="AF154" s="86"/>
      <c r="AG154" s="85"/>
      <c r="AH154" s="85"/>
      <c r="AI154" s="93"/>
      <c r="AJ154" s="85"/>
      <c r="AK154" s="85"/>
      <c r="AL154" s="94"/>
      <c r="AM154" s="85"/>
      <c r="AN154" s="85"/>
    </row>
    <row r="156" spans="1:43" s="109" customFormat="1" ht="26.4" x14ac:dyDescent="0.7">
      <c r="A156" s="157" t="s">
        <v>168</v>
      </c>
      <c r="B156" s="157"/>
      <c r="C156" s="157"/>
      <c r="D156" s="104"/>
      <c r="E156" s="105"/>
      <c r="F156" s="106">
        <f>SUM(F5:F149)</f>
        <v>81179</v>
      </c>
      <c r="G156" s="107">
        <f>SUM(G5:G149)</f>
        <v>649432</v>
      </c>
      <c r="H156" s="153"/>
      <c r="I156" s="106">
        <f>SUM(I5:I149)</f>
        <v>49896</v>
      </c>
      <c r="J156" s="107">
        <f>SUM(J5:J149)</f>
        <v>399168</v>
      </c>
      <c r="K156" s="104"/>
      <c r="L156" s="106">
        <f>SUM(L5:L149)</f>
        <v>-484498</v>
      </c>
      <c r="M156" s="107">
        <f>SUM(M5:M149)</f>
        <v>-3875984</v>
      </c>
      <c r="N156" s="104"/>
      <c r="O156" s="106">
        <f>SUM(O5:O149)</f>
        <v>-7196838</v>
      </c>
      <c r="P156" s="107">
        <f>SUM(P5:P149)</f>
        <v>-57574704</v>
      </c>
      <c r="Q156" s="104"/>
      <c r="R156" s="106">
        <f>SUM(R5:R149)</f>
        <v>10000</v>
      </c>
      <c r="S156" s="107">
        <f>SUM(S5:S149)</f>
        <v>80000</v>
      </c>
      <c r="T156" s="104"/>
      <c r="U156" s="106">
        <f>SUM(U5:U149)</f>
        <v>10000</v>
      </c>
      <c r="V156" s="107">
        <f>SUM(V5:V149)</f>
        <v>80000</v>
      </c>
      <c r="W156" s="104"/>
      <c r="X156" s="106">
        <f>SUM(X5:X149)</f>
        <v>0</v>
      </c>
      <c r="Y156" s="107">
        <f>SUM(Y5:Y149)</f>
        <v>0</v>
      </c>
      <c r="Z156" s="104"/>
      <c r="AA156" s="106">
        <f>SUM(AA5:AA149)</f>
        <v>20000</v>
      </c>
      <c r="AB156" s="107">
        <f>SUM(AB5:AB149)</f>
        <v>160000</v>
      </c>
      <c r="AC156" s="104"/>
      <c r="AD156" s="106">
        <f>SUM(AD5:AD149)</f>
        <v>10000</v>
      </c>
      <c r="AE156" s="107">
        <f>SUM(AE5:AE149)</f>
        <v>80000</v>
      </c>
      <c r="AF156" s="105"/>
      <c r="AG156" s="106">
        <f>SUM(AG5:AG149)</f>
        <v>20000</v>
      </c>
      <c r="AH156" s="107">
        <f>SUM(AH5:AH149)</f>
        <v>160000</v>
      </c>
      <c r="AI156" s="108"/>
      <c r="AJ156" s="106">
        <f>SUM(AJ5:AJ149)</f>
        <v>20000</v>
      </c>
      <c r="AK156" s="107">
        <f>SUM(AK5:AK149)</f>
        <v>160000</v>
      </c>
      <c r="AL156" s="108"/>
      <c r="AM156" s="106">
        <f>SUM(AM5:AM149)</f>
        <v>30000</v>
      </c>
      <c r="AN156" s="107">
        <f>SUM(AN5:AN149)</f>
        <v>240000</v>
      </c>
      <c r="AP156" s="110">
        <f>AJ156+AG156+AD156+AA156+X156+U156+R156+O156+L156+I156+F156</f>
        <v>-7460261</v>
      </c>
      <c r="AQ156" s="111">
        <f>AK156+AH156+AE156+AB156+Y156+V156+S156+P156+M156+J156+G156</f>
        <v>-59682088</v>
      </c>
    </row>
  </sheetData>
  <autoFilter ref="A3:AQ146"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3" showButton="0"/>
    <filterColumn colId="14" showButton="0"/>
    <filterColumn colId="16" showButton="0"/>
    <filterColumn colId="17" showButton="0"/>
    <filterColumn colId="19" showButton="0"/>
    <filterColumn colId="20" showButton="0"/>
    <filterColumn colId="22" showButton="0"/>
    <filterColumn colId="23" showButton="0"/>
    <filterColumn colId="25" showButton="0"/>
    <filterColumn colId="26" showButton="0"/>
    <filterColumn colId="28" showButton="0"/>
    <filterColumn colId="29" showButton="0"/>
    <filterColumn colId="31" showButton="0"/>
    <filterColumn colId="32" showButton="0"/>
    <filterColumn colId="37" showButton="0"/>
    <filterColumn colId="38" showButton="0"/>
  </autoFilter>
  <mergeCells count="15">
    <mergeCell ref="AC3:AE3"/>
    <mergeCell ref="AF3:AH3"/>
    <mergeCell ref="AI3:AK3"/>
    <mergeCell ref="AL3:AN3"/>
    <mergeCell ref="A156:C156"/>
    <mergeCell ref="A1:AL1"/>
    <mergeCell ref="A2:AF2"/>
    <mergeCell ref="E3:G3"/>
    <mergeCell ref="H3:J3"/>
    <mergeCell ref="K3:M3"/>
    <mergeCell ref="N3:P3"/>
    <mergeCell ref="Q3:S3"/>
    <mergeCell ref="T3:V3"/>
    <mergeCell ref="W3:Y3"/>
    <mergeCell ref="Z3:AB3"/>
  </mergeCells>
  <pageMargins left="0.70866141732283472" right="0.70866141732283472" top="0.74803149606299213" bottom="0.74803149606299213" header="0.31496062992125984" footer="0.31496062992125984"/>
  <pageSetup scale="65" orientation="portrait" r:id="rId1"/>
  <colBreaks count="1" manualBreakCount="1">
    <brk id="27" min="1" max="1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อาคาร 69</vt:lpstr>
      <vt:lpstr>'อาคาร 69'!Print_Area</vt:lpstr>
      <vt:lpstr>'อาคาร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2026-02-10T04:00:57Z</cp:lastPrinted>
  <dcterms:created xsi:type="dcterms:W3CDTF">2026-02-06T03:38:08Z</dcterms:created>
  <dcterms:modified xsi:type="dcterms:W3CDTF">2026-04-22T06:03:17Z</dcterms:modified>
</cp:coreProperties>
</file>