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3040" windowHeight="8952" tabRatio="800"/>
  </bookViews>
  <sheets>
    <sheet name="2569" sheetId="1" r:id="rId1"/>
  </sheets>
  <externalReferences>
    <externalReference r:id="rId2"/>
  </externalReferences>
  <definedNames>
    <definedName name="_xlnm.Print_Area" localSheetId="0">'2569'!$A$1:$AC$25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18" i="1" l="1"/>
  <c r="D6" i="1" l="1"/>
  <c r="F6" i="1" s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5" i="1"/>
  <c r="N18" i="1" l="1"/>
  <c r="R22" i="1"/>
  <c r="P7" i="1"/>
  <c r="F24" i="1"/>
  <c r="L7" i="1" l="1"/>
  <c r="T14" i="1" l="1"/>
  <c r="T15" i="1"/>
  <c r="T16" i="1"/>
  <c r="T17" i="1"/>
  <c r="T18" i="1"/>
  <c r="T19" i="1"/>
  <c r="T20" i="1"/>
  <c r="T21" i="1"/>
  <c r="T22" i="1"/>
  <c r="T23" i="1"/>
  <c r="X20" i="1"/>
  <c r="X21" i="1"/>
  <c r="X22" i="1"/>
  <c r="F7" i="1" l="1"/>
  <c r="V18" i="1" l="1"/>
  <c r="J24" i="1" l="1"/>
  <c r="L24" i="1"/>
  <c r="N24" i="1"/>
  <c r="P24" i="1"/>
  <c r="R24" i="1"/>
  <c r="T24" i="1"/>
  <c r="V24" i="1"/>
  <c r="X24" i="1"/>
  <c r="Z24" i="1"/>
  <c r="AB24" i="1"/>
  <c r="F18" i="1" l="1"/>
  <c r="AB23" i="1" l="1"/>
  <c r="AB22" i="1"/>
  <c r="AB21" i="1"/>
  <c r="AB20" i="1"/>
  <c r="AB19" i="1"/>
  <c r="AB18" i="1"/>
  <c r="AB17" i="1"/>
  <c r="AB16" i="1"/>
  <c r="AB15" i="1"/>
  <c r="AB14" i="1"/>
  <c r="AB13" i="1"/>
  <c r="AB12" i="1"/>
  <c r="AB10" i="1"/>
  <c r="AB9" i="1"/>
  <c r="AB8" i="1"/>
  <c r="AB7" i="1"/>
  <c r="AB6" i="1"/>
  <c r="AB5" i="1"/>
  <c r="AB25" i="1" l="1"/>
  <c r="Z23" i="1"/>
  <c r="Z22" i="1"/>
  <c r="Z21" i="1"/>
  <c r="Z20" i="1"/>
  <c r="Z19" i="1"/>
  <c r="Z18" i="1"/>
  <c r="Z17" i="1"/>
  <c r="Z16" i="1"/>
  <c r="Z15" i="1"/>
  <c r="Z14" i="1"/>
  <c r="Z13" i="1"/>
  <c r="Z12" i="1"/>
  <c r="Z10" i="1"/>
  <c r="Z9" i="1"/>
  <c r="Z8" i="1"/>
  <c r="Z7" i="1"/>
  <c r="Z6" i="1"/>
  <c r="Z5" i="1"/>
  <c r="Z25" i="1" l="1"/>
  <c r="X18" i="1"/>
  <c r="X23" i="1"/>
  <c r="X19" i="1"/>
  <c r="X17" i="1"/>
  <c r="X16" i="1"/>
  <c r="X15" i="1"/>
  <c r="X14" i="1"/>
  <c r="X13" i="1"/>
  <c r="X12" i="1"/>
  <c r="X10" i="1"/>
  <c r="X9" i="1"/>
  <c r="X8" i="1"/>
  <c r="X7" i="1"/>
  <c r="X6" i="1"/>
  <c r="X5" i="1"/>
  <c r="X25" i="1" l="1"/>
  <c r="V6" i="1"/>
  <c r="V7" i="1"/>
  <c r="V8" i="1"/>
  <c r="V9" i="1"/>
  <c r="V10" i="1"/>
  <c r="V12" i="1"/>
  <c r="V13" i="1"/>
  <c r="V14" i="1"/>
  <c r="V15" i="1"/>
  <c r="V16" i="1"/>
  <c r="V17" i="1"/>
  <c r="V19" i="1"/>
  <c r="V20" i="1"/>
  <c r="V21" i="1"/>
  <c r="V22" i="1"/>
  <c r="V23" i="1"/>
  <c r="V5" i="1"/>
  <c r="T6" i="1"/>
  <c r="T7" i="1"/>
  <c r="T8" i="1"/>
  <c r="T9" i="1"/>
  <c r="T10" i="1"/>
  <c r="T12" i="1"/>
  <c r="T13" i="1"/>
  <c r="T5" i="1"/>
  <c r="R6" i="1"/>
  <c r="R7" i="1"/>
  <c r="R8" i="1"/>
  <c r="R9" i="1"/>
  <c r="R10" i="1"/>
  <c r="R12" i="1"/>
  <c r="R13" i="1"/>
  <c r="R14" i="1"/>
  <c r="R15" i="1"/>
  <c r="R16" i="1"/>
  <c r="R17" i="1"/>
  <c r="R18" i="1"/>
  <c r="R19" i="1"/>
  <c r="R20" i="1"/>
  <c r="R21" i="1"/>
  <c r="R23" i="1"/>
  <c r="R5" i="1"/>
  <c r="T25" i="1" l="1"/>
  <c r="V25" i="1"/>
  <c r="R25" i="1"/>
  <c r="P5" i="1"/>
  <c r="P6" i="1"/>
  <c r="P8" i="1"/>
  <c r="P9" i="1"/>
  <c r="P10" i="1"/>
  <c r="P12" i="1"/>
  <c r="P13" i="1"/>
  <c r="P14" i="1"/>
  <c r="P15" i="1"/>
  <c r="P16" i="1"/>
  <c r="P17" i="1"/>
  <c r="P18" i="1"/>
  <c r="P19" i="1"/>
  <c r="P20" i="1"/>
  <c r="P21" i="1"/>
  <c r="P22" i="1"/>
  <c r="P23" i="1"/>
  <c r="P25" i="1" l="1"/>
  <c r="N7" i="1"/>
  <c r="N23" i="1"/>
  <c r="N22" i="1"/>
  <c r="N21" i="1"/>
  <c r="N20" i="1"/>
  <c r="N19" i="1"/>
  <c r="N17" i="1"/>
  <c r="N16" i="1"/>
  <c r="N15" i="1"/>
  <c r="N14" i="1"/>
  <c r="N13" i="1"/>
  <c r="N12" i="1"/>
  <c r="N10" i="1"/>
  <c r="N9" i="1"/>
  <c r="N8" i="1"/>
  <c r="N6" i="1"/>
  <c r="N5" i="1"/>
  <c r="L22" i="1"/>
  <c r="J6" i="1"/>
  <c r="J7" i="1"/>
  <c r="J8" i="1"/>
  <c r="J9" i="1"/>
  <c r="J10" i="1"/>
  <c r="J12" i="1"/>
  <c r="J13" i="1"/>
  <c r="J14" i="1"/>
  <c r="J15" i="1"/>
  <c r="J16" i="1"/>
  <c r="J17" i="1"/>
  <c r="J18" i="1"/>
  <c r="J19" i="1"/>
  <c r="J20" i="1"/>
  <c r="J21" i="1"/>
  <c r="J22" i="1"/>
  <c r="J23" i="1"/>
  <c r="J5" i="1"/>
  <c r="L6" i="1"/>
  <c r="L8" i="1"/>
  <c r="L9" i="1"/>
  <c r="L10" i="1"/>
  <c r="L12" i="1"/>
  <c r="L13" i="1"/>
  <c r="L14" i="1"/>
  <c r="L15" i="1"/>
  <c r="L16" i="1"/>
  <c r="L17" i="1"/>
  <c r="L18" i="1"/>
  <c r="L19" i="1"/>
  <c r="L20" i="1"/>
  <c r="L21" i="1"/>
  <c r="L23" i="1"/>
  <c r="L5" i="1"/>
  <c r="H6" i="1"/>
  <c r="H7" i="1"/>
  <c r="H8" i="1"/>
  <c r="H9" i="1"/>
  <c r="H10" i="1"/>
  <c r="H12" i="1"/>
  <c r="H13" i="1"/>
  <c r="H14" i="1"/>
  <c r="H15" i="1"/>
  <c r="H16" i="1"/>
  <c r="H17" i="1"/>
  <c r="H19" i="1"/>
  <c r="H20" i="1"/>
  <c r="H21" i="1"/>
  <c r="H22" i="1"/>
  <c r="H23" i="1"/>
  <c r="H5" i="1"/>
  <c r="J25" i="1" l="1"/>
  <c r="H25" i="1"/>
  <c r="L25" i="1"/>
  <c r="N25" i="1"/>
  <c r="F23" i="1"/>
  <c r="F22" i="1"/>
  <c r="F21" i="1"/>
  <c r="F20" i="1"/>
  <c r="F19" i="1"/>
  <c r="F17" i="1"/>
  <c r="F16" i="1"/>
  <c r="F15" i="1"/>
  <c r="F14" i="1"/>
  <c r="F13" i="1"/>
  <c r="F12" i="1"/>
  <c r="F10" i="1"/>
  <c r="F9" i="1"/>
  <c r="F8" i="1"/>
  <c r="F5" i="1"/>
  <c r="F25" i="1" l="1"/>
</calcChain>
</file>

<file path=xl/sharedStrings.xml><?xml version="1.0" encoding="utf-8"?>
<sst xmlns="http://schemas.openxmlformats.org/spreadsheetml/2006/main" count="114" uniqueCount="65">
  <si>
    <t>ลำดับ</t>
  </si>
  <si>
    <t>สถานที่ติดตั้ง</t>
  </si>
  <si>
    <t>หมายเลขมิเตอร์</t>
  </si>
  <si>
    <t>หน่วยที่ใช้ (kWh)</t>
  </si>
  <si>
    <t>หมายเหตุ</t>
  </si>
  <si>
    <t>A061-9107355-QE</t>
  </si>
  <si>
    <t>2120-0010790</t>
  </si>
  <si>
    <t>2120-0010788</t>
  </si>
  <si>
    <t>8021-0007327</t>
  </si>
  <si>
    <t>5a</t>
  </si>
  <si>
    <t>ไม่มีมิเตอร์</t>
  </si>
  <si>
    <t>-</t>
  </si>
  <si>
    <t>5b</t>
  </si>
  <si>
    <t>5c</t>
  </si>
  <si>
    <t>8021-0007506</t>
  </si>
  <si>
    <t xml:space="preserve"> อาคารเรียนรวมสุวรรณวาจกกสิกิจ </t>
  </si>
  <si>
    <t>แถวอาคารวุฒากาศ</t>
  </si>
  <si>
    <t>8021-0003324</t>
  </si>
  <si>
    <t>สี่แยก อาคารโรงอาหารเทิดกสิกร</t>
  </si>
  <si>
    <t>8021-0007509</t>
  </si>
  <si>
    <t>ข้างอาคารช่วงเกษตรศิลป์</t>
  </si>
  <si>
    <t>อาคารเรียนรวมแม่โจ้  70  ปี แถวทางเข้าที่จดรถยนต์</t>
  </si>
  <si>
    <t>สี่แยกพืช-ผัก</t>
  </si>
  <si>
    <t>ข้างอาคารศูนย์การศึกษาและอบรมนานาชาติ</t>
  </si>
  <si>
    <t>สี่แยก อาคารอำนวย  ยศสุข</t>
  </si>
  <si>
    <t>8021-0007517</t>
  </si>
  <si>
    <t>2120-0010787</t>
  </si>
  <si>
    <t xml:space="preserve">ข้างแฟลตประกายพฤกษ์ </t>
  </si>
  <si>
    <t>8021-0003317</t>
  </si>
  <si>
    <t>2120-0010789</t>
  </si>
  <si>
    <t>8021-0007313</t>
  </si>
  <si>
    <t>ทางเข้าสนามกีฬาอินทนิน</t>
  </si>
  <si>
    <t>A061-9107358-WI</t>
  </si>
  <si>
    <t>2120-0010841</t>
  </si>
  <si>
    <t>หม้อแปลง อาคารสระว่ายน้ำ</t>
  </si>
  <si>
    <t>หม้อแปลง อาคารคณะสถาปัตยกรรมศาสตร์และการออกแบบสิ่งแวดล้อม (ใหม่)</t>
  </si>
  <si>
    <t>หม้อแปลง อาคารโรงงานนำร่อง</t>
  </si>
  <si>
    <t>หม้อแปลง อาคารเทพ  พงษ์พานิช</t>
  </si>
  <si>
    <t>หม้อแปลง อาคารคัดบรรจุผลิตผลเกษตร</t>
  </si>
  <si>
    <t>หม้อแปลง ประปา</t>
  </si>
  <si>
    <t>ข้างกาดน้อยหลัง  โรงอาหารเทิดกสิกร</t>
  </si>
  <si>
    <t>หม้อแปลง อาคารธรรมศักดิ์</t>
  </si>
  <si>
    <t>8021-0003325</t>
  </si>
  <si>
    <t xml:space="preserve">หลัง อาคารเฉลิมพระเกียรติ  โซน  A </t>
  </si>
  <si>
    <t>สรุปการใช้หน่วย</t>
  </si>
  <si>
    <t>(kWh)</t>
  </si>
  <si>
    <t>2120-0010839</t>
  </si>
  <si>
    <t>8021-0007542</t>
  </si>
  <si>
    <t>การใช้ไฟฟ้าถนน ภายในมหาวิทยาลัยแม่โจ้</t>
  </si>
  <si>
    <t>A061-9107357-BF</t>
  </si>
  <si>
    <t>ไฟกิ่งหน้าศูนย์กล้วยไม้</t>
  </si>
  <si>
    <t>รวม</t>
  </si>
  <si>
    <t>ธันวาคม-2568</t>
  </si>
  <si>
    <t>มกราคม-2569</t>
  </si>
  <si>
    <t>กุมภาพันธ์-2569</t>
  </si>
  <si>
    <t>มีนาคม-2569</t>
  </si>
  <si>
    <t>เมษายน-2569</t>
  </si>
  <si>
    <t>พฤษภาคม-2569</t>
  </si>
  <si>
    <t>มิถุนายน-2569</t>
  </si>
  <si>
    <t>กรกฏาคม-2569</t>
  </si>
  <si>
    <t>สิงหาคม-2569</t>
  </si>
  <si>
    <t>กันยายน-2569</t>
  </si>
  <si>
    <t>ตุลาคม-2569</t>
  </si>
  <si>
    <t>พฤศจิกายน-2569</t>
  </si>
  <si>
    <t>ธันวาคม-2569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</si>
</sst>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  <font>
      <b/>
      <u/>
      <sz val="18"/>
      <color theme="1"/>
      <name val="Angsana New"/>
      <family val="1"/>
    </font>
    <font>
      <b/>
      <sz val="18"/>
      <color rgb="FFCC66FF"/>
      <name val="Angsana New"/>
      <family val="1"/>
    </font>
    <font>
      <b/>
      <sz val="18"/>
      <color rgb="FF0070C0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shrinkToFit="1"/>
    </xf>
    <xf numFmtId="14" fontId="1" fillId="0" borderId="2" xfId="0" applyNumberFormat="1" applyFont="1" applyBorder="1" applyAlignment="1">
      <alignment horizontal="center" shrinkToFit="1"/>
    </xf>
    <xf numFmtId="0" fontId="1" fillId="0" borderId="3" xfId="0" applyFont="1" applyBorder="1" applyAlignment="1">
      <alignment horizontal="center" shrinkToFit="1"/>
    </xf>
    <xf numFmtId="0" fontId="1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1" fillId="0" borderId="0" xfId="0" applyFont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0" fontId="1" fillId="0" borderId="1" xfId="0" applyFont="1" applyBorder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4" fontId="1" fillId="0" borderId="4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shrinkToFit="1"/>
    </xf>
    <xf numFmtId="0" fontId="2" fillId="0" borderId="0" xfId="0" applyFont="1" applyAlignment="1">
      <alignment shrinkToFit="1"/>
    </xf>
    <xf numFmtId="4" fontId="2" fillId="0" borderId="1" xfId="0" applyNumberFormat="1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vertical="center" shrinkToFit="1"/>
    </xf>
    <xf numFmtId="14" fontId="2" fillId="0" borderId="2" xfId="0" applyNumberFormat="1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14" fontId="1" fillId="0" borderId="1" xfId="0" quotePrefix="1" applyNumberFormat="1" applyFont="1" applyBorder="1" applyAlignment="1">
      <alignment horizontal="center" shrinkToFit="1"/>
    </xf>
    <xf numFmtId="0" fontId="1" fillId="0" borderId="3" xfId="0" applyFont="1" applyBorder="1" applyAlignment="1">
      <alignment shrinkToFit="1"/>
    </xf>
    <xf numFmtId="0" fontId="4" fillId="0" borderId="0" xfId="0" applyFont="1" applyAlignment="1">
      <alignment shrinkToFit="1"/>
    </xf>
    <xf numFmtId="14" fontId="4" fillId="0" borderId="1" xfId="0" quotePrefix="1" applyNumberFormat="1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4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shrinkToFit="1"/>
    </xf>
    <xf numFmtId="0" fontId="1" fillId="0" borderId="1" xfId="0" applyFont="1" applyBorder="1" applyAlignment="1">
      <alignment shrinkToFit="1"/>
    </xf>
    <xf numFmtId="4" fontId="1" fillId="0" borderId="0" xfId="0" applyNumberFormat="1" applyFont="1" applyAlignment="1">
      <alignment shrinkToFit="1"/>
    </xf>
    <xf numFmtId="4" fontId="5" fillId="0" borderId="1" xfId="0" applyNumberFormat="1" applyFont="1" applyBorder="1" applyAlignment="1">
      <alignment horizontal="center" vertical="center" shrinkToFit="1"/>
    </xf>
    <xf numFmtId="4" fontId="1" fillId="0" borderId="5" xfId="0" applyNumberFormat="1" applyFont="1" applyBorder="1" applyAlignment="1">
      <alignment horizontal="center" shrinkToFit="1"/>
    </xf>
    <xf numFmtId="0" fontId="1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5;&#3634;&#3619;&#3651;&#3594;&#3657;&#3652;&#3615;&#3615;&#3657;&#3634;&#3606;&#3609;&#3609;%20&#3616;&#3634;&#3618;&#3651;&#3609;&#3617;&#3627;&#3634;&#3623;&#3636;&#3607;&#3618;&#3634;&#3621;&#3633;&#3618;&#3649;&#3617;&#3656;&#3650;&#3592;&#3657;%2065-68/&#3585;&#3634;&#3619;&#3651;&#3594;&#3657;&#3652;&#3615;&#3615;&#3657;&#3634;&#3606;&#3609;&#3609;%20&#3616;&#3634;&#3618;&#3651;&#3609;&#3617;&#3627;&#3634;&#3623;&#3636;&#3607;&#3618;&#3634;&#3621;&#3633;&#3618;&#3649;&#3617;&#3656;&#3650;&#3592;&#3657;-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AA5">
            <v>3316</v>
          </cell>
        </row>
        <row r="6">
          <cell r="AA6">
            <v>9787</v>
          </cell>
        </row>
        <row r="7">
          <cell r="AA7">
            <v>6116</v>
          </cell>
        </row>
        <row r="8">
          <cell r="AA8">
            <v>22200</v>
          </cell>
        </row>
        <row r="9">
          <cell r="AA9">
            <v>6006</v>
          </cell>
        </row>
        <row r="10">
          <cell r="AA10">
            <v>3240</v>
          </cell>
        </row>
        <row r="12">
          <cell r="AA12">
            <v>49783</v>
          </cell>
        </row>
        <row r="13">
          <cell r="AA13">
            <v>62814</v>
          </cell>
        </row>
        <row r="14">
          <cell r="AA14">
            <v>24669</v>
          </cell>
        </row>
        <row r="15">
          <cell r="AA15">
            <v>37714</v>
          </cell>
        </row>
        <row r="16">
          <cell r="AA16">
            <v>35719</v>
          </cell>
        </row>
        <row r="17">
          <cell r="AA17">
            <v>36404</v>
          </cell>
        </row>
        <row r="18">
          <cell r="AA18">
            <v>8582</v>
          </cell>
        </row>
        <row r="19">
          <cell r="AA19">
            <v>47680</v>
          </cell>
        </row>
        <row r="20">
          <cell r="AA20">
            <v>8685</v>
          </cell>
        </row>
        <row r="21">
          <cell r="AA21">
            <v>48803</v>
          </cell>
        </row>
        <row r="22">
          <cell r="AA22">
            <v>4994</v>
          </cell>
        </row>
        <row r="23">
          <cell r="AA23">
            <v>4820</v>
          </cell>
        </row>
        <row r="24">
          <cell r="AA24">
            <v>2085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"/>
  <sheetViews>
    <sheetView showGridLines="0" tabSelected="1" view="pageBreakPreview" topLeftCell="A3" zoomScaleNormal="100" zoomScaleSheetLayoutView="100" workbookViewId="0">
      <pane xSplit="6252" topLeftCell="E1" activePane="topRight"/>
      <selection pane="topRight" activeCell="AF16" sqref="AF16"/>
    </sheetView>
  </sheetViews>
  <sheetFormatPr defaultRowHeight="26.4" x14ac:dyDescent="0.7"/>
  <cols>
    <col min="1" max="1" width="6.8984375" style="2" customWidth="1"/>
    <col min="2" max="2" width="23.8984375" style="2" customWidth="1"/>
    <col min="3" max="3" width="17.19921875" style="19" customWidth="1"/>
    <col min="4" max="4" width="15.296875" style="34" hidden="1" customWidth="1"/>
    <col min="5" max="5" width="12.69921875" style="12" customWidth="1"/>
    <col min="6" max="6" width="12.69921875" style="27" customWidth="1"/>
    <col min="7" max="7" width="12.69921875" style="12" customWidth="1"/>
    <col min="8" max="8" width="12.69921875" style="27" customWidth="1"/>
    <col min="9" max="9" width="12.69921875" style="12" customWidth="1"/>
    <col min="10" max="10" width="12.69921875" style="27" customWidth="1"/>
    <col min="11" max="11" width="12.69921875" style="12" hidden="1" customWidth="1"/>
    <col min="12" max="12" width="12.69921875" style="27" hidden="1" customWidth="1"/>
    <col min="13" max="13" width="12.69921875" style="12" hidden="1" customWidth="1"/>
    <col min="14" max="14" width="12.69921875" style="27" hidden="1" customWidth="1"/>
    <col min="15" max="15" width="12.69921875" style="12" hidden="1" customWidth="1"/>
    <col min="16" max="16" width="12.69921875" style="27" hidden="1" customWidth="1"/>
    <col min="17" max="17" width="12.69921875" style="12" hidden="1" customWidth="1"/>
    <col min="18" max="18" width="12.69921875" style="27" hidden="1" customWidth="1"/>
    <col min="19" max="19" width="12.69921875" style="12" hidden="1" customWidth="1"/>
    <col min="20" max="20" width="12.69921875" style="27" hidden="1" customWidth="1"/>
    <col min="21" max="21" width="12.69921875" style="12" hidden="1" customWidth="1"/>
    <col min="22" max="22" width="12.69921875" style="27" hidden="1" customWidth="1"/>
    <col min="23" max="23" width="12.69921875" style="12" hidden="1" customWidth="1"/>
    <col min="24" max="24" width="12.69921875" style="27" hidden="1" customWidth="1"/>
    <col min="25" max="25" width="12.69921875" style="12" hidden="1" customWidth="1"/>
    <col min="26" max="26" width="12.69921875" style="27" hidden="1" customWidth="1"/>
    <col min="27" max="27" width="12.69921875" style="12" hidden="1" customWidth="1"/>
    <col min="28" max="28" width="12.69921875" style="27" hidden="1" customWidth="1"/>
    <col min="29" max="29" width="12.69921875" style="12" customWidth="1"/>
    <col min="30" max="30" width="8.796875" style="1" customWidth="1"/>
    <col min="31" max="16384" width="8.796875" style="1"/>
  </cols>
  <sheetData>
    <row r="1" spans="1:29" x14ac:dyDescent="0.7">
      <c r="A1" s="10" t="s">
        <v>48</v>
      </c>
      <c r="B1" s="11"/>
    </row>
    <row r="2" spans="1:29" x14ac:dyDescent="0.7">
      <c r="K2" s="40"/>
      <c r="Q2" s="42"/>
    </row>
    <row r="3" spans="1:29" x14ac:dyDescent="0.7">
      <c r="A3" s="3" t="s">
        <v>0</v>
      </c>
      <c r="B3" s="3" t="s">
        <v>1</v>
      </c>
      <c r="C3" s="20" t="s">
        <v>2</v>
      </c>
      <c r="D3" s="35" t="s">
        <v>52</v>
      </c>
      <c r="E3" s="32" t="s">
        <v>53</v>
      </c>
      <c r="F3" s="30" t="s">
        <v>44</v>
      </c>
      <c r="G3" s="32" t="s">
        <v>54</v>
      </c>
      <c r="H3" s="30" t="s">
        <v>44</v>
      </c>
      <c r="I3" s="32" t="s">
        <v>55</v>
      </c>
      <c r="J3" s="30" t="s">
        <v>44</v>
      </c>
      <c r="K3" s="32" t="s">
        <v>56</v>
      </c>
      <c r="L3" s="30" t="s">
        <v>44</v>
      </c>
      <c r="M3" s="32" t="s">
        <v>57</v>
      </c>
      <c r="N3" s="30" t="s">
        <v>44</v>
      </c>
      <c r="O3" s="32" t="s">
        <v>58</v>
      </c>
      <c r="P3" s="30" t="s">
        <v>44</v>
      </c>
      <c r="Q3" s="32" t="s">
        <v>59</v>
      </c>
      <c r="R3" s="30" t="s">
        <v>44</v>
      </c>
      <c r="S3" s="32" t="s">
        <v>60</v>
      </c>
      <c r="T3" s="30" t="s">
        <v>44</v>
      </c>
      <c r="U3" s="32" t="s">
        <v>61</v>
      </c>
      <c r="V3" s="30" t="s">
        <v>44</v>
      </c>
      <c r="W3" s="32" t="s">
        <v>62</v>
      </c>
      <c r="X3" s="30" t="s">
        <v>44</v>
      </c>
      <c r="Y3" s="32" t="s">
        <v>63</v>
      </c>
      <c r="Z3" s="30" t="s">
        <v>44</v>
      </c>
      <c r="AA3" s="32" t="s">
        <v>64</v>
      </c>
      <c r="AB3" s="30" t="s">
        <v>44</v>
      </c>
      <c r="AC3" s="13" t="s">
        <v>4</v>
      </c>
    </row>
    <row r="4" spans="1:29" x14ac:dyDescent="0.7">
      <c r="A4" s="4"/>
      <c r="B4" s="4"/>
      <c r="C4" s="33"/>
      <c r="D4" s="36" t="s">
        <v>3</v>
      </c>
      <c r="E4" s="21" t="s">
        <v>3</v>
      </c>
      <c r="F4" s="31" t="s">
        <v>45</v>
      </c>
      <c r="G4" s="21" t="s">
        <v>3</v>
      </c>
      <c r="H4" s="31" t="s">
        <v>45</v>
      </c>
      <c r="I4" s="21" t="s">
        <v>3</v>
      </c>
      <c r="J4" s="31" t="s">
        <v>45</v>
      </c>
      <c r="K4" s="21" t="s">
        <v>3</v>
      </c>
      <c r="L4" s="31" t="s">
        <v>45</v>
      </c>
      <c r="M4" s="21" t="s">
        <v>3</v>
      </c>
      <c r="N4" s="31" t="s">
        <v>45</v>
      </c>
      <c r="O4" s="21" t="s">
        <v>3</v>
      </c>
      <c r="P4" s="31" t="s">
        <v>45</v>
      </c>
      <c r="Q4" s="21" t="s">
        <v>3</v>
      </c>
      <c r="R4" s="31" t="s">
        <v>45</v>
      </c>
      <c r="S4" s="21" t="s">
        <v>3</v>
      </c>
      <c r="T4" s="31" t="s">
        <v>45</v>
      </c>
      <c r="U4" s="21" t="s">
        <v>3</v>
      </c>
      <c r="V4" s="31" t="s">
        <v>45</v>
      </c>
      <c r="W4" s="21" t="s">
        <v>3</v>
      </c>
      <c r="X4" s="31" t="s">
        <v>45</v>
      </c>
      <c r="Y4" s="21" t="s">
        <v>3</v>
      </c>
      <c r="Z4" s="31" t="s">
        <v>45</v>
      </c>
      <c r="AA4" s="21" t="s">
        <v>3</v>
      </c>
      <c r="AB4" s="31" t="s">
        <v>45</v>
      </c>
      <c r="AC4" s="14"/>
    </row>
    <row r="5" spans="1:29" x14ac:dyDescent="0.7">
      <c r="A5" s="6">
        <v>1</v>
      </c>
      <c r="B5" s="7" t="s">
        <v>41</v>
      </c>
      <c r="C5" s="22" t="s">
        <v>5</v>
      </c>
      <c r="D5" s="37">
        <f>[1]Sheet1!AA5</f>
        <v>3316</v>
      </c>
      <c r="E5" s="26">
        <v>3708</v>
      </c>
      <c r="F5" s="28">
        <f t="shared" ref="F5:F10" si="0">E5-D5</f>
        <v>392</v>
      </c>
      <c r="G5" s="26">
        <v>4028</v>
      </c>
      <c r="H5" s="29">
        <f>G5-E5</f>
        <v>320</v>
      </c>
      <c r="I5" s="26">
        <v>4339</v>
      </c>
      <c r="J5" s="29">
        <f>I5-G5</f>
        <v>311</v>
      </c>
      <c r="K5" s="26"/>
      <c r="L5" s="29">
        <f>K5-I5</f>
        <v>-4339</v>
      </c>
      <c r="M5" s="26"/>
      <c r="N5" s="29">
        <f>M5-K5</f>
        <v>0</v>
      </c>
      <c r="O5" s="26"/>
      <c r="P5" s="29">
        <f>O5-M5</f>
        <v>0</v>
      </c>
      <c r="Q5" s="26"/>
      <c r="R5" s="29">
        <f>Q5-O5</f>
        <v>0</v>
      </c>
      <c r="S5" s="26"/>
      <c r="T5" s="29">
        <f>S5-Q5</f>
        <v>0</v>
      </c>
      <c r="U5" s="26"/>
      <c r="V5" s="29">
        <f>U5-S5</f>
        <v>0</v>
      </c>
      <c r="W5" s="26"/>
      <c r="X5" s="29">
        <f>W5-U5</f>
        <v>0</v>
      </c>
      <c r="Y5" s="26"/>
      <c r="Z5" s="29">
        <f>Y5-W5</f>
        <v>0</v>
      </c>
      <c r="AA5" s="26"/>
      <c r="AB5" s="29">
        <f>AA5-Y5</f>
        <v>0</v>
      </c>
      <c r="AC5" s="15"/>
    </row>
    <row r="6" spans="1:29" ht="52.8" x14ac:dyDescent="0.7">
      <c r="A6" s="6">
        <v>2</v>
      </c>
      <c r="B6" s="8" t="s">
        <v>23</v>
      </c>
      <c r="C6" s="22" t="s">
        <v>6</v>
      </c>
      <c r="D6" s="37">
        <f>[1]Sheet1!AA6</f>
        <v>9787</v>
      </c>
      <c r="E6" s="23">
        <v>174</v>
      </c>
      <c r="F6" s="41">
        <f>10000-D6+E6</f>
        <v>387</v>
      </c>
      <c r="G6" s="23">
        <v>481</v>
      </c>
      <c r="H6" s="29">
        <f t="shared" ref="H6:H24" si="1">G6-E6</f>
        <v>307</v>
      </c>
      <c r="I6" s="23">
        <v>7119</v>
      </c>
      <c r="J6" s="29">
        <f t="shared" ref="J6:J23" si="2">I6-G6</f>
        <v>6638</v>
      </c>
      <c r="K6" s="23"/>
      <c r="L6" s="29">
        <f t="shared" ref="L6:L23" si="3">K6-I6</f>
        <v>-7119</v>
      </c>
      <c r="M6" s="23"/>
      <c r="N6" s="29">
        <f t="shared" ref="N6:N7" si="4">M6-K6</f>
        <v>0</v>
      </c>
      <c r="O6" s="23"/>
      <c r="P6" s="29">
        <f t="shared" ref="P6:P10" si="5">O6-M6</f>
        <v>0</v>
      </c>
      <c r="Q6" s="23"/>
      <c r="R6" s="29">
        <f t="shared" ref="R6:R23" si="6">Q6-O6</f>
        <v>0</v>
      </c>
      <c r="S6" s="23"/>
      <c r="T6" s="29">
        <f t="shared" ref="T6:T23" si="7">S6-Q6</f>
        <v>0</v>
      </c>
      <c r="U6" s="23"/>
      <c r="V6" s="29">
        <f t="shared" ref="V6:V23" si="8">U6-S6</f>
        <v>0</v>
      </c>
      <c r="W6" s="23"/>
      <c r="X6" s="29">
        <f t="shared" ref="X6:X10" si="9">W6-U6</f>
        <v>0</v>
      </c>
      <c r="Y6" s="23"/>
      <c r="Z6" s="29">
        <f t="shared" ref="Z6:Z10" si="10">Y6-W6</f>
        <v>0</v>
      </c>
      <c r="AA6" s="23"/>
      <c r="AB6" s="29">
        <f t="shared" ref="AB6:AB10" si="11">AA6-Y6</f>
        <v>0</v>
      </c>
      <c r="AC6" s="15"/>
    </row>
    <row r="7" spans="1:29" x14ac:dyDescent="0.7">
      <c r="A7" s="6">
        <v>3</v>
      </c>
      <c r="B7" s="7" t="s">
        <v>39</v>
      </c>
      <c r="C7" s="22" t="s">
        <v>7</v>
      </c>
      <c r="D7" s="37">
        <f>[1]Sheet1!AA7</f>
        <v>6116</v>
      </c>
      <c r="E7" s="26">
        <v>6481</v>
      </c>
      <c r="F7" s="28">
        <f t="shared" si="0"/>
        <v>365</v>
      </c>
      <c r="G7" s="26">
        <v>9449</v>
      </c>
      <c r="H7" s="29">
        <f t="shared" si="1"/>
        <v>2968</v>
      </c>
      <c r="I7" s="26">
        <v>418</v>
      </c>
      <c r="J7" s="29">
        <f t="shared" si="2"/>
        <v>-9031</v>
      </c>
      <c r="K7" s="26"/>
      <c r="L7" s="29">
        <f t="shared" si="3"/>
        <v>-418</v>
      </c>
      <c r="M7" s="26"/>
      <c r="N7" s="29">
        <f t="shared" si="4"/>
        <v>0</v>
      </c>
      <c r="O7" s="26"/>
      <c r="P7" s="29">
        <f t="shared" si="5"/>
        <v>0</v>
      </c>
      <c r="Q7" s="26"/>
      <c r="R7" s="29">
        <f t="shared" si="6"/>
        <v>0</v>
      </c>
      <c r="S7" s="26"/>
      <c r="T7" s="29">
        <f t="shared" si="7"/>
        <v>0</v>
      </c>
      <c r="U7" s="26"/>
      <c r="V7" s="29">
        <f t="shared" si="8"/>
        <v>0</v>
      </c>
      <c r="W7" s="26"/>
      <c r="X7" s="29">
        <f t="shared" si="9"/>
        <v>0</v>
      </c>
      <c r="Y7" s="26"/>
      <c r="Z7" s="29">
        <f t="shared" si="10"/>
        <v>0</v>
      </c>
      <c r="AA7" s="26"/>
      <c r="AB7" s="29">
        <f t="shared" si="11"/>
        <v>0</v>
      </c>
      <c r="AC7" s="15"/>
    </row>
    <row r="8" spans="1:29" ht="52.8" x14ac:dyDescent="0.7">
      <c r="A8" s="5">
        <v>4</v>
      </c>
      <c r="B8" s="7" t="s">
        <v>38</v>
      </c>
      <c r="C8" s="22" t="s">
        <v>8</v>
      </c>
      <c r="D8" s="37">
        <f>[1]Sheet1!AA8</f>
        <v>22200</v>
      </c>
      <c r="E8" s="23">
        <v>22891</v>
      </c>
      <c r="F8" s="29">
        <f t="shared" si="0"/>
        <v>691</v>
      </c>
      <c r="G8" s="23">
        <v>23391</v>
      </c>
      <c r="H8" s="29">
        <f t="shared" si="1"/>
        <v>500</v>
      </c>
      <c r="I8" s="23">
        <v>23940</v>
      </c>
      <c r="J8" s="29">
        <f t="shared" si="2"/>
        <v>549</v>
      </c>
      <c r="K8" s="23"/>
      <c r="L8" s="29">
        <f t="shared" si="3"/>
        <v>-23940</v>
      </c>
      <c r="M8" s="23"/>
      <c r="N8" s="29">
        <f t="shared" ref="N8:N10" si="12">M8-K8</f>
        <v>0</v>
      </c>
      <c r="O8" s="23"/>
      <c r="P8" s="29">
        <f t="shared" si="5"/>
        <v>0</v>
      </c>
      <c r="Q8" s="23"/>
      <c r="R8" s="29">
        <f t="shared" si="6"/>
        <v>0</v>
      </c>
      <c r="S8" s="23"/>
      <c r="T8" s="29">
        <f t="shared" si="7"/>
        <v>0</v>
      </c>
      <c r="U8" s="23"/>
      <c r="V8" s="29">
        <f t="shared" si="8"/>
        <v>0</v>
      </c>
      <c r="W8" s="23"/>
      <c r="X8" s="29">
        <f t="shared" si="9"/>
        <v>0</v>
      </c>
      <c r="Y8" s="23"/>
      <c r="Z8" s="29">
        <f t="shared" si="10"/>
        <v>0</v>
      </c>
      <c r="AA8" s="23"/>
      <c r="AB8" s="29">
        <f t="shared" si="11"/>
        <v>0</v>
      </c>
      <c r="AC8" s="15"/>
    </row>
    <row r="9" spans="1:29" x14ac:dyDescent="0.7">
      <c r="A9" s="5" t="s">
        <v>9</v>
      </c>
      <c r="B9" s="8" t="s">
        <v>22</v>
      </c>
      <c r="C9" s="22" t="s">
        <v>46</v>
      </c>
      <c r="D9" s="37">
        <f>[1]Sheet1!AA9</f>
        <v>6006</v>
      </c>
      <c r="E9" s="26">
        <v>6601</v>
      </c>
      <c r="F9" s="29">
        <f t="shared" si="0"/>
        <v>595</v>
      </c>
      <c r="G9" s="26">
        <v>7065</v>
      </c>
      <c r="H9" s="29">
        <f t="shared" si="1"/>
        <v>464</v>
      </c>
      <c r="I9" s="26">
        <v>7451</v>
      </c>
      <c r="J9" s="29">
        <f t="shared" si="2"/>
        <v>386</v>
      </c>
      <c r="K9" s="26"/>
      <c r="L9" s="29">
        <f t="shared" si="3"/>
        <v>-7451</v>
      </c>
      <c r="M9" s="26"/>
      <c r="N9" s="29">
        <f t="shared" si="12"/>
        <v>0</v>
      </c>
      <c r="O9" s="26"/>
      <c r="P9" s="29">
        <f t="shared" si="5"/>
        <v>0</v>
      </c>
      <c r="Q9" s="26"/>
      <c r="R9" s="29">
        <f t="shared" si="6"/>
        <v>0</v>
      </c>
      <c r="S9" s="26"/>
      <c r="T9" s="29">
        <f t="shared" si="7"/>
        <v>0</v>
      </c>
      <c r="U9" s="26"/>
      <c r="V9" s="29">
        <f t="shared" si="8"/>
        <v>0</v>
      </c>
      <c r="W9" s="26"/>
      <c r="X9" s="29">
        <f t="shared" si="9"/>
        <v>0</v>
      </c>
      <c r="Y9" s="26"/>
      <c r="Z9" s="29">
        <f t="shared" si="10"/>
        <v>0</v>
      </c>
      <c r="AA9" s="26"/>
      <c r="AB9" s="29">
        <f t="shared" si="11"/>
        <v>0</v>
      </c>
      <c r="AC9" s="16"/>
    </row>
    <row r="10" spans="1:29" ht="52.8" x14ac:dyDescent="0.7">
      <c r="A10" s="6" t="s">
        <v>12</v>
      </c>
      <c r="B10" s="8" t="s">
        <v>21</v>
      </c>
      <c r="C10" s="22" t="s">
        <v>49</v>
      </c>
      <c r="D10" s="37">
        <f>[1]Sheet1!AA10</f>
        <v>3240</v>
      </c>
      <c r="E10" s="23">
        <v>3598</v>
      </c>
      <c r="F10" s="29">
        <f t="shared" si="0"/>
        <v>358</v>
      </c>
      <c r="G10" s="23">
        <v>3908</v>
      </c>
      <c r="H10" s="29">
        <f t="shared" si="1"/>
        <v>310</v>
      </c>
      <c r="I10" s="23">
        <v>4111</v>
      </c>
      <c r="J10" s="29">
        <f t="shared" si="2"/>
        <v>203</v>
      </c>
      <c r="K10" s="23"/>
      <c r="L10" s="29">
        <f t="shared" si="3"/>
        <v>-4111</v>
      </c>
      <c r="M10" s="23"/>
      <c r="N10" s="29">
        <f t="shared" si="12"/>
        <v>0</v>
      </c>
      <c r="O10" s="23"/>
      <c r="P10" s="29">
        <f t="shared" si="5"/>
        <v>0</v>
      </c>
      <c r="Q10" s="23"/>
      <c r="R10" s="29">
        <f t="shared" si="6"/>
        <v>0</v>
      </c>
      <c r="S10" s="23"/>
      <c r="T10" s="29">
        <f t="shared" si="7"/>
        <v>0</v>
      </c>
      <c r="U10" s="23"/>
      <c r="V10" s="29">
        <f t="shared" si="8"/>
        <v>0</v>
      </c>
      <c r="W10" s="23"/>
      <c r="X10" s="29">
        <f t="shared" si="9"/>
        <v>0</v>
      </c>
      <c r="Y10" s="23"/>
      <c r="Z10" s="29">
        <f t="shared" si="10"/>
        <v>0</v>
      </c>
      <c r="AA10" s="23"/>
      <c r="AB10" s="29">
        <f t="shared" si="11"/>
        <v>0</v>
      </c>
      <c r="AC10" s="16"/>
    </row>
    <row r="11" spans="1:29" x14ac:dyDescent="0.7">
      <c r="A11" s="6" t="s">
        <v>13</v>
      </c>
      <c r="B11" s="8" t="s">
        <v>20</v>
      </c>
      <c r="C11" s="22" t="s">
        <v>11</v>
      </c>
      <c r="D11" s="37">
        <f>[1]Sheet1!AA11</f>
        <v>0</v>
      </c>
      <c r="E11" s="23" t="s">
        <v>11</v>
      </c>
      <c r="F11" s="23" t="s">
        <v>11</v>
      </c>
      <c r="G11" s="23" t="s">
        <v>11</v>
      </c>
      <c r="H11" s="29" t="s">
        <v>11</v>
      </c>
      <c r="I11" s="23" t="s">
        <v>11</v>
      </c>
      <c r="J11" s="29" t="s">
        <v>11</v>
      </c>
      <c r="K11" s="23"/>
      <c r="L11" s="29" t="s">
        <v>11</v>
      </c>
      <c r="M11" s="23"/>
      <c r="N11" s="29" t="s">
        <v>11</v>
      </c>
      <c r="O11" s="23"/>
      <c r="P11" s="29" t="s">
        <v>11</v>
      </c>
      <c r="Q11" s="23"/>
      <c r="R11" s="29" t="s">
        <v>11</v>
      </c>
      <c r="S11" s="23"/>
      <c r="T11" s="29" t="s">
        <v>11</v>
      </c>
      <c r="U11" s="23"/>
      <c r="V11" s="29" t="s">
        <v>11</v>
      </c>
      <c r="W11" s="23"/>
      <c r="X11" s="29" t="s">
        <v>11</v>
      </c>
      <c r="Y11" s="23"/>
      <c r="Z11" s="29" t="s">
        <v>11</v>
      </c>
      <c r="AA11" s="23"/>
      <c r="AB11" s="29" t="s">
        <v>11</v>
      </c>
      <c r="AC11" s="16" t="s">
        <v>10</v>
      </c>
    </row>
    <row r="12" spans="1:29" x14ac:dyDescent="0.7">
      <c r="A12" s="6">
        <v>6</v>
      </c>
      <c r="B12" s="22" t="s">
        <v>37</v>
      </c>
      <c r="C12" s="22" t="s">
        <v>14</v>
      </c>
      <c r="D12" s="37">
        <f>[1]Sheet1!AA12</f>
        <v>49783</v>
      </c>
      <c r="E12" s="26">
        <v>50734</v>
      </c>
      <c r="F12" s="29">
        <f t="shared" ref="F12:F18" si="13">E12-D12</f>
        <v>951</v>
      </c>
      <c r="G12" s="26">
        <v>51984</v>
      </c>
      <c r="H12" s="29">
        <f t="shared" si="1"/>
        <v>1250</v>
      </c>
      <c r="I12" s="26">
        <v>53195</v>
      </c>
      <c r="J12" s="29">
        <f t="shared" si="2"/>
        <v>1211</v>
      </c>
      <c r="K12" s="26"/>
      <c r="L12" s="29">
        <f t="shared" si="3"/>
        <v>-53195</v>
      </c>
      <c r="M12" s="26"/>
      <c r="N12" s="29">
        <f t="shared" ref="N12:N23" si="14">M12-K12</f>
        <v>0</v>
      </c>
      <c r="O12" s="26"/>
      <c r="P12" s="29">
        <f t="shared" ref="P12:P23" si="15">O12-M12</f>
        <v>0</v>
      </c>
      <c r="Q12" s="26"/>
      <c r="R12" s="29">
        <f t="shared" si="6"/>
        <v>0</v>
      </c>
      <c r="S12" s="26"/>
      <c r="T12" s="29">
        <f t="shared" si="7"/>
        <v>0</v>
      </c>
      <c r="U12" s="26"/>
      <c r="V12" s="29">
        <f t="shared" si="8"/>
        <v>0</v>
      </c>
      <c r="W12" s="26"/>
      <c r="X12" s="29">
        <f t="shared" ref="X12:X18" si="16">W12-U12</f>
        <v>0</v>
      </c>
      <c r="Y12" s="26"/>
      <c r="Z12" s="29">
        <f t="shared" ref="Z12:Z23" si="17">Y12-W12</f>
        <v>0</v>
      </c>
      <c r="AA12" s="26"/>
      <c r="AB12" s="29">
        <f t="shared" ref="AB12:AB23" si="18">AA12-Y12</f>
        <v>0</v>
      </c>
      <c r="AC12" s="15"/>
    </row>
    <row r="13" spans="1:29" ht="52.8" x14ac:dyDescent="0.7">
      <c r="A13" s="6">
        <v>8</v>
      </c>
      <c r="B13" s="9" t="s">
        <v>15</v>
      </c>
      <c r="C13" s="24" t="s">
        <v>47</v>
      </c>
      <c r="D13" s="37">
        <f>[1]Sheet1!AA13</f>
        <v>62814</v>
      </c>
      <c r="E13" s="25">
        <v>64994</v>
      </c>
      <c r="F13" s="29">
        <f t="shared" si="13"/>
        <v>2180</v>
      </c>
      <c r="G13" s="25">
        <v>66399</v>
      </c>
      <c r="H13" s="29">
        <f t="shared" si="1"/>
        <v>1405</v>
      </c>
      <c r="I13" s="25">
        <v>67700</v>
      </c>
      <c r="J13" s="29">
        <f t="shared" si="2"/>
        <v>1301</v>
      </c>
      <c r="K13" s="25"/>
      <c r="L13" s="29">
        <f t="shared" si="3"/>
        <v>-67700</v>
      </c>
      <c r="M13" s="25"/>
      <c r="N13" s="29">
        <f t="shared" si="14"/>
        <v>0</v>
      </c>
      <c r="O13" s="25"/>
      <c r="P13" s="29">
        <f t="shared" si="15"/>
        <v>0</v>
      </c>
      <c r="Q13" s="25"/>
      <c r="R13" s="29">
        <f t="shared" si="6"/>
        <v>0</v>
      </c>
      <c r="S13" s="25"/>
      <c r="T13" s="29">
        <f t="shared" si="7"/>
        <v>0</v>
      </c>
      <c r="U13" s="25"/>
      <c r="V13" s="29">
        <f t="shared" si="8"/>
        <v>0</v>
      </c>
      <c r="W13" s="25"/>
      <c r="X13" s="29">
        <f t="shared" si="16"/>
        <v>0</v>
      </c>
      <c r="Y13" s="25"/>
      <c r="Z13" s="29">
        <f t="shared" si="17"/>
        <v>0</v>
      </c>
      <c r="AA13" s="25"/>
      <c r="AB13" s="29">
        <f t="shared" si="18"/>
        <v>0</v>
      </c>
      <c r="AC13" s="17"/>
    </row>
    <row r="14" spans="1:29" ht="52.8" x14ac:dyDescent="0.7">
      <c r="A14" s="5">
        <v>10</v>
      </c>
      <c r="B14" s="8" t="s">
        <v>43</v>
      </c>
      <c r="C14" s="22" t="s">
        <v>42</v>
      </c>
      <c r="D14" s="37">
        <f>[1]Sheet1!AA14</f>
        <v>24669</v>
      </c>
      <c r="E14" s="23">
        <v>25596</v>
      </c>
      <c r="F14" s="29">
        <f t="shared" si="13"/>
        <v>927</v>
      </c>
      <c r="G14" s="23">
        <v>26189</v>
      </c>
      <c r="H14" s="29">
        <f t="shared" si="1"/>
        <v>593</v>
      </c>
      <c r="I14" s="23">
        <v>26698</v>
      </c>
      <c r="J14" s="29">
        <f t="shared" si="2"/>
        <v>509</v>
      </c>
      <c r="K14" s="23"/>
      <c r="L14" s="29">
        <f t="shared" si="3"/>
        <v>-26698</v>
      </c>
      <c r="M14" s="23"/>
      <c r="N14" s="29">
        <f t="shared" si="14"/>
        <v>0</v>
      </c>
      <c r="O14" s="23"/>
      <c r="P14" s="29">
        <f t="shared" si="15"/>
        <v>0</v>
      </c>
      <c r="Q14" s="23"/>
      <c r="R14" s="29">
        <f t="shared" si="6"/>
        <v>0</v>
      </c>
      <c r="S14" s="23"/>
      <c r="T14" s="29">
        <f t="shared" si="7"/>
        <v>0</v>
      </c>
      <c r="U14" s="23"/>
      <c r="V14" s="29">
        <f t="shared" si="8"/>
        <v>0</v>
      </c>
      <c r="W14" s="23"/>
      <c r="X14" s="29">
        <f t="shared" si="16"/>
        <v>0</v>
      </c>
      <c r="Y14" s="23"/>
      <c r="Z14" s="29">
        <f t="shared" si="17"/>
        <v>0</v>
      </c>
      <c r="AA14" s="23"/>
      <c r="AB14" s="29">
        <f t="shared" si="18"/>
        <v>0</v>
      </c>
      <c r="AC14" s="16"/>
    </row>
    <row r="15" spans="1:29" x14ac:dyDescent="0.7">
      <c r="A15" s="5">
        <v>11</v>
      </c>
      <c r="B15" s="8" t="s">
        <v>16</v>
      </c>
      <c r="C15" s="22" t="s">
        <v>17</v>
      </c>
      <c r="D15" s="37">
        <f>[1]Sheet1!AA15</f>
        <v>37714</v>
      </c>
      <c r="E15" s="26">
        <v>38230</v>
      </c>
      <c r="F15" s="28">
        <f t="shared" si="13"/>
        <v>516</v>
      </c>
      <c r="G15" s="26">
        <v>39545</v>
      </c>
      <c r="H15" s="29">
        <f t="shared" si="1"/>
        <v>1315</v>
      </c>
      <c r="I15" s="26">
        <v>40846</v>
      </c>
      <c r="J15" s="29">
        <f t="shared" si="2"/>
        <v>1301</v>
      </c>
      <c r="K15" s="26"/>
      <c r="L15" s="29">
        <f t="shared" si="3"/>
        <v>-40846</v>
      </c>
      <c r="M15" s="26"/>
      <c r="N15" s="29">
        <f t="shared" si="14"/>
        <v>0</v>
      </c>
      <c r="O15" s="26"/>
      <c r="P15" s="29">
        <f t="shared" si="15"/>
        <v>0</v>
      </c>
      <c r="Q15" s="26"/>
      <c r="R15" s="29">
        <f t="shared" si="6"/>
        <v>0</v>
      </c>
      <c r="S15" s="26"/>
      <c r="T15" s="29">
        <f t="shared" si="7"/>
        <v>0</v>
      </c>
      <c r="U15" s="26"/>
      <c r="V15" s="29">
        <f t="shared" si="8"/>
        <v>0</v>
      </c>
      <c r="W15" s="26"/>
      <c r="X15" s="29">
        <f t="shared" si="16"/>
        <v>0</v>
      </c>
      <c r="Y15" s="26"/>
      <c r="Z15" s="29">
        <f t="shared" si="17"/>
        <v>0</v>
      </c>
      <c r="AA15" s="26"/>
      <c r="AB15" s="29">
        <f t="shared" si="18"/>
        <v>0</v>
      </c>
      <c r="AC15" s="15"/>
    </row>
    <row r="16" spans="1:29" ht="52.8" x14ac:dyDescent="0.7">
      <c r="A16" s="5">
        <v>12</v>
      </c>
      <c r="B16" s="8" t="s">
        <v>18</v>
      </c>
      <c r="C16" s="22" t="s">
        <v>19</v>
      </c>
      <c r="D16" s="37">
        <f>[1]Sheet1!AA16</f>
        <v>35719</v>
      </c>
      <c r="E16" s="23">
        <v>36601</v>
      </c>
      <c r="F16" s="29">
        <f t="shared" si="13"/>
        <v>882</v>
      </c>
      <c r="G16" s="23">
        <v>43751</v>
      </c>
      <c r="H16" s="29">
        <f t="shared" si="1"/>
        <v>7150</v>
      </c>
      <c r="I16" s="23">
        <v>37996</v>
      </c>
      <c r="J16" s="29">
        <f t="shared" si="2"/>
        <v>-5755</v>
      </c>
      <c r="K16" s="23"/>
      <c r="L16" s="29">
        <f t="shared" si="3"/>
        <v>-37996</v>
      </c>
      <c r="M16" s="23"/>
      <c r="N16" s="29">
        <f t="shared" si="14"/>
        <v>0</v>
      </c>
      <c r="O16" s="23"/>
      <c r="P16" s="29">
        <f t="shared" si="15"/>
        <v>0</v>
      </c>
      <c r="Q16" s="23"/>
      <c r="R16" s="29">
        <f t="shared" si="6"/>
        <v>0</v>
      </c>
      <c r="S16" s="23"/>
      <c r="T16" s="29">
        <f t="shared" si="7"/>
        <v>0</v>
      </c>
      <c r="U16" s="23"/>
      <c r="V16" s="29">
        <f t="shared" si="8"/>
        <v>0</v>
      </c>
      <c r="W16" s="23"/>
      <c r="X16" s="29">
        <f t="shared" si="16"/>
        <v>0</v>
      </c>
      <c r="Y16" s="23"/>
      <c r="Z16" s="29">
        <f t="shared" si="17"/>
        <v>0</v>
      </c>
      <c r="AA16" s="23"/>
      <c r="AB16" s="29">
        <f t="shared" si="18"/>
        <v>0</v>
      </c>
      <c r="AC16" s="18"/>
    </row>
    <row r="17" spans="1:29" x14ac:dyDescent="0.7">
      <c r="A17" s="5">
        <v>13</v>
      </c>
      <c r="B17" s="8" t="s">
        <v>24</v>
      </c>
      <c r="C17" s="22" t="s">
        <v>25</v>
      </c>
      <c r="D17" s="37">
        <f>[1]Sheet1!AA17</f>
        <v>36404</v>
      </c>
      <c r="E17" s="26">
        <v>37503</v>
      </c>
      <c r="F17" s="28">
        <f t="shared" si="13"/>
        <v>1099</v>
      </c>
      <c r="G17" s="26">
        <v>38529</v>
      </c>
      <c r="H17" s="29">
        <f t="shared" si="1"/>
        <v>1026</v>
      </c>
      <c r="I17" s="26">
        <v>39540</v>
      </c>
      <c r="J17" s="29">
        <f t="shared" si="2"/>
        <v>1011</v>
      </c>
      <c r="K17" s="26"/>
      <c r="L17" s="29">
        <f t="shared" si="3"/>
        <v>-39540</v>
      </c>
      <c r="M17" s="26"/>
      <c r="N17" s="29">
        <f t="shared" si="14"/>
        <v>0</v>
      </c>
      <c r="O17" s="26"/>
      <c r="P17" s="29">
        <f t="shared" si="15"/>
        <v>0</v>
      </c>
      <c r="Q17" s="26"/>
      <c r="R17" s="29">
        <f t="shared" si="6"/>
        <v>0</v>
      </c>
      <c r="S17" s="26"/>
      <c r="T17" s="29">
        <f t="shared" si="7"/>
        <v>0</v>
      </c>
      <c r="U17" s="26"/>
      <c r="V17" s="29">
        <f t="shared" si="8"/>
        <v>0</v>
      </c>
      <c r="W17" s="26"/>
      <c r="X17" s="29">
        <f t="shared" si="16"/>
        <v>0</v>
      </c>
      <c r="Y17" s="26"/>
      <c r="Z17" s="29">
        <f t="shared" si="17"/>
        <v>0</v>
      </c>
      <c r="AA17" s="26"/>
      <c r="AB17" s="29">
        <f t="shared" si="18"/>
        <v>0</v>
      </c>
      <c r="AC17" s="15"/>
    </row>
    <row r="18" spans="1:29" x14ac:dyDescent="0.7">
      <c r="A18" s="5">
        <v>14</v>
      </c>
      <c r="B18" s="6" t="s">
        <v>34</v>
      </c>
      <c r="C18" s="22" t="s">
        <v>26</v>
      </c>
      <c r="D18" s="37">
        <f>[1]Sheet1!AA18</f>
        <v>8582</v>
      </c>
      <c r="E18" s="26">
        <v>9707</v>
      </c>
      <c r="F18" s="28">
        <f t="shared" si="13"/>
        <v>1125</v>
      </c>
      <c r="G18" s="26">
        <v>889</v>
      </c>
      <c r="H18" s="29">
        <f>10000-E18+G18</f>
        <v>1182</v>
      </c>
      <c r="I18" s="26">
        <v>1796</v>
      </c>
      <c r="J18" s="29">
        <f t="shared" si="2"/>
        <v>907</v>
      </c>
      <c r="K18" s="26"/>
      <c r="L18" s="29">
        <f t="shared" si="3"/>
        <v>-1796</v>
      </c>
      <c r="M18" s="26"/>
      <c r="N18" s="29">
        <f t="shared" si="14"/>
        <v>0</v>
      </c>
      <c r="O18" s="26"/>
      <c r="P18" s="29">
        <f t="shared" si="15"/>
        <v>0</v>
      </c>
      <c r="Q18" s="26"/>
      <c r="R18" s="29">
        <f t="shared" si="6"/>
        <v>0</v>
      </c>
      <c r="S18" s="26"/>
      <c r="T18" s="29">
        <f t="shared" si="7"/>
        <v>0</v>
      </c>
      <c r="U18" s="26"/>
      <c r="V18" s="29">
        <f t="shared" si="8"/>
        <v>0</v>
      </c>
      <c r="W18" s="26"/>
      <c r="X18" s="29">
        <f t="shared" si="16"/>
        <v>0</v>
      </c>
      <c r="Y18" s="26"/>
      <c r="Z18" s="29">
        <f t="shared" si="17"/>
        <v>0</v>
      </c>
      <c r="AA18" s="26"/>
      <c r="AB18" s="29">
        <f t="shared" si="18"/>
        <v>0</v>
      </c>
      <c r="AC18" s="15"/>
    </row>
    <row r="19" spans="1:29" x14ac:dyDescent="0.7">
      <c r="A19" s="5">
        <v>15</v>
      </c>
      <c r="B19" s="8" t="s">
        <v>27</v>
      </c>
      <c r="C19" s="22" t="s">
        <v>28</v>
      </c>
      <c r="D19" s="37">
        <f>[1]Sheet1!AA19</f>
        <v>47680</v>
      </c>
      <c r="E19" s="26">
        <v>48271</v>
      </c>
      <c r="F19" s="28">
        <f t="shared" ref="F19:F24" si="19">E19-D19</f>
        <v>591</v>
      </c>
      <c r="G19" s="26">
        <v>49506</v>
      </c>
      <c r="H19" s="29">
        <f t="shared" si="1"/>
        <v>1235</v>
      </c>
      <c r="I19" s="26">
        <v>50716</v>
      </c>
      <c r="J19" s="29">
        <f t="shared" si="2"/>
        <v>1210</v>
      </c>
      <c r="K19" s="26"/>
      <c r="L19" s="29">
        <f t="shared" si="3"/>
        <v>-50716</v>
      </c>
      <c r="M19" s="26"/>
      <c r="N19" s="29">
        <f t="shared" si="14"/>
        <v>0</v>
      </c>
      <c r="O19" s="26"/>
      <c r="P19" s="29">
        <f t="shared" si="15"/>
        <v>0</v>
      </c>
      <c r="Q19" s="26"/>
      <c r="R19" s="29">
        <f t="shared" si="6"/>
        <v>0</v>
      </c>
      <c r="S19" s="26"/>
      <c r="T19" s="29">
        <f t="shared" si="7"/>
        <v>0</v>
      </c>
      <c r="U19" s="26"/>
      <c r="V19" s="29">
        <f t="shared" si="8"/>
        <v>0</v>
      </c>
      <c r="W19" s="26"/>
      <c r="X19" s="29">
        <f t="shared" ref="X19:X23" si="20">W19-U19</f>
        <v>0</v>
      </c>
      <c r="Y19" s="26"/>
      <c r="Z19" s="29">
        <f t="shared" si="17"/>
        <v>0</v>
      </c>
      <c r="AA19" s="26"/>
      <c r="AB19" s="29">
        <f t="shared" si="18"/>
        <v>0</v>
      </c>
      <c r="AC19" s="16"/>
    </row>
    <row r="20" spans="1:29" ht="52.8" x14ac:dyDescent="0.7">
      <c r="A20" s="6">
        <v>16</v>
      </c>
      <c r="B20" s="8" t="s">
        <v>40</v>
      </c>
      <c r="C20" s="22" t="s">
        <v>29</v>
      </c>
      <c r="D20" s="37">
        <f>[1]Sheet1!AA20</f>
        <v>8685</v>
      </c>
      <c r="E20" s="23">
        <v>9175</v>
      </c>
      <c r="F20" s="29">
        <f t="shared" si="19"/>
        <v>490</v>
      </c>
      <c r="G20" s="23">
        <v>9998</v>
      </c>
      <c r="H20" s="29">
        <f t="shared" si="1"/>
        <v>823</v>
      </c>
      <c r="I20" s="23">
        <v>9999</v>
      </c>
      <c r="J20" s="29">
        <f t="shared" si="2"/>
        <v>1</v>
      </c>
      <c r="K20" s="23"/>
      <c r="L20" s="29">
        <f t="shared" si="3"/>
        <v>-9999</v>
      </c>
      <c r="M20" s="23"/>
      <c r="N20" s="29">
        <f t="shared" si="14"/>
        <v>0</v>
      </c>
      <c r="O20" s="23"/>
      <c r="P20" s="29">
        <f t="shared" si="15"/>
        <v>0</v>
      </c>
      <c r="Q20" s="23"/>
      <c r="R20" s="29">
        <f t="shared" si="6"/>
        <v>0</v>
      </c>
      <c r="S20" s="23"/>
      <c r="T20" s="29">
        <f t="shared" si="7"/>
        <v>0</v>
      </c>
      <c r="U20" s="23"/>
      <c r="V20" s="29">
        <f t="shared" si="8"/>
        <v>0</v>
      </c>
      <c r="W20" s="23"/>
      <c r="X20" s="29">
        <f t="shared" si="20"/>
        <v>0</v>
      </c>
      <c r="Y20" s="23"/>
      <c r="Z20" s="29">
        <f t="shared" si="17"/>
        <v>0</v>
      </c>
      <c r="AA20" s="23"/>
      <c r="AB20" s="29">
        <f t="shared" si="18"/>
        <v>0</v>
      </c>
      <c r="AC20" s="15"/>
    </row>
    <row r="21" spans="1:29" x14ac:dyDescent="0.7">
      <c r="A21" s="5">
        <v>17</v>
      </c>
      <c r="B21" s="8" t="s">
        <v>31</v>
      </c>
      <c r="C21" s="22" t="s">
        <v>30</v>
      </c>
      <c r="D21" s="37">
        <f>[1]Sheet1!AA21</f>
        <v>48803</v>
      </c>
      <c r="E21" s="26">
        <v>53616</v>
      </c>
      <c r="F21" s="28">
        <f t="shared" si="19"/>
        <v>4813</v>
      </c>
      <c r="G21" s="26">
        <v>55630</v>
      </c>
      <c r="H21" s="29">
        <f t="shared" si="1"/>
        <v>2014</v>
      </c>
      <c r="I21" s="26">
        <v>57256</v>
      </c>
      <c r="J21" s="29">
        <f t="shared" si="2"/>
        <v>1626</v>
      </c>
      <c r="K21" s="26"/>
      <c r="L21" s="29">
        <f t="shared" si="3"/>
        <v>-57256</v>
      </c>
      <c r="M21" s="26"/>
      <c r="N21" s="29">
        <f t="shared" si="14"/>
        <v>0</v>
      </c>
      <c r="O21" s="26"/>
      <c r="P21" s="29">
        <f t="shared" si="15"/>
        <v>0</v>
      </c>
      <c r="Q21" s="26"/>
      <c r="R21" s="29">
        <f t="shared" si="6"/>
        <v>0</v>
      </c>
      <c r="S21" s="26"/>
      <c r="T21" s="29">
        <f t="shared" si="7"/>
        <v>0</v>
      </c>
      <c r="U21" s="26"/>
      <c r="V21" s="29">
        <f t="shared" si="8"/>
        <v>0</v>
      </c>
      <c r="W21" s="26"/>
      <c r="X21" s="29">
        <f t="shared" si="20"/>
        <v>0</v>
      </c>
      <c r="Y21" s="26"/>
      <c r="Z21" s="29">
        <f t="shared" si="17"/>
        <v>0</v>
      </c>
      <c r="AA21" s="26"/>
      <c r="AB21" s="29">
        <f t="shared" si="18"/>
        <v>0</v>
      </c>
      <c r="AC21" s="16"/>
    </row>
    <row r="22" spans="1:29" ht="52.8" x14ac:dyDescent="0.7">
      <c r="A22" s="6">
        <v>18</v>
      </c>
      <c r="B22" s="8" t="s">
        <v>36</v>
      </c>
      <c r="C22" s="22" t="s">
        <v>32</v>
      </c>
      <c r="D22" s="37">
        <f>[1]Sheet1!AA22</f>
        <v>4994</v>
      </c>
      <c r="E22" s="23">
        <v>6210</v>
      </c>
      <c r="F22" s="29">
        <f t="shared" si="19"/>
        <v>1216</v>
      </c>
      <c r="G22" s="23">
        <v>7669</v>
      </c>
      <c r="H22" s="29">
        <f t="shared" si="1"/>
        <v>1459</v>
      </c>
      <c r="I22" s="23">
        <v>9169</v>
      </c>
      <c r="J22" s="29">
        <f t="shared" si="2"/>
        <v>1500</v>
      </c>
      <c r="K22" s="23"/>
      <c r="L22" s="29">
        <f t="shared" si="3"/>
        <v>-9169</v>
      </c>
      <c r="M22" s="23"/>
      <c r="N22" s="29">
        <f t="shared" si="14"/>
        <v>0</v>
      </c>
      <c r="O22" s="23"/>
      <c r="P22" s="29">
        <f t="shared" si="15"/>
        <v>0</v>
      </c>
      <c r="Q22" s="23"/>
      <c r="R22" s="29">
        <f t="shared" si="6"/>
        <v>0</v>
      </c>
      <c r="S22" s="23"/>
      <c r="T22" s="29">
        <f t="shared" si="7"/>
        <v>0</v>
      </c>
      <c r="U22" s="23"/>
      <c r="V22" s="29">
        <f t="shared" si="8"/>
        <v>0</v>
      </c>
      <c r="W22" s="23"/>
      <c r="X22" s="29">
        <f t="shared" si="20"/>
        <v>0</v>
      </c>
      <c r="Y22" s="23"/>
      <c r="Z22" s="29">
        <f t="shared" si="17"/>
        <v>0</v>
      </c>
      <c r="AA22" s="23"/>
      <c r="AB22" s="29">
        <f t="shared" si="18"/>
        <v>0</v>
      </c>
      <c r="AC22" s="15"/>
    </row>
    <row r="23" spans="1:29" ht="105.6" x14ac:dyDescent="0.7">
      <c r="A23" s="6">
        <v>19</v>
      </c>
      <c r="B23" s="8" t="s">
        <v>35</v>
      </c>
      <c r="C23" s="22" t="s">
        <v>33</v>
      </c>
      <c r="D23" s="37">
        <f>[1]Sheet1!AA23</f>
        <v>4820</v>
      </c>
      <c r="E23" s="23">
        <v>5007</v>
      </c>
      <c r="F23" s="29">
        <f t="shared" si="19"/>
        <v>187</v>
      </c>
      <c r="G23" s="23">
        <v>5047</v>
      </c>
      <c r="H23" s="29">
        <f t="shared" si="1"/>
        <v>40</v>
      </c>
      <c r="I23" s="23">
        <v>5085</v>
      </c>
      <c r="J23" s="29">
        <f t="shared" si="2"/>
        <v>38</v>
      </c>
      <c r="K23" s="23"/>
      <c r="L23" s="29">
        <f t="shared" si="3"/>
        <v>-5085</v>
      </c>
      <c r="M23" s="23"/>
      <c r="N23" s="29">
        <f t="shared" si="14"/>
        <v>0</v>
      </c>
      <c r="O23" s="23"/>
      <c r="P23" s="29">
        <f t="shared" si="15"/>
        <v>0</v>
      </c>
      <c r="Q23" s="23"/>
      <c r="R23" s="29">
        <f t="shared" si="6"/>
        <v>0</v>
      </c>
      <c r="S23" s="23"/>
      <c r="T23" s="29">
        <f t="shared" si="7"/>
        <v>0</v>
      </c>
      <c r="U23" s="23"/>
      <c r="V23" s="29">
        <f t="shared" si="8"/>
        <v>0</v>
      </c>
      <c r="W23" s="23"/>
      <c r="X23" s="29">
        <f t="shared" si="20"/>
        <v>0</v>
      </c>
      <c r="Y23" s="23"/>
      <c r="Z23" s="29">
        <f t="shared" si="17"/>
        <v>0</v>
      </c>
      <c r="AA23" s="23"/>
      <c r="AB23" s="29">
        <f t="shared" si="18"/>
        <v>0</v>
      </c>
      <c r="AC23" s="15"/>
    </row>
    <row r="24" spans="1:29" x14ac:dyDescent="0.7">
      <c r="A24" s="6">
        <v>20</v>
      </c>
      <c r="B24" s="8" t="s">
        <v>50</v>
      </c>
      <c r="C24" s="22">
        <v>9107356</v>
      </c>
      <c r="D24" s="37">
        <f>[1]Sheet1!AA24</f>
        <v>2085</v>
      </c>
      <c r="E24" s="23">
        <v>2100</v>
      </c>
      <c r="F24" s="29">
        <f t="shared" si="19"/>
        <v>15</v>
      </c>
      <c r="G24" s="23">
        <v>2514</v>
      </c>
      <c r="H24" s="29">
        <f t="shared" si="1"/>
        <v>414</v>
      </c>
      <c r="I24" s="23">
        <v>2942</v>
      </c>
      <c r="J24" s="29">
        <f t="shared" ref="J24" si="21">I24-G24</f>
        <v>428</v>
      </c>
      <c r="K24" s="23"/>
      <c r="L24" s="29">
        <f t="shared" ref="L24" si="22">K24-I24</f>
        <v>-2942</v>
      </c>
      <c r="M24" s="23"/>
      <c r="N24" s="29">
        <f t="shared" ref="N24" si="23">M24-K24</f>
        <v>0</v>
      </c>
      <c r="O24" s="23"/>
      <c r="P24" s="29">
        <f t="shared" ref="P24" si="24">O24-M24</f>
        <v>0</v>
      </c>
      <c r="Q24" s="23"/>
      <c r="R24" s="29">
        <f t="shared" ref="R24" si="25">Q24-O24</f>
        <v>0</v>
      </c>
      <c r="S24" s="23"/>
      <c r="T24" s="29">
        <f t="shared" ref="T24" si="26">S24-Q24</f>
        <v>0</v>
      </c>
      <c r="U24" s="23"/>
      <c r="V24" s="29">
        <f t="shared" ref="V24" si="27">U24-S24</f>
        <v>0</v>
      </c>
      <c r="W24" s="23"/>
      <c r="X24" s="29">
        <f t="shared" ref="X24" si="28">W24-U24</f>
        <v>0</v>
      </c>
      <c r="Y24" s="23"/>
      <c r="Z24" s="29">
        <f t="shared" ref="Z24" si="29">Y24-W24</f>
        <v>0</v>
      </c>
      <c r="AA24" s="23"/>
      <c r="AB24" s="29">
        <f t="shared" ref="AB24" si="30">AA24-Y24</f>
        <v>0</v>
      </c>
      <c r="AC24" s="15"/>
    </row>
    <row r="25" spans="1:29" x14ac:dyDescent="0.7">
      <c r="A25" s="43" t="s">
        <v>51</v>
      </c>
      <c r="B25" s="43"/>
      <c r="C25" s="21"/>
      <c r="D25" s="38"/>
      <c r="E25" s="39"/>
      <c r="F25" s="28">
        <f>SUM(F5:F24)</f>
        <v>17780</v>
      </c>
      <c r="G25" s="39"/>
      <c r="H25" s="28">
        <f>SUM(H5:H24)</f>
        <v>24775</v>
      </c>
      <c r="I25" s="39"/>
      <c r="J25" s="28">
        <f>SUM(J5:J24)</f>
        <v>4344</v>
      </c>
      <c r="K25" s="39"/>
      <c r="L25" s="28">
        <f>SUM(L5:L24)</f>
        <v>-450316</v>
      </c>
      <c r="M25" s="39"/>
      <c r="N25" s="28">
        <f>SUM(N5:N24)</f>
        <v>0</v>
      </c>
      <c r="O25" s="39"/>
      <c r="P25" s="28">
        <f>SUM(P5:P24)</f>
        <v>0</v>
      </c>
      <c r="Q25" s="39"/>
      <c r="R25" s="28">
        <f>SUM(R5:R24)</f>
        <v>0</v>
      </c>
      <c r="S25" s="39"/>
      <c r="T25" s="28">
        <f>SUM(T5:T24)</f>
        <v>0</v>
      </c>
      <c r="U25" s="39"/>
      <c r="V25" s="28">
        <f>SUM(V5:V24)</f>
        <v>0</v>
      </c>
      <c r="W25" s="39"/>
      <c r="X25" s="28">
        <f>SUM(X5:X24)</f>
        <v>0</v>
      </c>
      <c r="Y25" s="39"/>
      <c r="Z25" s="28">
        <f>SUM(Z5:Z24)</f>
        <v>0</v>
      </c>
      <c r="AA25" s="39"/>
      <c r="AB25" s="28">
        <f>SUM(AB5:AB24)</f>
        <v>0</v>
      </c>
      <c r="AC25" s="39"/>
    </row>
  </sheetData>
  <mergeCells count="1">
    <mergeCell ref="A25:B25"/>
  </mergeCells>
  <pageMargins left="0.70866141732283472" right="0.31496062992125984" top="0.55118110236220474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2569</vt:lpstr>
      <vt:lpstr>'2569'!Print_Area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2025-07-01T07:40:44Z</cp:lastPrinted>
  <dcterms:created xsi:type="dcterms:W3CDTF">2022-07-06T13:46:36Z</dcterms:created>
  <dcterms:modified xsi:type="dcterms:W3CDTF">2026-04-22T05:54:28Z</dcterms:modified>
</cp:coreProperties>
</file>