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อำนวย ยศสุข 300 kW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6" l="1"/>
  <c r="F16" i="6" l="1"/>
  <c r="C4" i="6" l="1"/>
  <c r="E16" i="6" l="1"/>
  <c r="D12" i="6" l="1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B15" i="6"/>
  <c r="B14" i="6"/>
  <c r="B13" i="6"/>
  <c r="B12" i="6"/>
  <c r="B11" i="6"/>
  <c r="B16" i="6" l="1"/>
  <c r="D16" i="6"/>
  <c r="C16" i="6"/>
</calcChain>
</file>

<file path=xl/sharedStrings.xml><?xml version="1.0" encoding="utf-8"?>
<sst xmlns="http://schemas.openxmlformats.org/spreadsheetml/2006/main" count="34" uniqueCount="23">
  <si>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</si>
  <si>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</si>
  <si>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</si>
  <si>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</si>
  <si>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</si>
  <si>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</si>
  <si>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</si>
  <si>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</si>
  <si>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</si>
  <si>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</si>
  <si>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</si>
  <si>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</si>
  <si>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</si>
  <si>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</si>
  <si>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</si>
  <si>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 (อาคารอำนวย ยศสุข 300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</si>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</sst>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kW'!$B$2:$B$3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13510</c:v>
                </c:pt>
                <c:pt idx="8">
                  <c:v>24200</c:v>
                </c:pt>
                <c:pt idx="9">
                  <c:v>27370</c:v>
                </c:pt>
                <c:pt idx="10">
                  <c:v>27950</c:v>
                </c:pt>
                <c:pt idx="11">
                  <c:v>35520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7-4A3A-B870-7871962D3F63}"/>
            </c:ext>
          </c:extLst>
        </c:ser>
        <c:ser>
          <c:idx val="1"/>
          <c:order val="1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7-4A3A-B870-7871962D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77563215260915"/>
          <c:y val="0.20561840120663649"/>
          <c:w val="0.84220899801069538"/>
          <c:h val="0.516160734433082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CDA-9753-25F82DD07642}"/>
            </c:ext>
          </c:extLst>
        </c:ser>
        <c:ser>
          <c:idx val="1"/>
          <c:order val="1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D-4CDA-9753-25F82DD0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E-4513-BD01-95D0EE354343}"/>
            </c:ext>
          </c:extLst>
        </c:ser>
        <c:ser>
          <c:idx val="1"/>
          <c:order val="1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E-4513-BD01-95D0EE35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278-825D-50666BACD931}"/>
            </c:ext>
          </c:extLst>
        </c:ser>
        <c:ser>
          <c:idx val="1"/>
          <c:order val="1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4-4278-825D-50666BA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A-4911-8AAC-C25ECE7CB747}"/>
            </c:ext>
          </c:extLst>
        </c:ser>
        <c:ser>
          <c:idx val="1"/>
          <c:order val="1"/>
          <c:tx>
            <c:strRef>
              <c:f>'อาคารอำนวย ยศสุข 300 kW'!$G$2:$G$3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kW'!$G$4:$G$15</c:f>
              <c:numCache>
                <c:formatCode>#,##0.00</c:formatCode>
                <c:ptCount val="12"/>
                <c:pt idx="0">
                  <c:v>31260</c:v>
                </c:pt>
                <c:pt idx="1">
                  <c:v>31760</c:v>
                </c:pt>
                <c:pt idx="2">
                  <c:v>34730</c:v>
                </c:pt>
                <c:pt idx="3">
                  <c:v>34750</c:v>
                </c:pt>
                <c:pt idx="4">
                  <c:v>27160</c:v>
                </c:pt>
                <c:pt idx="5">
                  <c:v>30910</c:v>
                </c:pt>
                <c:pt idx="6">
                  <c:v>25600</c:v>
                </c:pt>
                <c:pt idx="7">
                  <c:v>19170</c:v>
                </c:pt>
                <c:pt idx="8">
                  <c:v>30510</c:v>
                </c:pt>
                <c:pt idx="9">
                  <c:v>22640</c:v>
                </c:pt>
                <c:pt idx="10">
                  <c:v>20750</c:v>
                </c:pt>
                <c:pt idx="11">
                  <c:v>28550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A-4911-8AAC-C25ECE7C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28</xdr:row>
      <xdr:rowOff>15240</xdr:rowOff>
    </xdr:from>
    <xdr:to>
      <xdr:col>5</xdr:col>
      <xdr:colOff>754380</xdr:colOff>
      <xdr:row>38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40</xdr:row>
      <xdr:rowOff>30480</xdr:rowOff>
    </xdr:from>
    <xdr:to>
      <xdr:col>5</xdr:col>
      <xdr:colOff>777240</xdr:colOff>
      <xdr:row>50</xdr:row>
      <xdr:rowOff>121920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30480</xdr:rowOff>
    </xdr:from>
    <xdr:to>
      <xdr:col>5</xdr:col>
      <xdr:colOff>693420</xdr:colOff>
      <xdr:row>65</xdr:row>
      <xdr:rowOff>137160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533400</xdr:colOff>
      <xdr:row>67</xdr:row>
      <xdr:rowOff>53340</xdr:rowOff>
    </xdr:from>
    <xdr:to>
      <xdr:col>6</xdr:col>
      <xdr:colOff>198120</xdr:colOff>
      <xdr:row>78</xdr:row>
      <xdr:rowOff>160020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518160</xdr:colOff>
      <xdr:row>79</xdr:row>
      <xdr:rowOff>53340</xdr:rowOff>
    </xdr:from>
    <xdr:to>
      <xdr:col>6</xdr:col>
      <xdr:colOff>182880</xdr:colOff>
      <xdr:row>89</xdr:row>
      <xdr:rowOff>160020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tabSelected="1" view="pageBreakPreview" zoomScaleNormal="100" zoomScaleSheetLayoutView="100" workbookViewId="0">
      <pane ySplit="1836" topLeftCell="A4" activePane="bottomLeft"/>
      <selection pane="bottomLeft" activeCell="K9" sqref="K9"/>
    </sheetView>
  </sheetViews>
  <sheetFormatPr defaultRowHeight="25.8" x14ac:dyDescent="0.65"/>
  <cols>
    <col min="1" max="1" width="12" style="2" customWidth="1"/>
    <col min="2" max="2" width="12.296875" style="2" customWidth="1"/>
    <col min="3" max="3" width="12.3984375" style="2" customWidth="1"/>
    <col min="4" max="4" width="12.09765625" style="2" customWidth="1"/>
    <col min="5" max="7" width="12.5" style="2" customWidth="1"/>
    <col min="8" max="16384" width="8.796875" style="2"/>
  </cols>
  <sheetData>
    <row r="1" spans="1:7" ht="26.4" x14ac:dyDescent="0.7">
      <c r="A1" s="1" t="s">
        <v>15</v>
      </c>
    </row>
    <row r="2" spans="1:7" x14ac:dyDescent="0.65">
      <c r="A2" s="3" t="s">
        <v>0</v>
      </c>
      <c r="B2" s="3" t="s">
        <v>22</v>
      </c>
      <c r="C2" s="3" t="s">
        <v>21</v>
      </c>
      <c r="D2" s="3" t="s">
        <v>20</v>
      </c>
      <c r="E2" s="3" t="s">
        <v>19</v>
      </c>
      <c r="F2" s="3" t="s">
        <v>18</v>
      </c>
      <c r="G2" s="3" t="s">
        <v>17</v>
      </c>
    </row>
    <row r="3" spans="1:7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</row>
    <row r="4" spans="1:7" x14ac:dyDescent="0.65">
      <c r="A4" s="5" t="s">
        <v>2</v>
      </c>
      <c r="B4" s="6" t="s">
        <v>14</v>
      </c>
      <c r="C4" s="6">
        <f>30.65*1000</f>
        <v>30650</v>
      </c>
      <c r="D4" s="6">
        <f>34.04*1000</f>
        <v>34040</v>
      </c>
      <c r="E4" s="6">
        <v>34040</v>
      </c>
      <c r="F4" s="6">
        <v>26730</v>
      </c>
      <c r="G4" s="6">
        <v>31260</v>
      </c>
    </row>
    <row r="5" spans="1:7" x14ac:dyDescent="0.65">
      <c r="A5" s="5" t="s">
        <v>16</v>
      </c>
      <c r="B5" s="6" t="s">
        <v>14</v>
      </c>
      <c r="C5" s="6">
        <f>32.67*1000</f>
        <v>32670</v>
      </c>
      <c r="D5" s="6">
        <f>33.91*1000</f>
        <v>33910</v>
      </c>
      <c r="E5" s="6">
        <v>31700</v>
      </c>
      <c r="F5" s="6">
        <v>25820</v>
      </c>
      <c r="G5" s="6">
        <v>31760</v>
      </c>
    </row>
    <row r="6" spans="1:7" x14ac:dyDescent="0.65">
      <c r="A6" s="5" t="s">
        <v>3</v>
      </c>
      <c r="B6" s="6" t="s">
        <v>14</v>
      </c>
      <c r="C6" s="6">
        <f>25.79*1000</f>
        <v>25790</v>
      </c>
      <c r="D6" s="6">
        <f>37.77*1000</f>
        <v>37770</v>
      </c>
      <c r="E6" s="6">
        <v>34010</v>
      </c>
      <c r="F6" s="6">
        <v>34000</v>
      </c>
      <c r="G6" s="6">
        <v>34730</v>
      </c>
    </row>
    <row r="7" spans="1:7" x14ac:dyDescent="0.65">
      <c r="A7" s="5" t="s">
        <v>4</v>
      </c>
      <c r="B7" s="6" t="s">
        <v>14</v>
      </c>
      <c r="C7" s="6">
        <f>3.76*1000</f>
        <v>3760</v>
      </c>
      <c r="D7" s="6">
        <f>29.72*1000</f>
        <v>29720</v>
      </c>
      <c r="E7" s="6">
        <v>35850</v>
      </c>
      <c r="F7" s="6">
        <v>34870</v>
      </c>
      <c r="G7" s="6">
        <v>34750</v>
      </c>
    </row>
    <row r="8" spans="1:7" x14ac:dyDescent="0.65">
      <c r="A8" s="5" t="s">
        <v>5</v>
      </c>
      <c r="B8" s="6" t="s">
        <v>14</v>
      </c>
      <c r="C8" s="6">
        <f>36.79*1000</f>
        <v>36790</v>
      </c>
      <c r="D8" s="6">
        <f>34.88*1000</f>
        <v>34880</v>
      </c>
      <c r="E8" s="6">
        <v>42930</v>
      </c>
      <c r="F8" s="6">
        <v>21560</v>
      </c>
      <c r="G8" s="6">
        <v>27160</v>
      </c>
    </row>
    <row r="9" spans="1:7" x14ac:dyDescent="0.65">
      <c r="A9" s="5" t="s">
        <v>6</v>
      </c>
      <c r="B9" s="6" t="s">
        <v>14</v>
      </c>
      <c r="C9" s="6">
        <f>30.03*1000</f>
        <v>30030</v>
      </c>
      <c r="D9" s="6">
        <f>38.65*1000</f>
        <v>38650</v>
      </c>
      <c r="E9" s="6">
        <v>38700</v>
      </c>
      <c r="F9" s="6">
        <v>15450</v>
      </c>
      <c r="G9" s="6">
        <v>30910</v>
      </c>
    </row>
    <row r="10" spans="1:7" x14ac:dyDescent="0.65">
      <c r="A10" s="5" t="s">
        <v>7</v>
      </c>
      <c r="B10" s="6" t="s">
        <v>14</v>
      </c>
      <c r="C10" s="6">
        <f>31.83*1000</f>
        <v>31830</v>
      </c>
      <c r="D10" s="6">
        <f>37.11*1000</f>
        <v>37110</v>
      </c>
      <c r="E10" s="6">
        <v>38560</v>
      </c>
      <c r="F10" s="6">
        <v>31570</v>
      </c>
      <c r="G10" s="6">
        <v>25600</v>
      </c>
    </row>
    <row r="11" spans="1:7" x14ac:dyDescent="0.65">
      <c r="A11" s="5" t="s">
        <v>8</v>
      </c>
      <c r="B11" s="6">
        <f>1000*13.51</f>
        <v>13510</v>
      </c>
      <c r="C11" s="6">
        <f>35.05*1000</f>
        <v>35050</v>
      </c>
      <c r="D11" s="6">
        <f>29.57*1000</f>
        <v>29570</v>
      </c>
      <c r="E11" s="6">
        <v>29740</v>
      </c>
      <c r="F11" s="6">
        <v>31000</v>
      </c>
      <c r="G11" s="6">
        <v>19170</v>
      </c>
    </row>
    <row r="12" spans="1:7" x14ac:dyDescent="0.65">
      <c r="A12" s="5" t="s">
        <v>9</v>
      </c>
      <c r="B12" s="6">
        <f>1000*24.2</f>
        <v>24200</v>
      </c>
      <c r="C12" s="6">
        <f>30.25*1000</f>
        <v>30250</v>
      </c>
      <c r="D12" s="6">
        <f>31.38*1000</f>
        <v>31380</v>
      </c>
      <c r="E12" s="6">
        <v>32050</v>
      </c>
      <c r="F12" s="6">
        <v>28380</v>
      </c>
      <c r="G12" s="6">
        <v>30510</v>
      </c>
    </row>
    <row r="13" spans="1:7" x14ac:dyDescent="0.65">
      <c r="A13" s="5" t="s">
        <v>10</v>
      </c>
      <c r="B13" s="6">
        <f>27.37*1000</f>
        <v>27370</v>
      </c>
      <c r="C13" s="6">
        <f>14.26*1000</f>
        <v>14260</v>
      </c>
      <c r="D13" s="6">
        <v>32550</v>
      </c>
      <c r="E13" s="6">
        <v>31750</v>
      </c>
      <c r="F13" s="6">
        <v>27390</v>
      </c>
      <c r="G13" s="6">
        <v>22640</v>
      </c>
    </row>
    <row r="14" spans="1:7" x14ac:dyDescent="0.65">
      <c r="A14" s="5" t="s">
        <v>11</v>
      </c>
      <c r="B14" s="6">
        <f>27.95*1000</f>
        <v>27950</v>
      </c>
      <c r="C14" s="6">
        <f>21.33*1000</f>
        <v>21330</v>
      </c>
      <c r="D14" s="6">
        <v>33310</v>
      </c>
      <c r="E14" s="6">
        <v>32890</v>
      </c>
      <c r="F14" s="6">
        <v>27680</v>
      </c>
      <c r="G14" s="6">
        <v>20750</v>
      </c>
    </row>
    <row r="15" spans="1:7" x14ac:dyDescent="0.65">
      <c r="A15" s="5" t="s">
        <v>12</v>
      </c>
      <c r="B15" s="6">
        <f>35.52*1000</f>
        <v>35520</v>
      </c>
      <c r="C15" s="6">
        <f>24.44*1000</f>
        <v>24440</v>
      </c>
      <c r="D15" s="6">
        <v>29630</v>
      </c>
      <c r="E15" s="6">
        <v>30940</v>
      </c>
      <c r="F15" s="6">
        <v>29500</v>
      </c>
      <c r="G15" s="6">
        <v>28550</v>
      </c>
    </row>
    <row r="16" spans="1:7" ht="26.4" x14ac:dyDescent="0.7">
      <c r="A16" s="7" t="s">
        <v>13</v>
      </c>
      <c r="B16" s="8">
        <f t="shared" ref="B16:D16" si="0">SUM(B4:B15)</f>
        <v>128550</v>
      </c>
      <c r="C16" s="8">
        <f t="shared" si="0"/>
        <v>316850</v>
      </c>
      <c r="D16" s="8">
        <f t="shared" si="0"/>
        <v>402520</v>
      </c>
      <c r="E16" s="8">
        <f t="shared" ref="E16:F16" si="1">SUM(E4:E15)</f>
        <v>413160</v>
      </c>
      <c r="F16" s="8">
        <f t="shared" si="1"/>
        <v>333950</v>
      </c>
      <c r="G16" s="8">
        <f t="shared" ref="G16" si="2">SUM(G4:G15)</f>
        <v>337790</v>
      </c>
    </row>
    <row r="17" spans="2:7" x14ac:dyDescent="0.65">
      <c r="B17" s="9"/>
      <c r="C17" s="9"/>
      <c r="D17" s="9"/>
      <c r="E17" s="9"/>
      <c r="F17" s="9"/>
      <c r="G17" s="9"/>
    </row>
    <row r="18" spans="2:7" hidden="1" x14ac:dyDescent="0.65"/>
    <row r="19" spans="2:7" hidden="1" x14ac:dyDescent="0.65"/>
    <row r="20" spans="2:7" hidden="1" x14ac:dyDescent="0.65"/>
    <row r="21" spans="2:7" hidden="1" x14ac:dyDescent="0.65"/>
    <row r="22" spans="2:7" hidden="1" x14ac:dyDescent="0.65"/>
    <row r="23" spans="2:7" hidden="1" x14ac:dyDescent="0.65"/>
    <row r="24" spans="2:7" hidden="1" x14ac:dyDescent="0.65"/>
    <row r="25" spans="2:7" hidden="1" x14ac:dyDescent="0.65"/>
    <row r="26" spans="2:7" hidden="1" x14ac:dyDescent="0.65"/>
    <row r="27" spans="2:7" hidden="1" x14ac:dyDescent="0.65"/>
    <row r="28" spans="2:7" hidden="1" x14ac:dyDescent="0.65"/>
    <row r="29" spans="2:7" hidden="1" x14ac:dyDescent="0.65"/>
    <row r="30" spans="2:7" hidden="1" x14ac:dyDescent="0.65"/>
    <row r="31" spans="2:7" hidden="1" x14ac:dyDescent="0.65"/>
    <row r="32" spans="2:7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อาคารอำนวย ยศสุข 300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2026-01-20T01:58:57Z</dcterms:modified>
</cp:coreProperties>
</file>