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0400" windowHeight="7236" tabRatio="778" firstSheet="29" activeTab="29"/>
  </bookViews>
  <sheets>
    <sheet name="2568-คณะ,สำนัก" sheetId="61" r:id="rId1"/>
    <sheet name="กราฟ67-68 แม่โจ้-ชุมพร1 " sheetId="93" r:id="rId2"/>
    <sheet name="กราฟ67-68 แม่โจ้-แพร่1" sheetId="94" r:id="rId3"/>
    <sheet name="กราฟ67-68 ฟาร์มพร้าว1" sheetId="95" r:id="rId4"/>
    <sheet name="กราฟ67-68 ฟาร์มบ้านโปง" sheetId="96" r:id="rId5"/>
    <sheet name="กราฟ67-68โครงการแปรรูปผลิต" sheetId="97" r:id="rId6"/>
    <sheet name="กราฟ67-68 วิทยาลัยพลังงานทดแทน" sheetId="98" r:id="rId7"/>
    <sheet name="กราฟ67-68 สัตวศาสตร์" sheetId="99" r:id="rId8"/>
    <sheet name="กราฟ67-68-คลินิกรักษาสัตว์" sheetId="69" r:id="rId9"/>
    <sheet name="กราฟ67-68 คณะเทคโนโลยีการประมง" sheetId="70" r:id="rId10"/>
    <sheet name="กราฟ67-68 คณะวิศกรรมศาสตร์" sheetId="71" r:id="rId11"/>
    <sheet name="กราฟ67-68 ศูนย์อาคารที่พัก" sheetId="72" r:id="rId12"/>
    <sheet name="กราฟ67-68 ศูนย์วิจัยพลังงาน" sheetId="73" r:id="rId13"/>
    <sheet name="กราฟ67-68 สำนักวิจัยและส่งเสริม" sheetId="74" r:id="rId14"/>
    <sheet name="กราฟ67-68 คณะผลิตกรรมการเกษตร" sheetId="75" r:id="rId15"/>
    <sheet name="กราฟ67-87 คณะสถาปัตยกรรมศาสตร์" sheetId="76" r:id="rId16"/>
    <sheet name="กราฟ67-68 คณะเทคโนโลยีการสือสาร" sheetId="77" r:id="rId17"/>
    <sheet name="กราฟ67-68 คณะเศรษศาสตร์" sheetId="78" r:id="rId18"/>
    <sheet name="กราฟ67-68 คณะวิทยาศาสตร์" sheetId="79" r:id="rId19"/>
    <sheet name="กราฟ67-68 ศูนย์กล้วยไม้" sheetId="80" r:id="rId20"/>
    <sheet name="กราฟ67-68 วิทยาลัยบริหารศาสตร์" sheetId="81" r:id="rId21"/>
    <sheet name="กราฟ67-68 คณะบริหารธุรกิจ" sheetId="82" r:id="rId22"/>
    <sheet name="กราฟ67-68 สำนักหอสมุด" sheetId="83" r:id="rId23"/>
    <sheet name="กราฟ67-68 คณะศิลป์ศาสตร์" sheetId="84" r:id="rId24"/>
    <sheet name="กราฟ67-68 คณะพัฒนาการท่องเที่ยว" sheetId="85" r:id="rId25"/>
    <sheet name="กราฟ67-68 หอพักนักศึกษา" sheetId="86" r:id="rId26"/>
    <sheet name="กราฟ67-68 โรงอาหาร" sheetId="87" r:id="rId27"/>
    <sheet name="กราฟ67-68 สระว่ายน้ำ" sheetId="88" r:id="rId28"/>
    <sheet name="กราฟ67-68 สำนักงานมหาวิทยาลัย " sheetId="89" r:id="rId29"/>
    <sheet name="กราฟ67-68 ส่วนกลาง" sheetId="90" r:id="rId30"/>
    <sheet name="2567-คณะ,สำนัก" sheetId="91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1vg" localSheetId="30">#REF!</definedName>
    <definedName name="_1vg" localSheetId="0">#REF!</definedName>
    <definedName name="_1vg" localSheetId="9">#REF!</definedName>
    <definedName name="_1vg" localSheetId="16">#REF!</definedName>
    <definedName name="_1vg" localSheetId="21">#REF!</definedName>
    <definedName name="_1vg" localSheetId="14">#REF!</definedName>
    <definedName name="_1vg" localSheetId="24">#REF!</definedName>
    <definedName name="_1vg" localSheetId="18">#REF!</definedName>
    <definedName name="_1vg" localSheetId="10">#REF!</definedName>
    <definedName name="_1vg" localSheetId="23">#REF!</definedName>
    <definedName name="_1vg" localSheetId="17">#REF!</definedName>
    <definedName name="_1vg" localSheetId="4">#REF!</definedName>
    <definedName name="_1vg" localSheetId="3">#REF!</definedName>
    <definedName name="_1vg" localSheetId="1">#REF!</definedName>
    <definedName name="_1vg" localSheetId="2">#REF!</definedName>
    <definedName name="_1vg" localSheetId="26">#REF!</definedName>
    <definedName name="_1vg" localSheetId="20">#REF!</definedName>
    <definedName name="_1vg" localSheetId="6">#REF!</definedName>
    <definedName name="_1vg" localSheetId="19">#REF!</definedName>
    <definedName name="_1vg" localSheetId="12">#REF!</definedName>
    <definedName name="_1vg" localSheetId="11">#REF!</definedName>
    <definedName name="_1vg" localSheetId="27">#REF!</definedName>
    <definedName name="_1vg" localSheetId="29">#REF!</definedName>
    <definedName name="_1vg" localSheetId="7">#REF!</definedName>
    <definedName name="_1vg" localSheetId="28">#REF!</definedName>
    <definedName name="_1vg" localSheetId="13">#REF!</definedName>
    <definedName name="_1vg" localSheetId="22">#REF!</definedName>
    <definedName name="_1vg" localSheetId="25">#REF!</definedName>
    <definedName name="_1vg" localSheetId="8">#REF!</definedName>
    <definedName name="_1vg" localSheetId="5">#REF!</definedName>
    <definedName name="_1vg" localSheetId="15">#REF!</definedName>
    <definedName name="_1vg">#REF!</definedName>
    <definedName name="_xlnm._FilterDatabase" localSheetId="30" hidden="1">'2567-คณะ,สำนัก'!$A$3:$H$27</definedName>
    <definedName name="_xlnm._FilterDatabase" localSheetId="0" hidden="1">'2568-คณะ,สำนัก'!$A$3:$H$27</definedName>
    <definedName name="_Flu40">50</definedName>
    <definedName name="_sss2" localSheetId="30">[1]DATA!#REF!</definedName>
    <definedName name="_sss2" localSheetId="0">[1]DATA!#REF!</definedName>
    <definedName name="_sss2" localSheetId="9">[1]DATA!#REF!</definedName>
    <definedName name="_sss2" localSheetId="16">[1]DATA!#REF!</definedName>
    <definedName name="_sss2" localSheetId="21">[1]DATA!#REF!</definedName>
    <definedName name="_sss2" localSheetId="14">[1]DATA!#REF!</definedName>
    <definedName name="_sss2" localSheetId="24">[1]DATA!#REF!</definedName>
    <definedName name="_sss2" localSheetId="18">[1]DATA!#REF!</definedName>
    <definedName name="_sss2" localSheetId="10">[1]DATA!#REF!</definedName>
    <definedName name="_sss2" localSheetId="23">[1]DATA!#REF!</definedName>
    <definedName name="_sss2" localSheetId="17">[1]DATA!#REF!</definedName>
    <definedName name="_sss2" localSheetId="4">[1]DATA!#REF!</definedName>
    <definedName name="_sss2" localSheetId="3">[1]DATA!#REF!</definedName>
    <definedName name="_sss2" localSheetId="1">[1]DATA!#REF!</definedName>
    <definedName name="_sss2" localSheetId="2">[1]DATA!#REF!</definedName>
    <definedName name="_sss2" localSheetId="26">[1]DATA!#REF!</definedName>
    <definedName name="_sss2" localSheetId="20">[1]DATA!#REF!</definedName>
    <definedName name="_sss2" localSheetId="6">[1]DATA!#REF!</definedName>
    <definedName name="_sss2" localSheetId="19">[1]DATA!#REF!</definedName>
    <definedName name="_sss2" localSheetId="12">[1]DATA!#REF!</definedName>
    <definedName name="_sss2" localSheetId="11">[1]DATA!#REF!</definedName>
    <definedName name="_sss2" localSheetId="27">[1]DATA!#REF!</definedName>
    <definedName name="_sss2" localSheetId="29">[1]DATA!#REF!</definedName>
    <definedName name="_sss2" localSheetId="7">[1]DATA!#REF!</definedName>
    <definedName name="_sss2" localSheetId="28">[1]DATA!#REF!</definedName>
    <definedName name="_sss2" localSheetId="13">[1]DATA!#REF!</definedName>
    <definedName name="_sss2" localSheetId="22">[1]DATA!#REF!</definedName>
    <definedName name="_sss2" localSheetId="25">[1]DATA!#REF!</definedName>
    <definedName name="_sss2" localSheetId="8">[1]DATA!#REF!</definedName>
    <definedName name="_sss2" localSheetId="5">[1]DATA!#REF!</definedName>
    <definedName name="_sss2" localSheetId="15">[1]DATA!#REF!</definedName>
    <definedName name="_sss2">[1]DATA!#REF!</definedName>
    <definedName name="_sss4" localSheetId="30">[1]RE_DATA!#REF!</definedName>
    <definedName name="_sss4" localSheetId="0">[1]RE_DATA!#REF!</definedName>
    <definedName name="_sss4" localSheetId="9">[1]RE_DATA!#REF!</definedName>
    <definedName name="_sss4" localSheetId="16">[1]RE_DATA!#REF!</definedName>
    <definedName name="_sss4" localSheetId="21">[1]RE_DATA!#REF!</definedName>
    <definedName name="_sss4" localSheetId="14">[1]RE_DATA!#REF!</definedName>
    <definedName name="_sss4" localSheetId="24">[1]RE_DATA!#REF!</definedName>
    <definedName name="_sss4" localSheetId="18">[1]RE_DATA!#REF!</definedName>
    <definedName name="_sss4" localSheetId="10">[1]RE_DATA!#REF!</definedName>
    <definedName name="_sss4" localSheetId="23">[1]RE_DATA!#REF!</definedName>
    <definedName name="_sss4" localSheetId="17">[1]RE_DATA!#REF!</definedName>
    <definedName name="_sss4" localSheetId="4">[1]RE_DATA!#REF!</definedName>
    <definedName name="_sss4" localSheetId="3">[1]RE_DATA!#REF!</definedName>
    <definedName name="_sss4" localSheetId="1">[1]RE_DATA!#REF!</definedName>
    <definedName name="_sss4" localSheetId="2">[1]RE_DATA!#REF!</definedName>
    <definedName name="_sss4" localSheetId="26">[1]RE_DATA!#REF!</definedName>
    <definedName name="_sss4" localSheetId="20">[1]RE_DATA!#REF!</definedName>
    <definedName name="_sss4" localSheetId="6">[1]RE_DATA!#REF!</definedName>
    <definedName name="_sss4" localSheetId="19">[1]RE_DATA!#REF!</definedName>
    <definedName name="_sss4" localSheetId="12">[1]RE_DATA!#REF!</definedName>
    <definedName name="_sss4" localSheetId="11">[1]RE_DATA!#REF!</definedName>
    <definedName name="_sss4" localSheetId="27">[1]RE_DATA!#REF!</definedName>
    <definedName name="_sss4" localSheetId="29">[1]RE_DATA!#REF!</definedName>
    <definedName name="_sss4" localSheetId="7">[1]RE_DATA!#REF!</definedName>
    <definedName name="_sss4" localSheetId="28">[1]RE_DATA!#REF!</definedName>
    <definedName name="_sss4" localSheetId="13">[1]RE_DATA!#REF!</definedName>
    <definedName name="_sss4" localSheetId="22">[1]RE_DATA!#REF!</definedName>
    <definedName name="_sss4" localSheetId="25">[1]RE_DATA!#REF!</definedName>
    <definedName name="_sss4" localSheetId="8">[1]RE_DATA!#REF!</definedName>
    <definedName name="_sss4" localSheetId="5">[1]RE_DATA!#REF!</definedName>
    <definedName name="_sss4" localSheetId="15">[1]RE_DATA!#REF!</definedName>
    <definedName name="_sss4">[1]RE_DATA!#REF!</definedName>
    <definedName name="af_flu" localSheetId="30">#REF!</definedName>
    <definedName name="af_flu" localSheetId="0">#REF!</definedName>
    <definedName name="af_flu" localSheetId="9">#REF!</definedName>
    <definedName name="af_flu" localSheetId="16">#REF!</definedName>
    <definedName name="af_flu" localSheetId="21">#REF!</definedName>
    <definedName name="af_flu" localSheetId="14">#REF!</definedName>
    <definedName name="af_flu" localSheetId="24">#REF!</definedName>
    <definedName name="af_flu" localSheetId="18">#REF!</definedName>
    <definedName name="af_flu" localSheetId="10">#REF!</definedName>
    <definedName name="af_flu" localSheetId="23">#REF!</definedName>
    <definedName name="af_flu" localSheetId="17">#REF!</definedName>
    <definedName name="af_flu" localSheetId="4">#REF!</definedName>
    <definedName name="af_flu" localSheetId="3">#REF!</definedName>
    <definedName name="af_flu" localSheetId="1">#REF!</definedName>
    <definedName name="af_flu" localSheetId="2">#REF!</definedName>
    <definedName name="af_flu" localSheetId="26">#REF!</definedName>
    <definedName name="af_flu" localSheetId="20">#REF!</definedName>
    <definedName name="af_flu" localSheetId="6">#REF!</definedName>
    <definedName name="af_flu" localSheetId="19">#REF!</definedName>
    <definedName name="af_flu" localSheetId="12">#REF!</definedName>
    <definedName name="af_flu" localSheetId="11">#REF!</definedName>
    <definedName name="af_flu" localSheetId="27">#REF!</definedName>
    <definedName name="af_flu" localSheetId="29">#REF!</definedName>
    <definedName name="af_flu" localSheetId="7">#REF!</definedName>
    <definedName name="af_flu" localSheetId="28">#REF!</definedName>
    <definedName name="af_flu" localSheetId="13">#REF!</definedName>
    <definedName name="af_flu" localSheetId="22">#REF!</definedName>
    <definedName name="af_flu" localSheetId="25">#REF!</definedName>
    <definedName name="af_flu" localSheetId="8">#REF!</definedName>
    <definedName name="af_flu" localSheetId="5">#REF!</definedName>
    <definedName name="af_flu" localSheetId="15">#REF!</definedName>
    <definedName name="af_flu">#REF!</definedName>
    <definedName name="Baht" localSheetId="30">#REF!</definedName>
    <definedName name="Baht" localSheetId="0">#REF!</definedName>
    <definedName name="Baht" localSheetId="9">#REF!</definedName>
    <definedName name="Baht" localSheetId="16">#REF!</definedName>
    <definedName name="Baht" localSheetId="21">#REF!</definedName>
    <definedName name="Baht" localSheetId="14">#REF!</definedName>
    <definedName name="Baht" localSheetId="24">#REF!</definedName>
    <definedName name="Baht" localSheetId="18">#REF!</definedName>
    <definedName name="Baht" localSheetId="10">#REF!</definedName>
    <definedName name="Baht" localSheetId="23">#REF!</definedName>
    <definedName name="Baht" localSheetId="17">#REF!</definedName>
    <definedName name="Baht" localSheetId="4">#REF!</definedName>
    <definedName name="Baht" localSheetId="3">#REF!</definedName>
    <definedName name="Baht" localSheetId="1">#REF!</definedName>
    <definedName name="Baht" localSheetId="2">#REF!</definedName>
    <definedName name="Baht" localSheetId="26">#REF!</definedName>
    <definedName name="Baht" localSheetId="20">#REF!</definedName>
    <definedName name="Baht" localSheetId="6">#REF!</definedName>
    <definedName name="Baht" localSheetId="19">#REF!</definedName>
    <definedName name="Baht" localSheetId="12">#REF!</definedName>
    <definedName name="Baht" localSheetId="11">#REF!</definedName>
    <definedName name="Baht" localSheetId="27">#REF!</definedName>
    <definedName name="Baht" localSheetId="29">#REF!</definedName>
    <definedName name="Baht" localSheetId="7">#REF!</definedName>
    <definedName name="Baht" localSheetId="28">#REF!</definedName>
    <definedName name="Baht" localSheetId="13">#REF!</definedName>
    <definedName name="Baht" localSheetId="22">#REF!</definedName>
    <definedName name="Baht" localSheetId="25">#REF!</definedName>
    <definedName name="Baht" localSheetId="8">#REF!</definedName>
    <definedName name="Baht" localSheetId="5">#REF!</definedName>
    <definedName name="Baht" localSheetId="15">#REF!</definedName>
    <definedName name="Baht">#REF!</definedName>
    <definedName name="be_flu" localSheetId="30">#REF!</definedName>
    <definedName name="be_flu" localSheetId="0">#REF!</definedName>
    <definedName name="be_flu" localSheetId="9">#REF!</definedName>
    <definedName name="be_flu" localSheetId="16">#REF!</definedName>
    <definedName name="be_flu" localSheetId="21">#REF!</definedName>
    <definedName name="be_flu" localSheetId="14">#REF!</definedName>
    <definedName name="be_flu" localSheetId="24">#REF!</definedName>
    <definedName name="be_flu" localSheetId="18">#REF!</definedName>
    <definedName name="be_flu" localSheetId="10">#REF!</definedName>
    <definedName name="be_flu" localSheetId="23">#REF!</definedName>
    <definedName name="be_flu" localSheetId="17">#REF!</definedName>
    <definedName name="be_flu" localSheetId="4">#REF!</definedName>
    <definedName name="be_flu" localSheetId="3">#REF!</definedName>
    <definedName name="be_flu" localSheetId="1">#REF!</definedName>
    <definedName name="be_flu" localSheetId="2">#REF!</definedName>
    <definedName name="be_flu" localSheetId="26">#REF!</definedName>
    <definedName name="be_flu" localSheetId="20">#REF!</definedName>
    <definedName name="be_flu" localSheetId="6">#REF!</definedName>
    <definedName name="be_flu" localSheetId="19">#REF!</definedName>
    <definedName name="be_flu" localSheetId="12">#REF!</definedName>
    <definedName name="be_flu" localSheetId="11">#REF!</definedName>
    <definedName name="be_flu" localSheetId="27">#REF!</definedName>
    <definedName name="be_flu" localSheetId="29">#REF!</definedName>
    <definedName name="be_flu" localSheetId="7">#REF!</definedName>
    <definedName name="be_flu" localSheetId="28">#REF!</definedName>
    <definedName name="be_flu" localSheetId="13">#REF!</definedName>
    <definedName name="be_flu" localSheetId="22">#REF!</definedName>
    <definedName name="be_flu" localSheetId="25">#REF!</definedName>
    <definedName name="be_flu" localSheetId="8">#REF!</definedName>
    <definedName name="be_flu" localSheetId="5">#REF!</definedName>
    <definedName name="be_flu" localSheetId="15">#REF!</definedName>
    <definedName name="be_flu">#REF!</definedName>
    <definedName name="c_watt" localSheetId="30">#REF!</definedName>
    <definedName name="c_watt" localSheetId="0">#REF!</definedName>
    <definedName name="c_watt" localSheetId="9">#REF!</definedName>
    <definedName name="c_watt" localSheetId="16">#REF!</definedName>
    <definedName name="c_watt" localSheetId="21">#REF!</definedName>
    <definedName name="c_watt" localSheetId="14">#REF!</definedName>
    <definedName name="c_watt" localSheetId="24">#REF!</definedName>
    <definedName name="c_watt" localSheetId="18">#REF!</definedName>
    <definedName name="c_watt" localSheetId="10">#REF!</definedName>
    <definedName name="c_watt" localSheetId="23">#REF!</definedName>
    <definedName name="c_watt" localSheetId="17">#REF!</definedName>
    <definedName name="c_watt" localSheetId="4">#REF!</definedName>
    <definedName name="c_watt" localSheetId="3">#REF!</definedName>
    <definedName name="c_watt" localSheetId="1">#REF!</definedName>
    <definedName name="c_watt" localSheetId="2">#REF!</definedName>
    <definedName name="c_watt" localSheetId="26">#REF!</definedName>
    <definedName name="c_watt" localSheetId="20">#REF!</definedName>
    <definedName name="c_watt" localSheetId="6">#REF!</definedName>
    <definedName name="c_watt" localSheetId="19">#REF!</definedName>
    <definedName name="c_watt" localSheetId="12">#REF!</definedName>
    <definedName name="c_watt" localSheetId="11">#REF!</definedName>
    <definedName name="c_watt" localSheetId="27">#REF!</definedName>
    <definedName name="c_watt" localSheetId="29">#REF!</definedName>
    <definedName name="c_watt" localSheetId="7">#REF!</definedName>
    <definedName name="c_watt" localSheetId="28">#REF!</definedName>
    <definedName name="c_watt" localSheetId="13">#REF!</definedName>
    <definedName name="c_watt" localSheetId="22">#REF!</definedName>
    <definedName name="c_watt" localSheetId="25">#REF!</definedName>
    <definedName name="c_watt" localSheetId="8">#REF!</definedName>
    <definedName name="c_watt" localSheetId="5">#REF!</definedName>
    <definedName name="c_watt" localSheetId="15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30">[3]!hhind</definedName>
    <definedName name="hhind" localSheetId="0">[3]!hhind</definedName>
    <definedName name="hhind" localSheetId="9">[3]!hhind</definedName>
    <definedName name="hhind" localSheetId="16">[3]!hhind</definedName>
    <definedName name="hhind" localSheetId="21">[3]!hhind</definedName>
    <definedName name="hhind" localSheetId="14">[3]!hhind</definedName>
    <definedName name="hhind" localSheetId="24">[3]!hhind</definedName>
    <definedName name="hhind" localSheetId="18">[3]!hhind</definedName>
    <definedName name="hhind" localSheetId="10">[3]!hhind</definedName>
    <definedName name="hhind" localSheetId="23">[3]!hhind</definedName>
    <definedName name="hhind" localSheetId="17">[3]!hhind</definedName>
    <definedName name="hhind" localSheetId="4">[3]!hhind</definedName>
    <definedName name="hhind" localSheetId="3">[3]!hhind</definedName>
    <definedName name="hhind" localSheetId="1">[3]!hhind</definedName>
    <definedName name="hhind" localSheetId="2">[3]!hhind</definedName>
    <definedName name="hhind" localSheetId="26">[3]!hhind</definedName>
    <definedName name="hhind" localSheetId="20">[3]!hhind</definedName>
    <definedName name="hhind" localSheetId="6">[3]!hhind</definedName>
    <definedName name="hhind" localSheetId="19">[3]!hhind</definedName>
    <definedName name="hhind" localSheetId="12">[3]!hhind</definedName>
    <definedName name="hhind" localSheetId="11">[3]!hhind</definedName>
    <definedName name="hhind" localSheetId="27">[3]!hhind</definedName>
    <definedName name="hhind" localSheetId="29">[3]!hhind</definedName>
    <definedName name="hhind" localSheetId="7">[3]!hhind</definedName>
    <definedName name="hhind" localSheetId="28">[3]!hhind</definedName>
    <definedName name="hhind" localSheetId="13">[3]!hhind</definedName>
    <definedName name="hhind" localSheetId="22">[3]!hhind</definedName>
    <definedName name="hhind" localSheetId="25">[3]!hhind</definedName>
    <definedName name="hhind" localSheetId="8">[3]!hhind</definedName>
    <definedName name="hhind" localSheetId="5">[3]!hhind</definedName>
    <definedName name="hhind" localSheetId="15">[3]!hhind</definedName>
    <definedName name="hhind">[3]!hhind</definedName>
    <definedName name="HideDataBOQ" localSheetId="30">#REF!</definedName>
    <definedName name="HideDataBOQ" localSheetId="0">#REF!</definedName>
    <definedName name="HideDataBOQ" localSheetId="9">#REF!</definedName>
    <definedName name="HideDataBOQ" localSheetId="16">#REF!</definedName>
    <definedName name="HideDataBOQ" localSheetId="21">#REF!</definedName>
    <definedName name="HideDataBOQ" localSheetId="14">#REF!</definedName>
    <definedName name="HideDataBOQ" localSheetId="24">#REF!</definedName>
    <definedName name="HideDataBOQ" localSheetId="18">#REF!</definedName>
    <definedName name="HideDataBOQ" localSheetId="10">#REF!</definedName>
    <definedName name="HideDataBOQ" localSheetId="23">#REF!</definedName>
    <definedName name="HideDataBOQ" localSheetId="17">#REF!</definedName>
    <definedName name="HideDataBOQ" localSheetId="4">#REF!</definedName>
    <definedName name="HideDataBOQ" localSheetId="3">#REF!</definedName>
    <definedName name="HideDataBOQ" localSheetId="1">#REF!</definedName>
    <definedName name="HideDataBOQ" localSheetId="2">#REF!</definedName>
    <definedName name="HideDataBOQ" localSheetId="26">#REF!</definedName>
    <definedName name="HideDataBOQ" localSheetId="20">#REF!</definedName>
    <definedName name="HideDataBOQ" localSheetId="6">#REF!</definedName>
    <definedName name="HideDataBOQ" localSheetId="19">#REF!</definedName>
    <definedName name="HideDataBOQ" localSheetId="12">#REF!</definedName>
    <definedName name="HideDataBOQ" localSheetId="11">#REF!</definedName>
    <definedName name="HideDataBOQ" localSheetId="27">#REF!</definedName>
    <definedName name="HideDataBOQ" localSheetId="29">#REF!</definedName>
    <definedName name="HideDataBOQ" localSheetId="7">#REF!</definedName>
    <definedName name="HideDataBOQ" localSheetId="28">#REF!</definedName>
    <definedName name="HideDataBOQ" localSheetId="13">#REF!</definedName>
    <definedName name="HideDataBOQ" localSheetId="22">#REF!</definedName>
    <definedName name="HideDataBOQ" localSheetId="25">#REF!</definedName>
    <definedName name="HideDataBOQ" localSheetId="8">#REF!</definedName>
    <definedName name="HideDataBOQ" localSheetId="5">#REF!</definedName>
    <definedName name="HideDataBOQ" localSheetId="15">#REF!</definedName>
    <definedName name="HideDataBOQ">#REF!</definedName>
    <definedName name="High_lf" localSheetId="30">[1]DATA!#REF!</definedName>
    <definedName name="High_lf" localSheetId="0">[1]DATA!#REF!</definedName>
    <definedName name="High_lf" localSheetId="9">[1]DATA!#REF!</definedName>
    <definedName name="High_lf" localSheetId="16">[1]DATA!#REF!</definedName>
    <definedName name="High_lf" localSheetId="21">[1]DATA!#REF!</definedName>
    <definedName name="High_lf" localSheetId="14">[1]DATA!#REF!</definedName>
    <definedName name="High_lf" localSheetId="24">[1]DATA!#REF!</definedName>
    <definedName name="High_lf" localSheetId="18">[1]DATA!#REF!</definedName>
    <definedName name="High_lf" localSheetId="10">[1]DATA!#REF!</definedName>
    <definedName name="High_lf" localSheetId="23">[1]DATA!#REF!</definedName>
    <definedName name="High_lf" localSheetId="17">[1]DATA!#REF!</definedName>
    <definedName name="High_lf" localSheetId="4">[1]DATA!#REF!</definedName>
    <definedName name="High_lf" localSheetId="3">[1]DATA!#REF!</definedName>
    <definedName name="High_lf" localSheetId="1">[1]DATA!#REF!</definedName>
    <definedName name="High_lf" localSheetId="2">[1]DATA!#REF!</definedName>
    <definedName name="High_lf" localSheetId="26">[1]DATA!#REF!</definedName>
    <definedName name="High_lf" localSheetId="20">[1]DATA!#REF!</definedName>
    <definedName name="High_lf" localSheetId="6">[1]DATA!#REF!</definedName>
    <definedName name="High_lf" localSheetId="19">[1]DATA!#REF!</definedName>
    <definedName name="High_lf" localSheetId="12">[1]DATA!#REF!</definedName>
    <definedName name="High_lf" localSheetId="11">[1]DATA!#REF!</definedName>
    <definedName name="High_lf" localSheetId="27">[1]DATA!#REF!</definedName>
    <definedName name="High_lf" localSheetId="29">[1]DATA!#REF!</definedName>
    <definedName name="High_lf" localSheetId="7">[1]DATA!#REF!</definedName>
    <definedName name="High_lf" localSheetId="28">[1]DATA!#REF!</definedName>
    <definedName name="High_lf" localSheetId="13">[1]DATA!#REF!</definedName>
    <definedName name="High_lf" localSheetId="22">[1]DATA!#REF!</definedName>
    <definedName name="High_lf" localSheetId="25">[1]DATA!#REF!</definedName>
    <definedName name="High_lf" localSheetId="8">[1]DATA!#REF!</definedName>
    <definedName name="High_lf" localSheetId="5">[1]DATA!#REF!</definedName>
    <definedName name="High_lf" localSheetId="15">[1]DATA!#REF!</definedName>
    <definedName name="High_lf">[1]DATA!#REF!</definedName>
    <definedName name="i_watt" localSheetId="30">#REF!</definedName>
    <definedName name="i_watt" localSheetId="0">#REF!</definedName>
    <definedName name="i_watt" localSheetId="9">#REF!</definedName>
    <definedName name="i_watt" localSheetId="16">#REF!</definedName>
    <definedName name="i_watt" localSheetId="21">#REF!</definedName>
    <definedName name="i_watt" localSheetId="14">#REF!</definedName>
    <definedName name="i_watt" localSheetId="24">#REF!</definedName>
    <definedName name="i_watt" localSheetId="18">#REF!</definedName>
    <definedName name="i_watt" localSheetId="10">#REF!</definedName>
    <definedName name="i_watt" localSheetId="23">#REF!</definedName>
    <definedName name="i_watt" localSheetId="17">#REF!</definedName>
    <definedName name="i_watt" localSheetId="4">#REF!</definedName>
    <definedName name="i_watt" localSheetId="3">#REF!</definedName>
    <definedName name="i_watt" localSheetId="1">#REF!</definedName>
    <definedName name="i_watt" localSheetId="2">#REF!</definedName>
    <definedName name="i_watt" localSheetId="26">#REF!</definedName>
    <definedName name="i_watt" localSheetId="20">#REF!</definedName>
    <definedName name="i_watt" localSheetId="6">#REF!</definedName>
    <definedName name="i_watt" localSheetId="19">#REF!</definedName>
    <definedName name="i_watt" localSheetId="12">#REF!</definedName>
    <definedName name="i_watt" localSheetId="11">#REF!</definedName>
    <definedName name="i_watt" localSheetId="27">#REF!</definedName>
    <definedName name="i_watt" localSheetId="29">#REF!</definedName>
    <definedName name="i_watt" localSheetId="7">#REF!</definedName>
    <definedName name="i_watt" localSheetId="28">#REF!</definedName>
    <definedName name="i_watt" localSheetId="13">#REF!</definedName>
    <definedName name="i_watt" localSheetId="22">#REF!</definedName>
    <definedName name="i_watt" localSheetId="25">#REF!</definedName>
    <definedName name="i_watt" localSheetId="8">#REF!</definedName>
    <definedName name="i_watt" localSheetId="5">#REF!</definedName>
    <definedName name="i_watt" localSheetId="15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30">[1]RE_DATA!#REF!</definedName>
    <definedName name="L.F." localSheetId="0">[1]RE_DATA!#REF!</definedName>
    <definedName name="L.F." localSheetId="9">[1]RE_DATA!#REF!</definedName>
    <definedName name="L.F." localSheetId="16">[1]RE_DATA!#REF!</definedName>
    <definedName name="L.F." localSheetId="21">[1]RE_DATA!#REF!</definedName>
    <definedName name="L.F." localSheetId="14">[1]RE_DATA!#REF!</definedName>
    <definedName name="L.F." localSheetId="24">[1]RE_DATA!#REF!</definedName>
    <definedName name="L.F." localSheetId="18">[1]RE_DATA!#REF!</definedName>
    <definedName name="L.F." localSheetId="10">[1]RE_DATA!#REF!</definedName>
    <definedName name="L.F." localSheetId="23">[1]RE_DATA!#REF!</definedName>
    <definedName name="L.F." localSheetId="17">[1]RE_DATA!#REF!</definedName>
    <definedName name="L.F." localSheetId="4">[1]RE_DATA!#REF!</definedName>
    <definedName name="L.F." localSheetId="3">[1]RE_DATA!#REF!</definedName>
    <definedName name="L.F." localSheetId="1">[1]RE_DATA!#REF!</definedName>
    <definedName name="L.F." localSheetId="2">[1]RE_DATA!#REF!</definedName>
    <definedName name="L.F." localSheetId="26">[1]RE_DATA!#REF!</definedName>
    <definedName name="L.F." localSheetId="20">[1]RE_DATA!#REF!</definedName>
    <definedName name="L.F." localSheetId="6">[1]RE_DATA!#REF!</definedName>
    <definedName name="L.F." localSheetId="19">[1]RE_DATA!#REF!</definedName>
    <definedName name="L.F." localSheetId="12">[1]RE_DATA!#REF!</definedName>
    <definedName name="L.F." localSheetId="11">[1]RE_DATA!#REF!</definedName>
    <definedName name="L.F." localSheetId="27">[1]RE_DATA!#REF!</definedName>
    <definedName name="L.F." localSheetId="29">[1]RE_DATA!#REF!</definedName>
    <definedName name="L.F." localSheetId="7">[1]RE_DATA!#REF!</definedName>
    <definedName name="L.F." localSheetId="28">[1]RE_DATA!#REF!</definedName>
    <definedName name="L.F." localSheetId="13">[1]RE_DATA!#REF!</definedName>
    <definedName name="L.F." localSheetId="22">[1]RE_DATA!#REF!</definedName>
    <definedName name="L.F." localSheetId="25">[1]RE_DATA!#REF!</definedName>
    <definedName name="L.F." localSheetId="8">[1]RE_DATA!#REF!</definedName>
    <definedName name="L.F." localSheetId="5">[1]RE_DATA!#REF!</definedName>
    <definedName name="L.F." localSheetId="15">[1]RE_DATA!#REF!</definedName>
    <definedName name="L.F.">[1]RE_DATA!#REF!</definedName>
    <definedName name="l_mainair" localSheetId="30">'[2]eirr-a (บท4)'!#REF!</definedName>
    <definedName name="l_mainair" localSheetId="0">'[2]eirr-a (บท4)'!#REF!</definedName>
    <definedName name="l_mainair" localSheetId="9">'[2]eirr-a (บท4)'!#REF!</definedName>
    <definedName name="l_mainair" localSheetId="16">'[2]eirr-a (บท4)'!#REF!</definedName>
    <definedName name="l_mainair" localSheetId="21">'[2]eirr-a (บท4)'!#REF!</definedName>
    <definedName name="l_mainair" localSheetId="14">'[2]eirr-a (บท4)'!#REF!</definedName>
    <definedName name="l_mainair" localSheetId="24">'[2]eirr-a (บท4)'!#REF!</definedName>
    <definedName name="l_mainair" localSheetId="18">'[2]eirr-a (บท4)'!#REF!</definedName>
    <definedName name="l_mainair" localSheetId="10">'[2]eirr-a (บท4)'!#REF!</definedName>
    <definedName name="l_mainair" localSheetId="23">'[2]eirr-a (บท4)'!#REF!</definedName>
    <definedName name="l_mainair" localSheetId="17">'[2]eirr-a (บท4)'!#REF!</definedName>
    <definedName name="l_mainair" localSheetId="4">'[2]eirr-a (บท4)'!#REF!</definedName>
    <definedName name="l_mainair" localSheetId="3">'[2]eirr-a (บท4)'!#REF!</definedName>
    <definedName name="l_mainair" localSheetId="1">'[2]eirr-a (บท4)'!#REF!</definedName>
    <definedName name="l_mainair" localSheetId="2">'[2]eirr-a (บท4)'!#REF!</definedName>
    <definedName name="l_mainair" localSheetId="26">'[2]eirr-a (บท4)'!#REF!</definedName>
    <definedName name="l_mainair" localSheetId="20">'[2]eirr-a (บท4)'!#REF!</definedName>
    <definedName name="l_mainair" localSheetId="6">'[2]eirr-a (บท4)'!#REF!</definedName>
    <definedName name="l_mainair" localSheetId="19">'[2]eirr-a (บท4)'!#REF!</definedName>
    <definedName name="l_mainair" localSheetId="12">'[2]eirr-a (บท4)'!#REF!</definedName>
    <definedName name="l_mainair" localSheetId="11">'[2]eirr-a (บท4)'!#REF!</definedName>
    <definedName name="l_mainair" localSheetId="27">'[2]eirr-a (บท4)'!#REF!</definedName>
    <definedName name="l_mainair" localSheetId="29">'[2]eirr-a (บท4)'!#REF!</definedName>
    <definedName name="l_mainair" localSheetId="7">'[2]eirr-a (บท4)'!#REF!</definedName>
    <definedName name="l_mainair" localSheetId="28">'[2]eirr-a (บท4)'!#REF!</definedName>
    <definedName name="l_mainair" localSheetId="13">'[2]eirr-a (บท4)'!#REF!</definedName>
    <definedName name="l_mainair" localSheetId="22">'[2]eirr-a (บท4)'!#REF!</definedName>
    <definedName name="l_mainair" localSheetId="25">'[2]eirr-a (บท4)'!#REF!</definedName>
    <definedName name="l_mainair" localSheetId="8">'[2]eirr-a (บท4)'!#REF!</definedName>
    <definedName name="l_mainair" localSheetId="5">'[2]eirr-a (บท4)'!#REF!</definedName>
    <definedName name="l_mainair" localSheetId="15">'[2]eirr-a (บท4)'!#REF!</definedName>
    <definedName name="l_mainair">'[2]eirr-a (บท4)'!#REF!</definedName>
    <definedName name="maintain_air4" localSheetId="30">'[2]eirr-a (บท4)'!#REF!</definedName>
    <definedName name="maintain_air4" localSheetId="0">'[2]eirr-a (บท4)'!#REF!</definedName>
    <definedName name="maintain_air4" localSheetId="9">'[2]eirr-a (บท4)'!#REF!</definedName>
    <definedName name="maintain_air4" localSheetId="16">'[2]eirr-a (บท4)'!#REF!</definedName>
    <definedName name="maintain_air4" localSheetId="21">'[2]eirr-a (บท4)'!#REF!</definedName>
    <definedName name="maintain_air4" localSheetId="14">'[2]eirr-a (บท4)'!#REF!</definedName>
    <definedName name="maintain_air4" localSheetId="24">'[2]eirr-a (บท4)'!#REF!</definedName>
    <definedName name="maintain_air4" localSheetId="18">'[2]eirr-a (บท4)'!#REF!</definedName>
    <definedName name="maintain_air4" localSheetId="10">'[2]eirr-a (บท4)'!#REF!</definedName>
    <definedName name="maintain_air4" localSheetId="23">'[2]eirr-a (บท4)'!#REF!</definedName>
    <definedName name="maintain_air4" localSheetId="17">'[2]eirr-a (บท4)'!#REF!</definedName>
    <definedName name="maintain_air4" localSheetId="4">'[2]eirr-a (บท4)'!#REF!</definedName>
    <definedName name="maintain_air4" localSheetId="3">'[2]eirr-a (บท4)'!#REF!</definedName>
    <definedName name="maintain_air4" localSheetId="1">'[2]eirr-a (บท4)'!#REF!</definedName>
    <definedName name="maintain_air4" localSheetId="2">'[2]eirr-a (บท4)'!#REF!</definedName>
    <definedName name="maintain_air4" localSheetId="26">'[2]eirr-a (บท4)'!#REF!</definedName>
    <definedName name="maintain_air4" localSheetId="20">'[2]eirr-a (บท4)'!#REF!</definedName>
    <definedName name="maintain_air4" localSheetId="6">'[2]eirr-a (บท4)'!#REF!</definedName>
    <definedName name="maintain_air4" localSheetId="19">'[2]eirr-a (บท4)'!#REF!</definedName>
    <definedName name="maintain_air4" localSheetId="12">'[2]eirr-a (บท4)'!#REF!</definedName>
    <definedName name="maintain_air4" localSheetId="11">'[2]eirr-a (บท4)'!#REF!</definedName>
    <definedName name="maintain_air4" localSheetId="27">'[2]eirr-a (บท4)'!#REF!</definedName>
    <definedName name="maintain_air4" localSheetId="29">'[2]eirr-a (บท4)'!#REF!</definedName>
    <definedName name="maintain_air4" localSheetId="7">'[2]eirr-a (บท4)'!#REF!</definedName>
    <definedName name="maintain_air4" localSheetId="28">'[2]eirr-a (บท4)'!#REF!</definedName>
    <definedName name="maintain_air4" localSheetId="13">'[2]eirr-a (บท4)'!#REF!</definedName>
    <definedName name="maintain_air4" localSheetId="22">'[2]eirr-a (บท4)'!#REF!</definedName>
    <definedName name="maintain_air4" localSheetId="25">'[2]eirr-a (บท4)'!#REF!</definedName>
    <definedName name="maintain_air4" localSheetId="8">'[2]eirr-a (บท4)'!#REF!</definedName>
    <definedName name="maintain_air4" localSheetId="5">'[2]eirr-a (บท4)'!#REF!</definedName>
    <definedName name="maintain_air4" localSheetId="15">'[2]eirr-a (บท4)'!#REF!</definedName>
    <definedName name="maintain_air4">'[2]eirr-a (บท4)'!#REF!</definedName>
    <definedName name="ohind" localSheetId="30">[3]!ohind</definedName>
    <definedName name="ohind" localSheetId="0">[3]!ohind</definedName>
    <definedName name="ohind" localSheetId="9">[3]!ohind</definedName>
    <definedName name="ohind" localSheetId="16">[3]!ohind</definedName>
    <definedName name="ohind" localSheetId="21">[3]!ohind</definedName>
    <definedName name="ohind" localSheetId="14">[3]!ohind</definedName>
    <definedName name="ohind" localSheetId="24">[3]!ohind</definedName>
    <definedName name="ohind" localSheetId="18">[3]!ohind</definedName>
    <definedName name="ohind" localSheetId="10">[3]!ohind</definedName>
    <definedName name="ohind" localSheetId="23">[3]!ohind</definedName>
    <definedName name="ohind" localSheetId="17">[3]!ohind</definedName>
    <definedName name="ohind" localSheetId="4">[3]!ohind</definedName>
    <definedName name="ohind" localSheetId="3">[3]!ohind</definedName>
    <definedName name="ohind" localSheetId="1">[3]!ohind</definedName>
    <definedName name="ohind" localSheetId="2">[3]!ohind</definedName>
    <definedName name="ohind" localSheetId="26">[3]!ohind</definedName>
    <definedName name="ohind" localSheetId="20">[3]!ohind</definedName>
    <definedName name="ohind" localSheetId="6">[3]!ohind</definedName>
    <definedName name="ohind" localSheetId="19">[3]!ohind</definedName>
    <definedName name="ohind" localSheetId="12">[3]!ohind</definedName>
    <definedName name="ohind" localSheetId="11">[3]!ohind</definedName>
    <definedName name="ohind" localSheetId="27">[3]!ohind</definedName>
    <definedName name="ohind" localSheetId="29">[3]!ohind</definedName>
    <definedName name="ohind" localSheetId="7">[3]!ohind</definedName>
    <definedName name="ohind" localSheetId="28">[3]!ohind</definedName>
    <definedName name="ohind" localSheetId="13">[3]!ohind</definedName>
    <definedName name="ohind" localSheetId="22">[3]!ohind</definedName>
    <definedName name="ohind" localSheetId="25">[3]!ohind</definedName>
    <definedName name="ohind" localSheetId="8">[3]!ohind</definedName>
    <definedName name="ohind" localSheetId="5">[3]!ohind</definedName>
    <definedName name="ohind" localSheetId="15">[3]!ohind</definedName>
    <definedName name="ohind">[3]!ohind</definedName>
    <definedName name="Peak" localSheetId="30">[1]RE_DATA!#REF!</definedName>
    <definedName name="Peak" localSheetId="0">[1]RE_DATA!#REF!</definedName>
    <definedName name="Peak" localSheetId="9">[1]RE_DATA!#REF!</definedName>
    <definedName name="Peak" localSheetId="16">[1]RE_DATA!#REF!</definedName>
    <definedName name="Peak" localSheetId="21">[1]RE_DATA!#REF!</definedName>
    <definedName name="Peak" localSheetId="14">[1]RE_DATA!#REF!</definedName>
    <definedName name="Peak" localSheetId="24">[1]RE_DATA!#REF!</definedName>
    <definedName name="Peak" localSheetId="18">[1]RE_DATA!#REF!</definedName>
    <definedName name="Peak" localSheetId="10">[1]RE_DATA!#REF!</definedName>
    <definedName name="Peak" localSheetId="23">[1]RE_DATA!#REF!</definedName>
    <definedName name="Peak" localSheetId="17">[1]RE_DATA!#REF!</definedName>
    <definedName name="Peak" localSheetId="4">[1]RE_DATA!#REF!</definedName>
    <definedName name="Peak" localSheetId="3">[1]RE_DATA!#REF!</definedName>
    <definedName name="Peak" localSheetId="1">[1]RE_DATA!#REF!</definedName>
    <definedName name="Peak" localSheetId="2">[1]RE_DATA!#REF!</definedName>
    <definedName name="Peak" localSheetId="26">[1]RE_DATA!#REF!</definedName>
    <definedName name="Peak" localSheetId="20">[1]RE_DATA!#REF!</definedName>
    <definedName name="Peak" localSheetId="6">[1]RE_DATA!#REF!</definedName>
    <definedName name="Peak" localSheetId="19">[1]RE_DATA!#REF!</definedName>
    <definedName name="Peak" localSheetId="12">[1]RE_DATA!#REF!</definedName>
    <definedName name="Peak" localSheetId="11">[1]RE_DATA!#REF!</definedName>
    <definedName name="Peak" localSheetId="27">[1]RE_DATA!#REF!</definedName>
    <definedName name="Peak" localSheetId="29">[1]RE_DATA!#REF!</definedName>
    <definedName name="Peak" localSheetId="7">[1]RE_DATA!#REF!</definedName>
    <definedName name="Peak" localSheetId="28">[1]RE_DATA!#REF!</definedName>
    <definedName name="Peak" localSheetId="13">[1]RE_DATA!#REF!</definedName>
    <definedName name="Peak" localSheetId="22">[1]RE_DATA!#REF!</definedName>
    <definedName name="Peak" localSheetId="25">[1]RE_DATA!#REF!</definedName>
    <definedName name="Peak" localSheetId="8">[1]RE_DATA!#REF!</definedName>
    <definedName name="Peak" localSheetId="5">[1]RE_DATA!#REF!</definedName>
    <definedName name="Peak" localSheetId="15">[1]RE_DATA!#REF!</definedName>
    <definedName name="Peak">[1]RE_DATA!#REF!</definedName>
    <definedName name="_xlnm.Print_Area" localSheetId="0">'2568-คณะ,สำนัก'!$A$1:$Z$64</definedName>
    <definedName name="_xlnm.Print_Titles" localSheetId="30">'2567-คณะ,สำนัก'!$2:$3</definedName>
    <definedName name="_xlnm.Print_Titles" localSheetId="0">'2568-คณะ,สำนัก'!$2:$3</definedName>
    <definedName name="save" localSheetId="30">#REF!</definedName>
    <definedName name="save" localSheetId="0">#REF!</definedName>
    <definedName name="save" localSheetId="9">#REF!</definedName>
    <definedName name="save" localSheetId="16">#REF!</definedName>
    <definedName name="save" localSheetId="21">#REF!</definedName>
    <definedName name="save" localSheetId="14">#REF!</definedName>
    <definedName name="save" localSheetId="24">#REF!</definedName>
    <definedName name="save" localSheetId="18">#REF!</definedName>
    <definedName name="save" localSheetId="10">#REF!</definedName>
    <definedName name="save" localSheetId="23">#REF!</definedName>
    <definedName name="save" localSheetId="17">#REF!</definedName>
    <definedName name="save" localSheetId="4">#REF!</definedName>
    <definedName name="save" localSheetId="3">#REF!</definedName>
    <definedName name="save" localSheetId="1">#REF!</definedName>
    <definedName name="save" localSheetId="2">#REF!</definedName>
    <definedName name="save" localSheetId="26">#REF!</definedName>
    <definedName name="save" localSheetId="20">#REF!</definedName>
    <definedName name="save" localSheetId="6">#REF!</definedName>
    <definedName name="save" localSheetId="19">#REF!</definedName>
    <definedName name="save" localSheetId="12">#REF!</definedName>
    <definedName name="save" localSheetId="11">#REF!</definedName>
    <definedName name="save" localSheetId="27">#REF!</definedName>
    <definedName name="save" localSheetId="29">#REF!</definedName>
    <definedName name="save" localSheetId="7">#REF!</definedName>
    <definedName name="save" localSheetId="28">#REF!</definedName>
    <definedName name="save" localSheetId="13">#REF!</definedName>
    <definedName name="save" localSheetId="22">#REF!</definedName>
    <definedName name="save" localSheetId="25">#REF!</definedName>
    <definedName name="save" localSheetId="8">#REF!</definedName>
    <definedName name="save" localSheetId="5">#REF!</definedName>
    <definedName name="save" localSheetId="15">#REF!</definedName>
    <definedName name="save">#REF!</definedName>
    <definedName name="unit">'[2]eirr-a (บท5)'!$G$9</definedName>
    <definedName name="vg0" localSheetId="30">#REF!</definedName>
    <definedName name="vg0" localSheetId="0">#REF!</definedName>
    <definedName name="vg0" localSheetId="9">#REF!</definedName>
    <definedName name="vg0" localSheetId="16">#REF!</definedName>
    <definedName name="vg0" localSheetId="21">#REF!</definedName>
    <definedName name="vg0" localSheetId="14">#REF!</definedName>
    <definedName name="vg0" localSheetId="24">#REF!</definedName>
    <definedName name="vg0" localSheetId="18">#REF!</definedName>
    <definedName name="vg0" localSheetId="10">#REF!</definedName>
    <definedName name="vg0" localSheetId="23">#REF!</definedName>
    <definedName name="vg0" localSheetId="17">#REF!</definedName>
    <definedName name="vg0" localSheetId="4">#REF!</definedName>
    <definedName name="vg0" localSheetId="3">#REF!</definedName>
    <definedName name="vg0" localSheetId="1">#REF!</definedName>
    <definedName name="vg0" localSheetId="2">#REF!</definedName>
    <definedName name="vg0" localSheetId="26">#REF!</definedName>
    <definedName name="vg0" localSheetId="20">#REF!</definedName>
    <definedName name="vg0" localSheetId="6">#REF!</definedName>
    <definedName name="vg0" localSheetId="19">#REF!</definedName>
    <definedName name="vg0" localSheetId="12">#REF!</definedName>
    <definedName name="vg0" localSheetId="11">#REF!</definedName>
    <definedName name="vg0" localSheetId="27">#REF!</definedName>
    <definedName name="vg0" localSheetId="29">#REF!</definedName>
    <definedName name="vg0" localSheetId="7">#REF!</definedName>
    <definedName name="vg0" localSheetId="28">#REF!</definedName>
    <definedName name="vg0" localSheetId="13">#REF!</definedName>
    <definedName name="vg0" localSheetId="22">#REF!</definedName>
    <definedName name="vg0" localSheetId="25">#REF!</definedName>
    <definedName name="vg0" localSheetId="8">#REF!</definedName>
    <definedName name="vg0" localSheetId="5">#REF!</definedName>
    <definedName name="vg0" localSheetId="15">#REF!</definedName>
    <definedName name="vg0">#REF!</definedName>
    <definedName name="xxx10" localSheetId="30">[4]RE_DATA!#REF!</definedName>
    <definedName name="xxx10" localSheetId="0">[4]RE_DATA!#REF!</definedName>
    <definedName name="xxx10" localSheetId="9">[4]RE_DATA!#REF!</definedName>
    <definedName name="xxx10" localSheetId="16">[4]RE_DATA!#REF!</definedName>
    <definedName name="xxx10" localSheetId="21">[4]RE_DATA!#REF!</definedName>
    <definedName name="xxx10" localSheetId="14">[4]RE_DATA!#REF!</definedName>
    <definedName name="xxx10" localSheetId="24">[4]RE_DATA!#REF!</definedName>
    <definedName name="xxx10" localSheetId="18">[4]RE_DATA!#REF!</definedName>
    <definedName name="xxx10" localSheetId="10">[4]RE_DATA!#REF!</definedName>
    <definedName name="xxx10" localSheetId="23">[4]RE_DATA!#REF!</definedName>
    <definedName name="xxx10" localSheetId="17">[4]RE_DATA!#REF!</definedName>
    <definedName name="xxx10" localSheetId="4">[4]RE_DATA!#REF!</definedName>
    <definedName name="xxx10" localSheetId="3">[4]RE_DATA!#REF!</definedName>
    <definedName name="xxx10" localSheetId="1">[4]RE_DATA!#REF!</definedName>
    <definedName name="xxx10" localSheetId="2">[4]RE_DATA!#REF!</definedName>
    <definedName name="xxx10" localSheetId="26">[4]RE_DATA!#REF!</definedName>
    <definedName name="xxx10" localSheetId="20">[4]RE_DATA!#REF!</definedName>
    <definedName name="xxx10" localSheetId="6">[4]RE_DATA!#REF!</definedName>
    <definedName name="xxx10" localSheetId="19">[4]RE_DATA!#REF!</definedName>
    <definedName name="xxx10" localSheetId="12">[4]RE_DATA!#REF!</definedName>
    <definedName name="xxx10" localSheetId="11">[4]RE_DATA!#REF!</definedName>
    <definedName name="xxx10" localSheetId="27">[4]RE_DATA!#REF!</definedName>
    <definedName name="xxx10" localSheetId="29">[4]RE_DATA!#REF!</definedName>
    <definedName name="xxx10" localSheetId="7">[4]RE_DATA!#REF!</definedName>
    <definedName name="xxx10" localSheetId="28">[4]RE_DATA!#REF!</definedName>
    <definedName name="xxx10" localSheetId="13">[4]RE_DATA!#REF!</definedName>
    <definedName name="xxx10" localSheetId="22">[4]RE_DATA!#REF!</definedName>
    <definedName name="xxx10" localSheetId="25">[4]RE_DATA!#REF!</definedName>
    <definedName name="xxx10" localSheetId="8">[4]RE_DATA!#REF!</definedName>
    <definedName name="xxx10" localSheetId="5">[4]RE_DATA!#REF!</definedName>
    <definedName name="xxx10" localSheetId="15">[4]RE_DATA!#REF!</definedName>
    <definedName name="xxx10">[4]RE_DATA!#REF!</definedName>
    <definedName name="xxx14" localSheetId="30">[4]RE_DATA!#REF!</definedName>
    <definedName name="xxx14" localSheetId="0">[4]RE_DATA!#REF!</definedName>
    <definedName name="xxx14" localSheetId="9">[4]RE_DATA!#REF!</definedName>
    <definedName name="xxx14" localSheetId="16">[4]RE_DATA!#REF!</definedName>
    <definedName name="xxx14" localSheetId="21">[4]RE_DATA!#REF!</definedName>
    <definedName name="xxx14" localSheetId="14">[4]RE_DATA!#REF!</definedName>
    <definedName name="xxx14" localSheetId="24">[4]RE_DATA!#REF!</definedName>
    <definedName name="xxx14" localSheetId="18">[4]RE_DATA!#REF!</definedName>
    <definedName name="xxx14" localSheetId="10">[4]RE_DATA!#REF!</definedName>
    <definedName name="xxx14" localSheetId="23">[4]RE_DATA!#REF!</definedName>
    <definedName name="xxx14" localSheetId="17">[4]RE_DATA!#REF!</definedName>
    <definedName name="xxx14" localSheetId="4">[4]RE_DATA!#REF!</definedName>
    <definedName name="xxx14" localSheetId="3">[4]RE_DATA!#REF!</definedName>
    <definedName name="xxx14" localSheetId="1">[4]RE_DATA!#REF!</definedName>
    <definedName name="xxx14" localSheetId="2">[4]RE_DATA!#REF!</definedName>
    <definedName name="xxx14" localSheetId="26">[4]RE_DATA!#REF!</definedName>
    <definedName name="xxx14" localSheetId="20">[4]RE_DATA!#REF!</definedName>
    <definedName name="xxx14" localSheetId="6">[4]RE_DATA!#REF!</definedName>
    <definedName name="xxx14" localSheetId="19">[4]RE_DATA!#REF!</definedName>
    <definedName name="xxx14" localSheetId="12">[4]RE_DATA!#REF!</definedName>
    <definedName name="xxx14" localSheetId="11">[4]RE_DATA!#REF!</definedName>
    <definedName name="xxx14" localSheetId="27">[4]RE_DATA!#REF!</definedName>
    <definedName name="xxx14" localSheetId="29">[4]RE_DATA!#REF!</definedName>
    <definedName name="xxx14" localSheetId="7">[4]RE_DATA!#REF!</definedName>
    <definedName name="xxx14" localSheetId="28">[4]RE_DATA!#REF!</definedName>
    <definedName name="xxx14" localSheetId="13">[4]RE_DATA!#REF!</definedName>
    <definedName name="xxx14" localSheetId="22">[4]RE_DATA!#REF!</definedName>
    <definedName name="xxx14" localSheetId="25">[4]RE_DATA!#REF!</definedName>
    <definedName name="xxx14" localSheetId="8">[4]RE_DATA!#REF!</definedName>
    <definedName name="xxx14" localSheetId="5">[4]RE_DATA!#REF!</definedName>
    <definedName name="xxx14" localSheetId="15">[4]RE_DATA!#REF!</definedName>
    <definedName name="xxx14">[4]RE_DATA!#REF!</definedName>
    <definedName name="xxx6" localSheetId="30">[4]DATA!#REF!</definedName>
    <definedName name="xxx6" localSheetId="0">[4]DATA!#REF!</definedName>
    <definedName name="xxx6" localSheetId="9">[4]DATA!#REF!</definedName>
    <definedName name="xxx6" localSheetId="16">[4]DATA!#REF!</definedName>
    <definedName name="xxx6" localSheetId="21">[4]DATA!#REF!</definedName>
    <definedName name="xxx6" localSheetId="14">[4]DATA!#REF!</definedName>
    <definedName name="xxx6" localSheetId="24">[4]DATA!#REF!</definedName>
    <definedName name="xxx6" localSheetId="18">[4]DATA!#REF!</definedName>
    <definedName name="xxx6" localSheetId="10">[4]DATA!#REF!</definedName>
    <definedName name="xxx6" localSheetId="23">[4]DATA!#REF!</definedName>
    <definedName name="xxx6" localSheetId="17">[4]DATA!#REF!</definedName>
    <definedName name="xxx6" localSheetId="4">[4]DATA!#REF!</definedName>
    <definedName name="xxx6" localSheetId="3">[4]DATA!#REF!</definedName>
    <definedName name="xxx6" localSheetId="1">[4]DATA!#REF!</definedName>
    <definedName name="xxx6" localSheetId="2">[4]DATA!#REF!</definedName>
    <definedName name="xxx6" localSheetId="26">[4]DATA!#REF!</definedName>
    <definedName name="xxx6" localSheetId="20">[4]DATA!#REF!</definedName>
    <definedName name="xxx6" localSheetId="6">[4]DATA!#REF!</definedName>
    <definedName name="xxx6" localSheetId="19">[4]DATA!#REF!</definedName>
    <definedName name="xxx6" localSheetId="12">[4]DATA!#REF!</definedName>
    <definedName name="xxx6" localSheetId="11">[4]DATA!#REF!</definedName>
    <definedName name="xxx6" localSheetId="27">[4]DATA!#REF!</definedName>
    <definedName name="xxx6" localSheetId="29">[4]DATA!#REF!</definedName>
    <definedName name="xxx6" localSheetId="7">[4]DATA!#REF!</definedName>
    <definedName name="xxx6" localSheetId="28">[4]DATA!#REF!</definedName>
    <definedName name="xxx6" localSheetId="13">[4]DATA!#REF!</definedName>
    <definedName name="xxx6" localSheetId="22">[4]DATA!#REF!</definedName>
    <definedName name="xxx6" localSheetId="25">[4]DATA!#REF!</definedName>
    <definedName name="xxx6" localSheetId="8">[4]DATA!#REF!</definedName>
    <definedName name="xxx6" localSheetId="5">[4]DATA!#REF!</definedName>
    <definedName name="xxx6" localSheetId="15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90" l="1"/>
  <c r="E15" i="89"/>
  <c r="F15" i="89"/>
  <c r="E15" i="88"/>
  <c r="E15" i="87"/>
  <c r="E15" i="86"/>
  <c r="E15" i="73"/>
  <c r="E15" i="85"/>
  <c r="E15" i="84"/>
  <c r="E15" i="83"/>
  <c r="E15" i="82"/>
  <c r="E14" i="80"/>
  <c r="E14" i="79"/>
  <c r="E14" i="78"/>
  <c r="E15" i="77"/>
  <c r="E15" i="76"/>
  <c r="E15" i="75"/>
  <c r="E15" i="74"/>
  <c r="E15" i="71"/>
  <c r="E15" i="70"/>
  <c r="E15" i="69"/>
  <c r="D15" i="99" l="1"/>
  <c r="C15" i="99"/>
  <c r="D14" i="99"/>
  <c r="C14" i="99"/>
  <c r="D13" i="99"/>
  <c r="C13" i="99"/>
  <c r="D12" i="99"/>
  <c r="C12" i="99"/>
  <c r="D11" i="99"/>
  <c r="C11" i="99"/>
  <c r="D10" i="99"/>
  <c r="C10" i="99"/>
  <c r="D9" i="99"/>
  <c r="C9" i="99"/>
  <c r="D8" i="99"/>
  <c r="C8" i="99"/>
  <c r="D7" i="99"/>
  <c r="C7" i="99"/>
  <c r="D6" i="99"/>
  <c r="C6" i="99"/>
  <c r="D5" i="99"/>
  <c r="C5" i="99"/>
  <c r="D4" i="99"/>
  <c r="C4" i="99"/>
  <c r="D15" i="98"/>
  <c r="C15" i="98"/>
  <c r="D14" i="98"/>
  <c r="C14" i="98"/>
  <c r="D13" i="98"/>
  <c r="C13" i="98"/>
  <c r="D12" i="98"/>
  <c r="C12" i="98"/>
  <c r="D11" i="98"/>
  <c r="C11" i="98"/>
  <c r="D10" i="98"/>
  <c r="C10" i="98"/>
  <c r="D9" i="98"/>
  <c r="C9" i="98"/>
  <c r="D8" i="98"/>
  <c r="C8" i="98"/>
  <c r="D7" i="98"/>
  <c r="C7" i="98"/>
  <c r="D6" i="98"/>
  <c r="C6" i="98"/>
  <c r="D5" i="98"/>
  <c r="C5" i="98"/>
  <c r="D4" i="98"/>
  <c r="C4" i="98"/>
  <c r="D15" i="97"/>
  <c r="C15" i="97"/>
  <c r="D14" i="97"/>
  <c r="C14" i="97"/>
  <c r="D13" i="97"/>
  <c r="C13" i="97"/>
  <c r="D12" i="97"/>
  <c r="C12" i="97"/>
  <c r="D11" i="97"/>
  <c r="C11" i="97"/>
  <c r="D10" i="97"/>
  <c r="C10" i="97"/>
  <c r="D9" i="97"/>
  <c r="C9" i="97"/>
  <c r="D8" i="97"/>
  <c r="C8" i="97"/>
  <c r="D7" i="97"/>
  <c r="C7" i="97"/>
  <c r="D6" i="97"/>
  <c r="C6" i="97"/>
  <c r="D5" i="97"/>
  <c r="C5" i="97"/>
  <c r="D4" i="97"/>
  <c r="C4" i="97"/>
  <c r="D15" i="96"/>
  <c r="C15" i="96"/>
  <c r="D14" i="96"/>
  <c r="C14" i="96"/>
  <c r="D13" i="96"/>
  <c r="C13" i="96"/>
  <c r="D12" i="96"/>
  <c r="C12" i="96"/>
  <c r="D11" i="96"/>
  <c r="C11" i="96"/>
  <c r="D10" i="96"/>
  <c r="C10" i="96"/>
  <c r="D9" i="96"/>
  <c r="C9" i="96"/>
  <c r="D8" i="96"/>
  <c r="C8" i="96"/>
  <c r="D7" i="96"/>
  <c r="C7" i="96"/>
  <c r="D6" i="96"/>
  <c r="C6" i="96"/>
  <c r="D5" i="96"/>
  <c r="C5" i="96"/>
  <c r="D4" i="96"/>
  <c r="C4" i="96"/>
  <c r="D15" i="95"/>
  <c r="C15" i="95"/>
  <c r="D14" i="95"/>
  <c r="C14" i="95"/>
  <c r="D13" i="95"/>
  <c r="C13" i="95"/>
  <c r="D12" i="95"/>
  <c r="C12" i="95"/>
  <c r="D11" i="95"/>
  <c r="C11" i="95"/>
  <c r="D10" i="95"/>
  <c r="C10" i="95"/>
  <c r="D9" i="95"/>
  <c r="C9" i="95"/>
  <c r="D8" i="95"/>
  <c r="C8" i="95"/>
  <c r="D7" i="95"/>
  <c r="C7" i="95"/>
  <c r="D6" i="95"/>
  <c r="C6" i="95"/>
  <c r="D5" i="95"/>
  <c r="C5" i="95"/>
  <c r="D4" i="95"/>
  <c r="C4" i="95"/>
  <c r="D15" i="94"/>
  <c r="D14" i="94"/>
  <c r="C14" i="94"/>
  <c r="D13" i="94"/>
  <c r="C13" i="94"/>
  <c r="D12" i="94"/>
  <c r="C12" i="94"/>
  <c r="D11" i="94"/>
  <c r="C11" i="94"/>
  <c r="D10" i="94"/>
  <c r="C10" i="94"/>
  <c r="D9" i="94"/>
  <c r="C9" i="94"/>
  <c r="D8" i="94"/>
  <c r="C8" i="94"/>
  <c r="D7" i="94"/>
  <c r="C7" i="94"/>
  <c r="C15" i="94"/>
  <c r="D6" i="94"/>
  <c r="C6" i="94"/>
  <c r="D5" i="94" l="1"/>
  <c r="C5" i="94"/>
  <c r="D4" i="94"/>
  <c r="C4" i="94"/>
  <c r="C7" i="93" l="1"/>
  <c r="D4" i="93"/>
  <c r="D5" i="93"/>
  <c r="D6" i="93"/>
  <c r="D7" i="93"/>
  <c r="D8" i="93"/>
  <c r="D9" i="93"/>
  <c r="D10" i="93"/>
  <c r="D11" i="93"/>
  <c r="D12" i="93"/>
  <c r="D13" i="93"/>
  <c r="D14" i="93"/>
  <c r="D15" i="93"/>
  <c r="C15" i="93"/>
  <c r="C14" i="93"/>
  <c r="C13" i="93"/>
  <c r="C12" i="93"/>
  <c r="C11" i="93"/>
  <c r="C10" i="93"/>
  <c r="C9" i="93"/>
  <c r="C8" i="93"/>
  <c r="C6" i="93"/>
  <c r="C5" i="93"/>
  <c r="C4" i="93"/>
  <c r="C43" i="99" l="1"/>
  <c r="C42" i="99"/>
  <c r="C41" i="99"/>
  <c r="C40" i="99"/>
  <c r="C39" i="99"/>
  <c r="C38" i="99"/>
  <c r="C37" i="99"/>
  <c r="C36" i="99"/>
  <c r="C35" i="99"/>
  <c r="C34" i="99"/>
  <c r="C33" i="99"/>
  <c r="C32" i="99"/>
  <c r="C2" i="99"/>
  <c r="C30" i="99" s="1"/>
  <c r="C43" i="98"/>
  <c r="C42" i="98"/>
  <c r="C41" i="98"/>
  <c r="C40" i="98"/>
  <c r="C39" i="98"/>
  <c r="C38" i="98"/>
  <c r="C37" i="98"/>
  <c r="C36" i="98"/>
  <c r="E35" i="98"/>
  <c r="C35" i="98"/>
  <c r="C34" i="98"/>
  <c r="C33" i="98"/>
  <c r="C32" i="98"/>
  <c r="C2" i="98"/>
  <c r="C30" i="98" s="1"/>
  <c r="E43" i="97"/>
  <c r="C43" i="97"/>
  <c r="C42" i="97"/>
  <c r="C41" i="97"/>
  <c r="C40" i="97"/>
  <c r="C39" i="97"/>
  <c r="C38" i="97"/>
  <c r="C37" i="97"/>
  <c r="C36" i="97"/>
  <c r="C35" i="97"/>
  <c r="C34" i="97"/>
  <c r="C33" i="97"/>
  <c r="C32" i="97"/>
  <c r="C2" i="97"/>
  <c r="C30" i="97" s="1"/>
  <c r="C38" i="96"/>
  <c r="C43" i="96"/>
  <c r="C42" i="96"/>
  <c r="C41" i="96"/>
  <c r="C40" i="96"/>
  <c r="C39" i="96"/>
  <c r="C37" i="96"/>
  <c r="C36" i="96"/>
  <c r="C35" i="96"/>
  <c r="C34" i="96"/>
  <c r="C33" i="96"/>
  <c r="C32" i="96"/>
  <c r="C2" i="96"/>
  <c r="C30" i="96" s="1"/>
  <c r="C43" i="95"/>
  <c r="C42" i="95"/>
  <c r="C41" i="95"/>
  <c r="C40" i="95"/>
  <c r="C39" i="95"/>
  <c r="C38" i="95"/>
  <c r="C37" i="95"/>
  <c r="C36" i="95"/>
  <c r="C35" i="95"/>
  <c r="C34" i="95"/>
  <c r="C33" i="95"/>
  <c r="C32" i="95"/>
  <c r="C2" i="95"/>
  <c r="C30" i="95" s="1"/>
  <c r="C43" i="94"/>
  <c r="C42" i="94"/>
  <c r="C41" i="94"/>
  <c r="C40" i="94"/>
  <c r="C39" i="94"/>
  <c r="C38" i="94"/>
  <c r="C37" i="94"/>
  <c r="C36" i="94"/>
  <c r="C35" i="94"/>
  <c r="C34" i="94"/>
  <c r="C33" i="94"/>
  <c r="C32" i="94"/>
  <c r="C2" i="94"/>
  <c r="C30" i="94" s="1"/>
  <c r="C41" i="93"/>
  <c r="C37" i="93"/>
  <c r="C33" i="93"/>
  <c r="C43" i="93"/>
  <c r="C42" i="93"/>
  <c r="C40" i="93"/>
  <c r="C39" i="93"/>
  <c r="C38" i="93"/>
  <c r="C36" i="93"/>
  <c r="C35" i="93"/>
  <c r="C34" i="93"/>
  <c r="C32" i="93"/>
  <c r="C2" i="93"/>
  <c r="C30" i="93" s="1"/>
  <c r="F15" i="97"/>
  <c r="F15" i="98"/>
  <c r="E43" i="98" s="1"/>
  <c r="F15" i="99"/>
  <c r="E43" i="99" s="1"/>
  <c r="E15" i="97"/>
  <c r="E15" i="98"/>
  <c r="E15" i="99"/>
  <c r="F14" i="97"/>
  <c r="E42" i="97" s="1"/>
  <c r="F14" i="98"/>
  <c r="E42" i="98" s="1"/>
  <c r="F14" i="99"/>
  <c r="E42" i="99" s="1"/>
  <c r="E14" i="97"/>
  <c r="E14" i="98"/>
  <c r="E14" i="99"/>
  <c r="F13" i="97"/>
  <c r="E41" i="97" s="1"/>
  <c r="F13" i="98"/>
  <c r="E41" i="98" s="1"/>
  <c r="F13" i="99"/>
  <c r="E41" i="99" s="1"/>
  <c r="E13" i="97"/>
  <c r="E13" i="98"/>
  <c r="E13" i="99"/>
  <c r="F12" i="97"/>
  <c r="E40" i="97" s="1"/>
  <c r="F12" i="98"/>
  <c r="E40" i="98" s="1"/>
  <c r="F12" i="99"/>
  <c r="E40" i="99" s="1"/>
  <c r="E12" i="97"/>
  <c r="E12" i="98"/>
  <c r="E12" i="99"/>
  <c r="F11" i="97"/>
  <c r="E39" i="97" s="1"/>
  <c r="F11" i="98"/>
  <c r="E39" i="98" s="1"/>
  <c r="F11" i="99"/>
  <c r="E39" i="99" s="1"/>
  <c r="E11" i="97"/>
  <c r="E11" i="98"/>
  <c r="E11" i="99"/>
  <c r="F10" i="97"/>
  <c r="E38" i="97" s="1"/>
  <c r="F10" i="98"/>
  <c r="E38" i="98" s="1"/>
  <c r="F10" i="99"/>
  <c r="E38" i="99" s="1"/>
  <c r="E10" i="97"/>
  <c r="E10" i="98"/>
  <c r="E10" i="99"/>
  <c r="F9" i="97"/>
  <c r="E37" i="97" s="1"/>
  <c r="F9" i="98"/>
  <c r="E37" i="98" s="1"/>
  <c r="F9" i="99"/>
  <c r="E37" i="99" s="1"/>
  <c r="E9" i="97"/>
  <c r="E9" i="98"/>
  <c r="E9" i="99"/>
  <c r="F8" i="97"/>
  <c r="E36" i="97" s="1"/>
  <c r="F8" i="98"/>
  <c r="E36" i="98" s="1"/>
  <c r="F8" i="99"/>
  <c r="E36" i="99" s="1"/>
  <c r="E8" i="97"/>
  <c r="E8" i="98"/>
  <c r="E8" i="99"/>
  <c r="F7" i="97"/>
  <c r="E35" i="97" s="1"/>
  <c r="F7" i="98"/>
  <c r="F7" i="99"/>
  <c r="E35" i="99" s="1"/>
  <c r="E7" i="97"/>
  <c r="E7" i="98"/>
  <c r="E7" i="99"/>
  <c r="F6" i="97"/>
  <c r="E34" i="97" s="1"/>
  <c r="F6" i="98"/>
  <c r="E34" i="98" s="1"/>
  <c r="F6" i="99"/>
  <c r="E34" i="99" s="1"/>
  <c r="E6" i="98"/>
  <c r="E6" i="99"/>
  <c r="F5" i="94"/>
  <c r="E33" i="94" s="1"/>
  <c r="F5" i="95"/>
  <c r="E33" i="95" s="1"/>
  <c r="F5" i="97"/>
  <c r="E33" i="97" s="1"/>
  <c r="F5" i="98"/>
  <c r="E33" i="98" s="1"/>
  <c r="E5" i="94"/>
  <c r="E5" i="95"/>
  <c r="E5" i="97"/>
  <c r="E5" i="98"/>
  <c r="F5" i="99"/>
  <c r="E33" i="99" s="1"/>
  <c r="E5" i="99"/>
  <c r="F4" i="93"/>
  <c r="E32" i="93" s="1"/>
  <c r="E4" i="93"/>
  <c r="F4" i="94"/>
  <c r="E32" i="94" s="1"/>
  <c r="E4" i="94"/>
  <c r="F4" i="95"/>
  <c r="E32" i="95" s="1"/>
  <c r="E4" i="95"/>
  <c r="F4" i="97"/>
  <c r="E32" i="97" s="1"/>
  <c r="E4" i="97"/>
  <c r="F4" i="98"/>
  <c r="E32" i="98" s="1"/>
  <c r="E4" i="98"/>
  <c r="F4" i="99"/>
  <c r="E32" i="99" s="1"/>
  <c r="E4" i="99"/>
  <c r="E6" i="97" l="1"/>
  <c r="AD5" i="91" l="1"/>
  <c r="AI47" i="91"/>
  <c r="AH47" i="91"/>
  <c r="AG47" i="91"/>
  <c r="AF47" i="91"/>
  <c r="AE47" i="91"/>
  <c r="AD47" i="91"/>
  <c r="AG45" i="91"/>
  <c r="AI45" i="91" s="1"/>
  <c r="AF45" i="91"/>
  <c r="AH45" i="91" s="1"/>
  <c r="AE45" i="91"/>
  <c r="AD45" i="91"/>
  <c r="AG43" i="91"/>
  <c r="AF43" i="91"/>
  <c r="AE43" i="91"/>
  <c r="AI43" i="91" s="1"/>
  <c r="AD43" i="91"/>
  <c r="AH43" i="91" s="1"/>
  <c r="AG41" i="91"/>
  <c r="AF41" i="91"/>
  <c r="AE41" i="91"/>
  <c r="AI41" i="91" s="1"/>
  <c r="AD41" i="91"/>
  <c r="AH41" i="91" s="1"/>
  <c r="AI39" i="91"/>
  <c r="AH39" i="91"/>
  <c r="AG39" i="91"/>
  <c r="AF39" i="91"/>
  <c r="AE39" i="91"/>
  <c r="AD39" i="91"/>
  <c r="AG37" i="91"/>
  <c r="AF37" i="91"/>
  <c r="AE37" i="91"/>
  <c r="AD37" i="91"/>
  <c r="AG35" i="91"/>
  <c r="AF35" i="91"/>
  <c r="AE35" i="91"/>
  <c r="AI35" i="91" s="1"/>
  <c r="AD35" i="91"/>
  <c r="AH35" i="91" s="1"/>
  <c r="AG33" i="91"/>
  <c r="AF33" i="91"/>
  <c r="AE33" i="91"/>
  <c r="AI33" i="91" s="1"/>
  <c r="AD33" i="91"/>
  <c r="AH33" i="91" s="1"/>
  <c r="AI31" i="91"/>
  <c r="AH31" i="91"/>
  <c r="AG31" i="91"/>
  <c r="AF31" i="91"/>
  <c r="AE31" i="91"/>
  <c r="AD31" i="91"/>
  <c r="AG29" i="91"/>
  <c r="AI29" i="91" s="1"/>
  <c r="AF29" i="91"/>
  <c r="AH29" i="91" s="1"/>
  <c r="AE29" i="91"/>
  <c r="AD29" i="91"/>
  <c r="AG27" i="91"/>
  <c r="AF27" i="91"/>
  <c r="AE27" i="91"/>
  <c r="AI27" i="91" s="1"/>
  <c r="AD27" i="91"/>
  <c r="AH27" i="91" s="1"/>
  <c r="AG25" i="91"/>
  <c r="AF25" i="91"/>
  <c r="AE25" i="91"/>
  <c r="AI25" i="91" s="1"/>
  <c r="AD25" i="91"/>
  <c r="AH25" i="91" s="1"/>
  <c r="AI23" i="91"/>
  <c r="AH23" i="91"/>
  <c r="AG23" i="91"/>
  <c r="AF23" i="91"/>
  <c r="AE23" i="91"/>
  <c r="AD23" i="91"/>
  <c r="AG21" i="91"/>
  <c r="AI21" i="91" s="1"/>
  <c r="AF21" i="91"/>
  <c r="AH21" i="91" s="1"/>
  <c r="AE21" i="91"/>
  <c r="AD21" i="91"/>
  <c r="AG19" i="91"/>
  <c r="AF19" i="91"/>
  <c r="AE19" i="91"/>
  <c r="AI19" i="91" s="1"/>
  <c r="AD19" i="91"/>
  <c r="AH19" i="91" s="1"/>
  <c r="AG17" i="91"/>
  <c r="AF17" i="91"/>
  <c r="AE17" i="91"/>
  <c r="AI17" i="91" s="1"/>
  <c r="AD17" i="91"/>
  <c r="AH17" i="91" s="1"/>
  <c r="AI15" i="91"/>
  <c r="AH15" i="91"/>
  <c r="AG15" i="91"/>
  <c r="AF15" i="91"/>
  <c r="AE15" i="91"/>
  <c r="AD15" i="91"/>
  <c r="AG13" i="91"/>
  <c r="AI13" i="91" s="1"/>
  <c r="AF13" i="91"/>
  <c r="AH13" i="91" s="1"/>
  <c r="AE13" i="91"/>
  <c r="AD13" i="91"/>
  <c r="AG11" i="91"/>
  <c r="AF11" i="91"/>
  <c r="AE11" i="91"/>
  <c r="AI11" i="91" s="1"/>
  <c r="AD11" i="91"/>
  <c r="AH11" i="91" s="1"/>
  <c r="AG9" i="91"/>
  <c r="AF9" i="91"/>
  <c r="AE9" i="91"/>
  <c r="AI9" i="91" s="1"/>
  <c r="AD9" i="91"/>
  <c r="AH9" i="91" s="1"/>
  <c r="AI7" i="91"/>
  <c r="AH7" i="91"/>
  <c r="AG7" i="91"/>
  <c r="AF7" i="91"/>
  <c r="AE7" i="91"/>
  <c r="AD7" i="91"/>
  <c r="AG5" i="91"/>
  <c r="AI5" i="91" s="1"/>
  <c r="AF5" i="91"/>
  <c r="AH5" i="91" s="1"/>
  <c r="AE5" i="91"/>
  <c r="E31" i="69" l="1"/>
  <c r="AB47" i="91"/>
  <c r="AA47" i="91"/>
  <c r="AB45" i="91"/>
  <c r="AA45" i="91"/>
  <c r="AB43" i="91"/>
  <c r="AA43" i="91"/>
  <c r="AB41" i="91"/>
  <c r="AA41" i="91"/>
  <c r="AB39" i="91"/>
  <c r="AA39" i="91"/>
  <c r="AB37" i="91"/>
  <c r="AI37" i="91" s="1"/>
  <c r="AA37" i="91"/>
  <c r="AH37" i="91" s="1"/>
  <c r="AB35" i="91"/>
  <c r="AA35" i="91"/>
  <c r="AB33" i="91"/>
  <c r="AA33" i="91"/>
  <c r="AB31" i="91"/>
  <c r="AA31" i="91"/>
  <c r="AB29" i="91"/>
  <c r="AA29" i="91"/>
  <c r="AB27" i="91"/>
  <c r="AA27" i="91"/>
  <c r="AB25" i="91"/>
  <c r="AA25" i="91"/>
  <c r="AB23" i="91"/>
  <c r="AA23" i="91"/>
  <c r="AB21" i="91"/>
  <c r="AA21" i="91"/>
  <c r="AB19" i="91"/>
  <c r="AA19" i="91"/>
  <c r="AB17" i="91"/>
  <c r="AA17" i="91"/>
  <c r="AB15" i="91"/>
  <c r="AA15" i="91"/>
  <c r="AB13" i="91"/>
  <c r="AA13" i="91"/>
  <c r="AB11" i="91"/>
  <c r="AA11" i="91"/>
  <c r="AB9" i="91"/>
  <c r="AA9" i="91"/>
  <c r="AB7" i="91"/>
  <c r="AA7" i="91"/>
  <c r="AB5" i="91"/>
  <c r="AA5" i="91"/>
  <c r="E14" i="69" l="1"/>
  <c r="E14" i="73"/>
  <c r="E14" i="77"/>
  <c r="E14" i="84"/>
  <c r="E14" i="87"/>
  <c r="E14" i="88"/>
  <c r="F13" i="96"/>
  <c r="E41" i="96" s="1"/>
  <c r="E13" i="96"/>
  <c r="F12" i="93"/>
  <c r="E40" i="93" s="1"/>
  <c r="E12" i="93"/>
  <c r="F12" i="94"/>
  <c r="E40" i="94" s="1"/>
  <c r="E12" i="94"/>
  <c r="F12" i="95"/>
  <c r="E40" i="95" s="1"/>
  <c r="E12" i="95"/>
  <c r="F12" i="96"/>
  <c r="E40" i="96" s="1"/>
  <c r="E12" i="96"/>
  <c r="F11" i="93"/>
  <c r="E39" i="93" s="1"/>
  <c r="F11" i="94"/>
  <c r="E39" i="94" s="1"/>
  <c r="F11" i="95"/>
  <c r="E39" i="95" s="1"/>
  <c r="F11" i="96"/>
  <c r="E39" i="96" s="1"/>
  <c r="F10" i="93"/>
  <c r="E38" i="93" s="1"/>
  <c r="E10" i="93"/>
  <c r="F10" i="94"/>
  <c r="E38" i="94" s="1"/>
  <c r="E10" i="94"/>
  <c r="F10" i="95"/>
  <c r="E38" i="95" s="1"/>
  <c r="E10" i="95"/>
  <c r="F10" i="96"/>
  <c r="E38" i="96" s="1"/>
  <c r="E10" i="96"/>
  <c r="F9" i="93"/>
  <c r="E37" i="93" s="1"/>
  <c r="E9" i="93"/>
  <c r="F9" i="94"/>
  <c r="E37" i="94" s="1"/>
  <c r="E9" i="94"/>
  <c r="F9" i="95"/>
  <c r="E37" i="95" s="1"/>
  <c r="E9" i="95"/>
  <c r="F9" i="96"/>
  <c r="E37" i="96" s="1"/>
  <c r="E9" i="96"/>
  <c r="F8" i="93"/>
  <c r="E36" i="93" s="1"/>
  <c r="E8" i="93"/>
  <c r="F8" i="94"/>
  <c r="E36" i="94" s="1"/>
  <c r="E8" i="94"/>
  <c r="F8" i="96"/>
  <c r="E36" i="96" s="1"/>
  <c r="E8" i="96"/>
  <c r="F7" i="94"/>
  <c r="E35" i="94" s="1"/>
  <c r="E7" i="94"/>
  <c r="F7" i="95"/>
  <c r="E35" i="95" s="1"/>
  <c r="E7" i="95"/>
  <c r="F7" i="96"/>
  <c r="E35" i="96" s="1"/>
  <c r="E7" i="96"/>
  <c r="F6" i="93"/>
  <c r="E34" i="93" s="1"/>
  <c r="E6" i="93"/>
  <c r="F5" i="96"/>
  <c r="E33" i="96" s="1"/>
  <c r="E5" i="96"/>
  <c r="F13" i="94" l="1"/>
  <c r="E41" i="94" s="1"/>
  <c r="E13" i="94"/>
  <c r="F13" i="95"/>
  <c r="E41" i="95" s="1"/>
  <c r="E13" i="95"/>
  <c r="F13" i="93"/>
  <c r="E41" i="93" s="1"/>
  <c r="E13" i="93"/>
  <c r="E11" i="95"/>
  <c r="E11" i="96"/>
  <c r="E11" i="94"/>
  <c r="E11" i="93"/>
  <c r="F8" i="95"/>
  <c r="E36" i="95" s="1"/>
  <c r="E8" i="95"/>
  <c r="F7" i="93"/>
  <c r="E35" i="93" s="1"/>
  <c r="E7" i="93"/>
  <c r="F6" i="94"/>
  <c r="E34" i="94" s="1"/>
  <c r="E6" i="94"/>
  <c r="F6" i="95"/>
  <c r="E34" i="95" s="1"/>
  <c r="E6" i="95"/>
  <c r="F6" i="96"/>
  <c r="E34" i="96" s="1"/>
  <c r="E6" i="96"/>
  <c r="F5" i="93"/>
  <c r="E33" i="93" s="1"/>
  <c r="E5" i="93"/>
  <c r="E13" i="77" l="1"/>
  <c r="E13" i="78"/>
  <c r="E13" i="84"/>
  <c r="E13" i="88"/>
  <c r="E8" i="84" l="1"/>
  <c r="E10" i="78"/>
  <c r="E7" i="77"/>
  <c r="E7" i="88"/>
  <c r="E9" i="84"/>
  <c r="E11" i="78"/>
  <c r="E8" i="77"/>
  <c r="E8" i="88"/>
  <c r="E10" i="84"/>
  <c r="E9" i="77"/>
  <c r="E9" i="88"/>
  <c r="E10" i="77"/>
  <c r="E10" i="88"/>
  <c r="E6" i="78"/>
  <c r="E11" i="77"/>
  <c r="E11" i="88"/>
  <c r="E7" i="78"/>
  <c r="E12" i="77"/>
  <c r="E12" i="88"/>
  <c r="E6" i="84"/>
  <c r="E8" i="78"/>
  <c r="E7" i="84"/>
  <c r="E9" i="78"/>
  <c r="E6" i="77"/>
  <c r="E30" i="90"/>
  <c r="C30" i="90"/>
  <c r="E31" i="89"/>
  <c r="C31" i="89"/>
  <c r="E31" i="85"/>
  <c r="C31" i="85"/>
  <c r="E31" i="84"/>
  <c r="C31" i="84"/>
  <c r="E31" i="83"/>
  <c r="C31" i="83"/>
  <c r="E31" i="82"/>
  <c r="C31" i="82"/>
  <c r="E31" i="81"/>
  <c r="C31" i="81"/>
  <c r="E31" i="80"/>
  <c r="C31" i="80"/>
  <c r="E31" i="79" l="1"/>
  <c r="C31" i="79"/>
  <c r="E31" i="78"/>
  <c r="C31" i="78"/>
  <c r="E31" i="77"/>
  <c r="C31" i="77"/>
  <c r="E31" i="76"/>
  <c r="C31" i="76"/>
  <c r="E31" i="75"/>
  <c r="C31" i="75"/>
  <c r="E31" i="74"/>
  <c r="C31" i="74"/>
  <c r="E31" i="73"/>
  <c r="C31" i="73"/>
  <c r="E31" i="72"/>
  <c r="C31" i="72"/>
  <c r="E31" i="71"/>
  <c r="C31" i="71"/>
  <c r="E31" i="70"/>
  <c r="C31" i="70"/>
  <c r="C31" i="69"/>
  <c r="E13" i="69" l="1"/>
  <c r="E13" i="73"/>
  <c r="F15" i="93"/>
  <c r="E43" i="93" s="1"/>
  <c r="E15" i="93"/>
  <c r="F15" i="94"/>
  <c r="E43" i="94" s="1"/>
  <c r="E15" i="94"/>
  <c r="F15" i="95"/>
  <c r="E43" i="95" s="1"/>
  <c r="E15" i="95"/>
  <c r="F14" i="96"/>
  <c r="E42" i="96" s="1"/>
  <c r="F14" i="94" l="1"/>
  <c r="E42" i="94" s="1"/>
  <c r="F14" i="95"/>
  <c r="E42" i="95" s="1"/>
  <c r="E14" i="96"/>
  <c r="F14" i="93"/>
  <c r="E42" i="93" s="1"/>
  <c r="F15" i="96"/>
  <c r="E43" i="96" s="1"/>
  <c r="E4" i="96"/>
  <c r="F4" i="96"/>
  <c r="E32" i="96" s="1"/>
  <c r="E15" i="96"/>
  <c r="E7" i="73"/>
  <c r="E11" i="73"/>
  <c r="E9" i="69"/>
  <c r="E8" i="73"/>
  <c r="E12" i="73"/>
  <c r="E6" i="69"/>
  <c r="E10" i="69"/>
  <c r="E9" i="73"/>
  <c r="F6" i="69"/>
  <c r="E7" i="69"/>
  <c r="E11" i="69"/>
  <c r="E6" i="73"/>
  <c r="E10" i="73"/>
  <c r="E8" i="69"/>
  <c r="E12" i="69"/>
  <c r="E14" i="94" l="1"/>
  <c r="E14" i="95"/>
  <c r="E14" i="93"/>
  <c r="E5" i="77" l="1"/>
  <c r="E10" i="81"/>
  <c r="E9" i="81" l="1"/>
  <c r="F14" i="88" l="1"/>
  <c r="E5" i="73" l="1"/>
  <c r="E5" i="69"/>
  <c r="E14" i="90" l="1"/>
  <c r="E7" i="89"/>
  <c r="E7" i="86"/>
  <c r="E9" i="86"/>
  <c r="E7" i="85"/>
  <c r="E6" i="83"/>
  <c r="E7" i="83"/>
  <c r="E9" i="83"/>
  <c r="E5" i="82"/>
  <c r="E6" i="82"/>
  <c r="E7" i="82"/>
  <c r="E9" i="82"/>
  <c r="E6" i="80"/>
  <c r="E7" i="80"/>
  <c r="E8" i="80"/>
  <c r="E9" i="80"/>
  <c r="E6" i="79"/>
  <c r="E7" i="79"/>
  <c r="E9" i="79"/>
  <c r="E6" i="76"/>
  <c r="E7" i="76"/>
  <c r="E9" i="76"/>
  <c r="E6" i="75"/>
  <c r="E6" i="74"/>
  <c r="E7" i="74"/>
  <c r="E9" i="74"/>
  <c r="E10" i="74"/>
  <c r="E11" i="74"/>
  <c r="E6" i="71"/>
  <c r="E7" i="71"/>
  <c r="E9" i="71"/>
  <c r="E5" i="70"/>
  <c r="E6" i="70"/>
  <c r="E7" i="70"/>
  <c r="E9" i="70"/>
  <c r="E15" i="80" l="1"/>
  <c r="E14" i="74"/>
  <c r="E15" i="79"/>
  <c r="E14" i="82"/>
  <c r="E14" i="83"/>
  <c r="E13" i="71"/>
  <c r="E13" i="83"/>
  <c r="E13" i="89"/>
  <c r="E13" i="82"/>
  <c r="E13" i="79"/>
  <c r="E13" i="74"/>
  <c r="E13" i="80"/>
  <c r="E13" i="70"/>
  <c r="E13" i="76"/>
  <c r="E13" i="86"/>
  <c r="E12" i="82"/>
  <c r="E12" i="74"/>
  <c r="E12" i="70"/>
  <c r="E12" i="86"/>
  <c r="E11" i="85"/>
  <c r="E11" i="75"/>
  <c r="E11" i="71"/>
  <c r="E11" i="76"/>
  <c r="E11" i="80"/>
  <c r="E11" i="70"/>
  <c r="E11" i="89"/>
  <c r="E10" i="79"/>
  <c r="E10" i="70"/>
  <c r="E10" i="89"/>
  <c r="E10" i="71"/>
  <c r="E10" i="76"/>
  <c r="E10" i="83"/>
  <c r="E10" i="86"/>
  <c r="E10" i="80"/>
  <c r="E10" i="82"/>
  <c r="E8" i="70"/>
  <c r="E8" i="82"/>
  <c r="E8" i="83"/>
  <c r="E8" i="85"/>
  <c r="F8" i="71"/>
  <c r="E8" i="79"/>
  <c r="E8" i="71"/>
  <c r="E8" i="86"/>
  <c r="E8" i="76"/>
  <c r="E11" i="90"/>
  <c r="E10" i="90" l="1"/>
  <c r="D14" i="69"/>
  <c r="C42" i="69" s="1"/>
  <c r="C14" i="69"/>
  <c r="D13" i="69"/>
  <c r="C41" i="69" s="1"/>
  <c r="C13" i="69"/>
  <c r="D12" i="69"/>
  <c r="C40" i="69" s="1"/>
  <c r="C12" i="69"/>
  <c r="C11" i="69"/>
  <c r="D10" i="69"/>
  <c r="C38" i="69" s="1"/>
  <c r="C10" i="69"/>
  <c r="D9" i="69"/>
  <c r="C37" i="69" s="1"/>
  <c r="C9" i="69"/>
  <c r="C8" i="69"/>
  <c r="D7" i="69"/>
  <c r="C35" i="69" s="1"/>
  <c r="C7" i="69"/>
  <c r="D6" i="69"/>
  <c r="C34" i="69" s="1"/>
  <c r="C6" i="69"/>
  <c r="D5" i="69"/>
  <c r="C33" i="69" s="1"/>
  <c r="C5" i="69"/>
  <c r="D4" i="69"/>
  <c r="C32" i="69" s="1"/>
  <c r="C4" i="69"/>
  <c r="D15" i="70"/>
  <c r="C43" i="70" s="1"/>
  <c r="C15" i="70"/>
  <c r="C14" i="70"/>
  <c r="D13" i="70"/>
  <c r="C41" i="70" s="1"/>
  <c r="C13" i="70"/>
  <c r="D12" i="70"/>
  <c r="C40" i="70" s="1"/>
  <c r="C12" i="70"/>
  <c r="C11" i="70"/>
  <c r="C10" i="70"/>
  <c r="D9" i="70"/>
  <c r="C37" i="70" s="1"/>
  <c r="C9" i="70"/>
  <c r="C8" i="70"/>
  <c r="D7" i="70"/>
  <c r="C35" i="70" s="1"/>
  <c r="C7" i="70"/>
  <c r="C6" i="70"/>
  <c r="D5" i="70"/>
  <c r="C33" i="70" s="1"/>
  <c r="C5" i="70"/>
  <c r="D4" i="70"/>
  <c r="C32" i="70" s="1"/>
  <c r="C4" i="70"/>
  <c r="C15" i="71"/>
  <c r="D14" i="71"/>
  <c r="C42" i="71" s="1"/>
  <c r="C14" i="71"/>
  <c r="D13" i="71"/>
  <c r="C41" i="71" s="1"/>
  <c r="C13" i="71"/>
  <c r="D12" i="71"/>
  <c r="C40" i="71" s="1"/>
  <c r="C12" i="71"/>
  <c r="D11" i="71"/>
  <c r="C39" i="71" s="1"/>
  <c r="C11" i="71"/>
  <c r="D10" i="71"/>
  <c r="C38" i="71" s="1"/>
  <c r="C10" i="71"/>
  <c r="D9" i="71"/>
  <c r="C37" i="71" s="1"/>
  <c r="C9" i="71"/>
  <c r="C8" i="71"/>
  <c r="C7" i="71"/>
  <c r="D6" i="71"/>
  <c r="C34" i="71" s="1"/>
  <c r="C6" i="71"/>
  <c r="D5" i="71"/>
  <c r="C33" i="71" s="1"/>
  <c r="C5" i="71"/>
  <c r="C4" i="71"/>
  <c r="D15" i="72"/>
  <c r="C43" i="72" s="1"/>
  <c r="C15" i="72"/>
  <c r="D14" i="72"/>
  <c r="C42" i="72" s="1"/>
  <c r="C14" i="72"/>
  <c r="D13" i="72"/>
  <c r="C41" i="72" s="1"/>
  <c r="C13" i="72"/>
  <c r="C12" i="72"/>
  <c r="D11" i="72"/>
  <c r="C39" i="72" s="1"/>
  <c r="C11" i="72"/>
  <c r="D10" i="72"/>
  <c r="C38" i="72" s="1"/>
  <c r="C10" i="72"/>
  <c r="D9" i="72"/>
  <c r="C37" i="72" s="1"/>
  <c r="C9" i="72"/>
  <c r="C8" i="72"/>
  <c r="D7" i="72"/>
  <c r="C35" i="72" s="1"/>
  <c r="C7" i="72"/>
  <c r="D6" i="72"/>
  <c r="C34" i="72" s="1"/>
  <c r="C6" i="72"/>
  <c r="D5" i="72"/>
  <c r="C33" i="72" s="1"/>
  <c r="C5" i="72"/>
  <c r="C4" i="72"/>
  <c r="D15" i="73"/>
  <c r="C43" i="73" s="1"/>
  <c r="C15" i="73"/>
  <c r="D14" i="73"/>
  <c r="C42" i="73" s="1"/>
  <c r="C14" i="73"/>
  <c r="D13" i="73"/>
  <c r="C41" i="73" s="1"/>
  <c r="C13" i="73"/>
  <c r="D12" i="73"/>
  <c r="C40" i="73" s="1"/>
  <c r="C12" i="73"/>
  <c r="D11" i="73"/>
  <c r="C39" i="73" s="1"/>
  <c r="C11" i="73"/>
  <c r="D10" i="73"/>
  <c r="C38" i="73" s="1"/>
  <c r="C10" i="73"/>
  <c r="C9" i="73"/>
  <c r="D8" i="73"/>
  <c r="C36" i="73" s="1"/>
  <c r="C8" i="73"/>
  <c r="D7" i="73"/>
  <c r="C35" i="73" s="1"/>
  <c r="C7" i="73"/>
  <c r="D6" i="73"/>
  <c r="C34" i="73" s="1"/>
  <c r="C6" i="73"/>
  <c r="D5" i="73"/>
  <c r="C33" i="73" s="1"/>
  <c r="C5" i="73"/>
  <c r="D4" i="73"/>
  <c r="C32" i="73" s="1"/>
  <c r="C4" i="73"/>
  <c r="D15" i="74"/>
  <c r="C43" i="74" s="1"/>
  <c r="C15" i="74"/>
  <c r="C14" i="74"/>
  <c r="D13" i="74"/>
  <c r="C41" i="74" s="1"/>
  <c r="C13" i="74"/>
  <c r="D12" i="74"/>
  <c r="C40" i="74" s="1"/>
  <c r="C12" i="74"/>
  <c r="D11" i="74"/>
  <c r="C39" i="74" s="1"/>
  <c r="C11" i="74"/>
  <c r="C10" i="74"/>
  <c r="D9" i="74"/>
  <c r="C37" i="74" s="1"/>
  <c r="C9" i="74"/>
  <c r="D8" i="74"/>
  <c r="C36" i="74" s="1"/>
  <c r="C8" i="74"/>
  <c r="D7" i="74"/>
  <c r="C35" i="74" s="1"/>
  <c r="C7" i="74"/>
  <c r="C6" i="74"/>
  <c r="D5" i="74"/>
  <c r="C33" i="74" s="1"/>
  <c r="C5" i="74"/>
  <c r="D4" i="74"/>
  <c r="C32" i="74" s="1"/>
  <c r="C4" i="74"/>
  <c r="C15" i="75"/>
  <c r="D14" i="75"/>
  <c r="C42" i="75" s="1"/>
  <c r="C14" i="75"/>
  <c r="D13" i="75"/>
  <c r="C41" i="75" s="1"/>
  <c r="C13" i="75"/>
  <c r="D12" i="75"/>
  <c r="C40" i="75" s="1"/>
  <c r="C12" i="75"/>
  <c r="C11" i="75"/>
  <c r="D10" i="75"/>
  <c r="C38" i="75" s="1"/>
  <c r="C10" i="75"/>
  <c r="D9" i="75"/>
  <c r="C37" i="75" s="1"/>
  <c r="C9" i="75"/>
  <c r="D8" i="75"/>
  <c r="C36" i="75" s="1"/>
  <c r="C8" i="75"/>
  <c r="C7" i="75"/>
  <c r="D6" i="75"/>
  <c r="C34" i="75" s="1"/>
  <c r="C6" i="75"/>
  <c r="D5" i="75"/>
  <c r="C33" i="75" s="1"/>
  <c r="C5" i="75"/>
  <c r="D4" i="75"/>
  <c r="C32" i="75" s="1"/>
  <c r="C4" i="75"/>
  <c r="D15" i="76"/>
  <c r="C43" i="76" s="1"/>
  <c r="C15" i="76"/>
  <c r="D14" i="76"/>
  <c r="C42" i="76" s="1"/>
  <c r="C14" i="76"/>
  <c r="D13" i="76"/>
  <c r="C41" i="76" s="1"/>
  <c r="C13" i="76"/>
  <c r="C12" i="76"/>
  <c r="D11" i="76"/>
  <c r="C39" i="76" s="1"/>
  <c r="C11" i="76"/>
  <c r="D10" i="76"/>
  <c r="C38" i="76" s="1"/>
  <c r="C10" i="76"/>
  <c r="C9" i="76"/>
  <c r="C8" i="76"/>
  <c r="D7" i="76"/>
  <c r="C35" i="76" s="1"/>
  <c r="C7" i="76"/>
  <c r="D6" i="76"/>
  <c r="C34" i="76" s="1"/>
  <c r="C6" i="76"/>
  <c r="D5" i="76"/>
  <c r="C33" i="76" s="1"/>
  <c r="C5" i="76"/>
  <c r="C4" i="76"/>
  <c r="D15" i="77"/>
  <c r="C43" i="77" s="1"/>
  <c r="C15" i="77"/>
  <c r="D14" i="77"/>
  <c r="C42" i="77" s="1"/>
  <c r="C14" i="77"/>
  <c r="D13" i="77"/>
  <c r="C41" i="77" s="1"/>
  <c r="C13" i="77"/>
  <c r="D12" i="77"/>
  <c r="C40" i="77" s="1"/>
  <c r="C12" i="77"/>
  <c r="D11" i="77"/>
  <c r="C39" i="77" s="1"/>
  <c r="C11" i="77"/>
  <c r="D10" i="77"/>
  <c r="C38" i="77" s="1"/>
  <c r="D9" i="77"/>
  <c r="C37" i="77" s="1"/>
  <c r="C9" i="77"/>
  <c r="D8" i="77"/>
  <c r="C36" i="77" s="1"/>
  <c r="C8" i="77"/>
  <c r="D7" i="77"/>
  <c r="C35" i="77" s="1"/>
  <c r="C7" i="77"/>
  <c r="D6" i="77"/>
  <c r="C34" i="77" s="1"/>
  <c r="C6" i="77"/>
  <c r="C5" i="77"/>
  <c r="C4" i="77"/>
  <c r="D15" i="78"/>
  <c r="C43" i="78" s="1"/>
  <c r="C15" i="78"/>
  <c r="C14" i="78"/>
  <c r="D13" i="78"/>
  <c r="C41" i="78" s="1"/>
  <c r="C13" i="78"/>
  <c r="D12" i="78"/>
  <c r="C40" i="78" s="1"/>
  <c r="C12" i="78"/>
  <c r="D11" i="78"/>
  <c r="C39" i="78" s="1"/>
  <c r="C10" i="78"/>
  <c r="D9" i="78"/>
  <c r="C37" i="78" s="1"/>
  <c r="C9" i="78"/>
  <c r="D8" i="78"/>
  <c r="C36" i="78" s="1"/>
  <c r="C8" i="78"/>
  <c r="D7" i="78"/>
  <c r="C35" i="78" s="1"/>
  <c r="C7" i="78"/>
  <c r="D6" i="78"/>
  <c r="C34" i="78" s="1"/>
  <c r="C6" i="78"/>
  <c r="D5" i="78"/>
  <c r="C33" i="78" s="1"/>
  <c r="C5" i="78"/>
  <c r="D4" i="78"/>
  <c r="C32" i="78" s="1"/>
  <c r="C4" i="78"/>
  <c r="D15" i="79"/>
  <c r="C43" i="79" s="1"/>
  <c r="C15" i="79"/>
  <c r="D14" i="79"/>
  <c r="C42" i="79" s="1"/>
  <c r="C14" i="79"/>
  <c r="D13" i="79"/>
  <c r="C41" i="79" s="1"/>
  <c r="C13" i="79"/>
  <c r="D12" i="79"/>
  <c r="C40" i="79" s="1"/>
  <c r="C12" i="79"/>
  <c r="C11" i="79"/>
  <c r="D10" i="79"/>
  <c r="C38" i="79" s="1"/>
  <c r="C10" i="79"/>
  <c r="D9" i="79"/>
  <c r="C37" i="79" s="1"/>
  <c r="C9" i="79"/>
  <c r="D8" i="79"/>
  <c r="C36" i="79" s="1"/>
  <c r="C8" i="79"/>
  <c r="D7" i="79"/>
  <c r="C35" i="79" s="1"/>
  <c r="C7" i="79"/>
  <c r="D6" i="79"/>
  <c r="C34" i="79" s="1"/>
  <c r="C6" i="79"/>
  <c r="D5" i="79"/>
  <c r="C33" i="79" s="1"/>
  <c r="C5" i="79"/>
  <c r="D4" i="79"/>
  <c r="C32" i="79" s="1"/>
  <c r="D15" i="80"/>
  <c r="C43" i="80" s="1"/>
  <c r="C15" i="80"/>
  <c r="D14" i="80"/>
  <c r="C42" i="80" s="1"/>
  <c r="C14" i="80"/>
  <c r="D13" i="80"/>
  <c r="C41" i="80" s="1"/>
  <c r="C13" i="80"/>
  <c r="C12" i="80"/>
  <c r="D11" i="80"/>
  <c r="C39" i="80" s="1"/>
  <c r="C11" i="80"/>
  <c r="D10" i="80"/>
  <c r="C38" i="80" s="1"/>
  <c r="C10" i="80"/>
  <c r="D9" i="80"/>
  <c r="C37" i="80" s="1"/>
  <c r="C9" i="80"/>
  <c r="C8" i="80"/>
  <c r="D7" i="80"/>
  <c r="C35" i="80" s="1"/>
  <c r="C7" i="80"/>
  <c r="D6" i="80"/>
  <c r="C34" i="80" s="1"/>
  <c r="C6" i="80"/>
  <c r="D5" i="80"/>
  <c r="C33" i="80" s="1"/>
  <c r="C5" i="80"/>
  <c r="C4" i="80"/>
  <c r="D15" i="81"/>
  <c r="C43" i="81" s="1"/>
  <c r="C15" i="81"/>
  <c r="D14" i="81"/>
  <c r="C42" i="81" s="1"/>
  <c r="C14" i="81"/>
  <c r="D13" i="81"/>
  <c r="C41" i="81" s="1"/>
  <c r="C13" i="81"/>
  <c r="D12" i="81"/>
  <c r="C40" i="81" s="1"/>
  <c r="C12" i="81"/>
  <c r="D11" i="81"/>
  <c r="C39" i="81" s="1"/>
  <c r="C11" i="81"/>
  <c r="D10" i="81"/>
  <c r="C38" i="81" s="1"/>
  <c r="C10" i="81"/>
  <c r="D9" i="81"/>
  <c r="C37" i="81" s="1"/>
  <c r="C9" i="81"/>
  <c r="D8" i="81"/>
  <c r="C36" i="81" s="1"/>
  <c r="C8" i="81"/>
  <c r="D7" i="81"/>
  <c r="C35" i="81" s="1"/>
  <c r="C7" i="81"/>
  <c r="D6" i="81"/>
  <c r="C34" i="81" s="1"/>
  <c r="C6" i="81"/>
  <c r="D5" i="81"/>
  <c r="C33" i="81" s="1"/>
  <c r="C5" i="81"/>
  <c r="D4" i="81"/>
  <c r="C32" i="81" s="1"/>
  <c r="C4" i="81"/>
  <c r="D15" i="82"/>
  <c r="C43" i="82" s="1"/>
  <c r="C15" i="82"/>
  <c r="C14" i="82"/>
  <c r="D13" i="82"/>
  <c r="C41" i="82" s="1"/>
  <c r="C13" i="82"/>
  <c r="D12" i="82"/>
  <c r="C40" i="82" s="1"/>
  <c r="C12" i="82"/>
  <c r="D11" i="82"/>
  <c r="C39" i="82" s="1"/>
  <c r="C11" i="82"/>
  <c r="C10" i="82"/>
  <c r="D9" i="82"/>
  <c r="C37" i="82" s="1"/>
  <c r="C9" i="82"/>
  <c r="D8" i="82"/>
  <c r="C36" i="82" s="1"/>
  <c r="C8" i="82"/>
  <c r="D7" i="82"/>
  <c r="C35" i="82" s="1"/>
  <c r="C7" i="82"/>
  <c r="C6" i="82"/>
  <c r="D5" i="82"/>
  <c r="C33" i="82" s="1"/>
  <c r="C5" i="82"/>
  <c r="C15" i="83"/>
  <c r="D14" i="83"/>
  <c r="C42" i="83" s="1"/>
  <c r="C14" i="83"/>
  <c r="D13" i="83"/>
  <c r="C41" i="83" s="1"/>
  <c r="C13" i="83"/>
  <c r="D12" i="83"/>
  <c r="C40" i="83" s="1"/>
  <c r="C12" i="83"/>
  <c r="C11" i="83"/>
  <c r="D10" i="83"/>
  <c r="C38" i="83" s="1"/>
  <c r="C10" i="83"/>
  <c r="D9" i="83"/>
  <c r="C37" i="83" s="1"/>
  <c r="C9" i="83"/>
  <c r="D8" i="83"/>
  <c r="C36" i="83" s="1"/>
  <c r="C8" i="83"/>
  <c r="D6" i="83"/>
  <c r="C34" i="83" s="1"/>
  <c r="C6" i="83"/>
  <c r="D5" i="83"/>
  <c r="C33" i="83" s="1"/>
  <c r="C5" i="83"/>
  <c r="D4" i="83"/>
  <c r="C32" i="83" s="1"/>
  <c r="C4" i="83"/>
  <c r="D15" i="84"/>
  <c r="C43" i="84" s="1"/>
  <c r="C15" i="84"/>
  <c r="D14" i="84"/>
  <c r="C42" i="84" s="1"/>
  <c r="C14" i="84"/>
  <c r="D13" i="84"/>
  <c r="C41" i="84" s="1"/>
  <c r="C13" i="84"/>
  <c r="C12" i="84"/>
  <c r="D11" i="84"/>
  <c r="C39" i="84" s="1"/>
  <c r="C11" i="84"/>
  <c r="D10" i="84"/>
  <c r="C38" i="84" s="1"/>
  <c r="C10" i="84"/>
  <c r="D9" i="84"/>
  <c r="C37" i="84" s="1"/>
  <c r="C9" i="84"/>
  <c r="C8" i="84"/>
  <c r="D7" i="84"/>
  <c r="C35" i="84" s="1"/>
  <c r="C7" i="84"/>
  <c r="D6" i="84"/>
  <c r="C34" i="84" s="1"/>
  <c r="C6" i="84"/>
  <c r="D5" i="84"/>
  <c r="C33" i="84" s="1"/>
  <c r="C5" i="84"/>
  <c r="D15" i="85"/>
  <c r="C43" i="85" s="1"/>
  <c r="C15" i="85"/>
  <c r="D14" i="85"/>
  <c r="C42" i="85" s="1"/>
  <c r="C14" i="85"/>
  <c r="C13" i="85"/>
  <c r="D12" i="85"/>
  <c r="C40" i="85" s="1"/>
  <c r="C12" i="85"/>
  <c r="D11" i="85"/>
  <c r="C39" i="85" s="1"/>
  <c r="C11" i="85"/>
  <c r="D10" i="85"/>
  <c r="C38" i="85" s="1"/>
  <c r="C10" i="85"/>
  <c r="C9" i="85"/>
  <c r="D8" i="85"/>
  <c r="C36" i="85" s="1"/>
  <c r="C8" i="85"/>
  <c r="D7" i="85"/>
  <c r="C35" i="85" s="1"/>
  <c r="C7" i="85"/>
  <c r="D6" i="85"/>
  <c r="C34" i="85" s="1"/>
  <c r="C6" i="85"/>
  <c r="C5" i="85"/>
  <c r="D4" i="85"/>
  <c r="C32" i="85" s="1"/>
  <c r="C4" i="85"/>
  <c r="D15" i="86"/>
  <c r="C43" i="86" s="1"/>
  <c r="C15" i="86"/>
  <c r="C14" i="86"/>
  <c r="D13" i="86"/>
  <c r="C41" i="86" s="1"/>
  <c r="C13" i="86"/>
  <c r="D12" i="86"/>
  <c r="C40" i="86" s="1"/>
  <c r="C12" i="86"/>
  <c r="D11" i="86"/>
  <c r="C39" i="86" s="1"/>
  <c r="C11" i="86"/>
  <c r="C10" i="86"/>
  <c r="D9" i="86"/>
  <c r="C37" i="86" s="1"/>
  <c r="C9" i="86"/>
  <c r="D8" i="86"/>
  <c r="C36" i="86" s="1"/>
  <c r="C8" i="86"/>
  <c r="D7" i="86"/>
  <c r="C35" i="86" s="1"/>
  <c r="C7" i="86"/>
  <c r="C6" i="86"/>
  <c r="D5" i="86"/>
  <c r="C33" i="86" s="1"/>
  <c r="C5" i="86"/>
  <c r="C15" i="87"/>
  <c r="D14" i="87"/>
  <c r="C42" i="87" s="1"/>
  <c r="C14" i="87"/>
  <c r="D13" i="87"/>
  <c r="C41" i="87" s="1"/>
  <c r="C13" i="87"/>
  <c r="D12" i="87"/>
  <c r="C40" i="87" s="1"/>
  <c r="C12" i="87"/>
  <c r="D4" i="87"/>
  <c r="C32" i="87" s="1"/>
  <c r="C14" i="88"/>
  <c r="C10" i="88"/>
  <c r="D4" i="88"/>
  <c r="C32" i="88" s="1"/>
  <c r="C4" i="88"/>
  <c r="C14" i="89"/>
  <c r="C10" i="89"/>
  <c r="C6" i="89"/>
  <c r="D5" i="89"/>
  <c r="C33" i="89" s="1"/>
  <c r="D4" i="89"/>
  <c r="C32" i="89" s="1"/>
  <c r="C4" i="89"/>
  <c r="C14" i="90"/>
  <c r="C10" i="90"/>
  <c r="C6" i="90"/>
  <c r="F15" i="90"/>
  <c r="E42" i="90" s="1"/>
  <c r="F11" i="90"/>
  <c r="E38" i="90" s="1"/>
  <c r="F10" i="90"/>
  <c r="E37" i="90" s="1"/>
  <c r="D8" i="90"/>
  <c r="C35" i="90" s="1"/>
  <c r="C8" i="90"/>
  <c r="C2" i="90"/>
  <c r="C29" i="90" s="1"/>
  <c r="F13" i="89"/>
  <c r="E41" i="89" s="1"/>
  <c r="F11" i="89"/>
  <c r="E39" i="89" s="1"/>
  <c r="F10" i="89"/>
  <c r="E38" i="89" s="1"/>
  <c r="C2" i="89"/>
  <c r="C30" i="89" s="1"/>
  <c r="F15" i="88"/>
  <c r="E43" i="88" s="1"/>
  <c r="D15" i="88"/>
  <c r="C43" i="88" s="1"/>
  <c r="C15" i="88"/>
  <c r="E42" i="88"/>
  <c r="F13" i="88"/>
  <c r="E41" i="88" s="1"/>
  <c r="F12" i="88"/>
  <c r="E40" i="88" s="1"/>
  <c r="D12" i="88"/>
  <c r="C40" i="88" s="1"/>
  <c r="F11" i="88"/>
  <c r="E39" i="88" s="1"/>
  <c r="F10" i="88"/>
  <c r="E38" i="88" s="1"/>
  <c r="F9" i="88"/>
  <c r="E37" i="88" s="1"/>
  <c r="F8" i="88"/>
  <c r="E36" i="88" s="1"/>
  <c r="F7" i="88"/>
  <c r="E35" i="88" s="1"/>
  <c r="C2" i="88"/>
  <c r="C30" i="88" s="1"/>
  <c r="D15" i="87"/>
  <c r="C43" i="87" s="1"/>
  <c r="D11" i="87"/>
  <c r="C39" i="87" s="1"/>
  <c r="D7" i="87"/>
  <c r="C35" i="87" s="1"/>
  <c r="C4" i="87"/>
  <c r="C2" i="87"/>
  <c r="C30" i="87" s="1"/>
  <c r="D14" i="86"/>
  <c r="C42" i="86" s="1"/>
  <c r="F13" i="86"/>
  <c r="E41" i="86" s="1"/>
  <c r="F10" i="86"/>
  <c r="E38" i="86" s="1"/>
  <c r="D10" i="86"/>
  <c r="C38" i="86" s="1"/>
  <c r="F8" i="86"/>
  <c r="E36" i="86" s="1"/>
  <c r="D6" i="86"/>
  <c r="C34" i="86" s="1"/>
  <c r="C2" i="86"/>
  <c r="C30" i="86" s="1"/>
  <c r="D13" i="85"/>
  <c r="C41" i="85" s="1"/>
  <c r="F11" i="85"/>
  <c r="E39" i="85" s="1"/>
  <c r="D9" i="85"/>
  <c r="C37" i="85" s="1"/>
  <c r="F8" i="85"/>
  <c r="E36" i="85" s="1"/>
  <c r="D5" i="85"/>
  <c r="C33" i="85" s="1"/>
  <c r="C2" i="85"/>
  <c r="C30" i="85" s="1"/>
  <c r="F15" i="84"/>
  <c r="E43" i="84" s="1"/>
  <c r="F14" i="84"/>
  <c r="E42" i="84" s="1"/>
  <c r="F13" i="84"/>
  <c r="E41" i="84" s="1"/>
  <c r="D12" i="84"/>
  <c r="C40" i="84" s="1"/>
  <c r="F10" i="84"/>
  <c r="E38" i="84" s="1"/>
  <c r="F9" i="84"/>
  <c r="E37" i="84" s="1"/>
  <c r="F8" i="84"/>
  <c r="E36" i="84" s="1"/>
  <c r="D8" i="84"/>
  <c r="C36" i="84" s="1"/>
  <c r="F7" i="84"/>
  <c r="E35" i="84" s="1"/>
  <c r="F6" i="84"/>
  <c r="E34" i="84" s="1"/>
  <c r="D4" i="84"/>
  <c r="C32" i="84" s="1"/>
  <c r="C4" i="84"/>
  <c r="C2" i="84"/>
  <c r="C30" i="84" s="1"/>
  <c r="F15" i="83"/>
  <c r="E43" i="83" s="1"/>
  <c r="D15" i="83"/>
  <c r="C43" i="83" s="1"/>
  <c r="F13" i="83"/>
  <c r="E41" i="83" s="1"/>
  <c r="D11" i="83"/>
  <c r="C39" i="83" s="1"/>
  <c r="F10" i="83"/>
  <c r="E38" i="83" s="1"/>
  <c r="F8" i="83"/>
  <c r="E36" i="83" s="1"/>
  <c r="D7" i="83"/>
  <c r="C35" i="83" s="1"/>
  <c r="C7" i="83"/>
  <c r="F6" i="83"/>
  <c r="E34" i="83" s="1"/>
  <c r="C2" i="83"/>
  <c r="C30" i="83" s="1"/>
  <c r="F15" i="82"/>
  <c r="E43" i="82" s="1"/>
  <c r="F14" i="82"/>
  <c r="E42" i="82" s="1"/>
  <c r="D14" i="82"/>
  <c r="C42" i="82" s="1"/>
  <c r="F13" i="82"/>
  <c r="E41" i="82" s="1"/>
  <c r="F10" i="82"/>
  <c r="E38" i="82" s="1"/>
  <c r="D10" i="82"/>
  <c r="C38" i="82" s="1"/>
  <c r="F8" i="82"/>
  <c r="E36" i="82" s="1"/>
  <c r="F6" i="82"/>
  <c r="E34" i="82" s="1"/>
  <c r="D6" i="82"/>
  <c r="C34" i="82" s="1"/>
  <c r="F5" i="82"/>
  <c r="E33" i="82" s="1"/>
  <c r="C2" i="82"/>
  <c r="C30" i="82" s="1"/>
  <c r="F15" i="81"/>
  <c r="E43" i="81" s="1"/>
  <c r="E15" i="81"/>
  <c r="F14" i="81"/>
  <c r="E42" i="81" s="1"/>
  <c r="E14" i="81"/>
  <c r="F13" i="81"/>
  <c r="E41" i="81" s="1"/>
  <c r="E13" i="81"/>
  <c r="F11" i="81"/>
  <c r="E39" i="81" s="1"/>
  <c r="E11" i="81"/>
  <c r="F10" i="81"/>
  <c r="E38" i="81" s="1"/>
  <c r="F9" i="81"/>
  <c r="E37" i="81" s="1"/>
  <c r="F8" i="81"/>
  <c r="E36" i="81" s="1"/>
  <c r="E8" i="81"/>
  <c r="F7" i="81"/>
  <c r="E35" i="81" s="1"/>
  <c r="E7" i="81"/>
  <c r="F6" i="81"/>
  <c r="E34" i="81" s="1"/>
  <c r="E6" i="81"/>
  <c r="F4" i="81"/>
  <c r="E32" i="81" s="1"/>
  <c r="E4" i="81"/>
  <c r="C2" i="81"/>
  <c r="C30" i="81" s="1"/>
  <c r="F15" i="80"/>
  <c r="E43" i="80" s="1"/>
  <c r="F13" i="80"/>
  <c r="E41" i="80" s="1"/>
  <c r="D12" i="80"/>
  <c r="C40" i="80" s="1"/>
  <c r="F11" i="80"/>
  <c r="E39" i="80" s="1"/>
  <c r="F10" i="80"/>
  <c r="E38" i="80" s="1"/>
  <c r="F8" i="80"/>
  <c r="E36" i="80" s="1"/>
  <c r="D8" i="80"/>
  <c r="C36" i="80" s="1"/>
  <c r="F6" i="80"/>
  <c r="E34" i="80" s="1"/>
  <c r="D4" i="80"/>
  <c r="C32" i="80" s="1"/>
  <c r="C2" i="80"/>
  <c r="C30" i="80" s="1"/>
  <c r="F15" i="79"/>
  <c r="E43" i="79" s="1"/>
  <c r="F13" i="79"/>
  <c r="E41" i="79" s="1"/>
  <c r="D11" i="79"/>
  <c r="C39" i="79" s="1"/>
  <c r="F10" i="79"/>
  <c r="E38" i="79" s="1"/>
  <c r="F8" i="79"/>
  <c r="E36" i="79" s="1"/>
  <c r="F6" i="79"/>
  <c r="E34" i="79" s="1"/>
  <c r="C2" i="79"/>
  <c r="C30" i="79" s="1"/>
  <c r="D14" i="78"/>
  <c r="C42" i="78" s="1"/>
  <c r="F13" i="78"/>
  <c r="E41" i="78" s="1"/>
  <c r="F11" i="78"/>
  <c r="E39" i="78" s="1"/>
  <c r="C11" i="78"/>
  <c r="F10" i="78"/>
  <c r="E38" i="78" s="1"/>
  <c r="D10" i="78"/>
  <c r="C38" i="78" s="1"/>
  <c r="F9" i="78"/>
  <c r="E37" i="78" s="1"/>
  <c r="F8" i="78"/>
  <c r="E36" i="78" s="1"/>
  <c r="F7" i="78"/>
  <c r="E35" i="78" s="1"/>
  <c r="F6" i="78"/>
  <c r="E34" i="78" s="1"/>
  <c r="C2" i="78"/>
  <c r="C30" i="78" s="1"/>
  <c r="F13" i="77"/>
  <c r="E41" i="77" s="1"/>
  <c r="F12" i="77"/>
  <c r="E40" i="77" s="1"/>
  <c r="F11" i="77"/>
  <c r="E39" i="77" s="1"/>
  <c r="F10" i="77"/>
  <c r="E38" i="77" s="1"/>
  <c r="C10" i="77"/>
  <c r="F9" i="77"/>
  <c r="E37" i="77" s="1"/>
  <c r="F8" i="77"/>
  <c r="E36" i="77" s="1"/>
  <c r="F7" i="77"/>
  <c r="E35" i="77" s="1"/>
  <c r="F6" i="77"/>
  <c r="E34" i="77" s="1"/>
  <c r="F5" i="77"/>
  <c r="E33" i="77" s="1"/>
  <c r="D5" i="77"/>
  <c r="C33" i="77" s="1"/>
  <c r="C2" i="77"/>
  <c r="C30" i="77" s="1"/>
  <c r="F13" i="76"/>
  <c r="E41" i="76" s="1"/>
  <c r="D12" i="76"/>
  <c r="C40" i="76" s="1"/>
  <c r="F11" i="76"/>
  <c r="E39" i="76" s="1"/>
  <c r="F10" i="76"/>
  <c r="E38" i="76" s="1"/>
  <c r="D9" i="76"/>
  <c r="C37" i="76" s="1"/>
  <c r="F8" i="76"/>
  <c r="E36" i="76" s="1"/>
  <c r="D8" i="76"/>
  <c r="C36" i="76" s="1"/>
  <c r="F6" i="76"/>
  <c r="E34" i="76" s="1"/>
  <c r="D4" i="76"/>
  <c r="C32" i="76" s="1"/>
  <c r="C2" i="76"/>
  <c r="C30" i="76" s="1"/>
  <c r="D15" i="75"/>
  <c r="C43" i="75" s="1"/>
  <c r="F11" i="75"/>
  <c r="E39" i="75" s="1"/>
  <c r="D11" i="75"/>
  <c r="C39" i="75" s="1"/>
  <c r="D7" i="75"/>
  <c r="C35" i="75" s="1"/>
  <c r="F6" i="75"/>
  <c r="E34" i="75" s="1"/>
  <c r="C2" i="75"/>
  <c r="C30" i="75" s="1"/>
  <c r="F15" i="74"/>
  <c r="E43" i="74" s="1"/>
  <c r="D14" i="74"/>
  <c r="C42" i="74" s="1"/>
  <c r="F13" i="74"/>
  <c r="E41" i="74" s="1"/>
  <c r="F11" i="74"/>
  <c r="E39" i="74" s="1"/>
  <c r="F10" i="74"/>
  <c r="E38" i="74" s="1"/>
  <c r="D10" i="74"/>
  <c r="C38" i="74" s="1"/>
  <c r="F6" i="74"/>
  <c r="E34" i="74" s="1"/>
  <c r="D6" i="74"/>
  <c r="C34" i="74" s="1"/>
  <c r="C2" i="74"/>
  <c r="C30" i="74" s="1"/>
  <c r="F15" i="73"/>
  <c r="E43" i="73" s="1"/>
  <c r="F13" i="73"/>
  <c r="E41" i="73" s="1"/>
  <c r="F11" i="73"/>
  <c r="E39" i="73" s="1"/>
  <c r="F10" i="73"/>
  <c r="E38" i="73" s="1"/>
  <c r="D9" i="73"/>
  <c r="C37" i="73" s="1"/>
  <c r="F8" i="73"/>
  <c r="E36" i="73" s="1"/>
  <c r="F6" i="73"/>
  <c r="E34" i="73" s="1"/>
  <c r="F5" i="73"/>
  <c r="E33" i="73" s="1"/>
  <c r="C2" i="73"/>
  <c r="C30" i="73" s="1"/>
  <c r="F15" i="72"/>
  <c r="E43" i="72" s="1"/>
  <c r="E15" i="72"/>
  <c r="E14" i="72"/>
  <c r="F13" i="72"/>
  <c r="E41" i="72" s="1"/>
  <c r="E13" i="72"/>
  <c r="D12" i="72"/>
  <c r="C40" i="72" s="1"/>
  <c r="F11" i="72"/>
  <c r="E39" i="72" s="1"/>
  <c r="E11" i="72"/>
  <c r="F10" i="72"/>
  <c r="E38" i="72" s="1"/>
  <c r="E10" i="72"/>
  <c r="E9" i="72"/>
  <c r="F8" i="72"/>
  <c r="E36" i="72" s="1"/>
  <c r="E8" i="72"/>
  <c r="D8" i="72"/>
  <c r="C36" i="72" s="1"/>
  <c r="E7" i="72"/>
  <c r="F6" i="72"/>
  <c r="E34" i="72" s="1"/>
  <c r="E6" i="72"/>
  <c r="F5" i="72"/>
  <c r="E33" i="72" s="1"/>
  <c r="E5" i="72"/>
  <c r="F4" i="72"/>
  <c r="E32" i="72" s="1"/>
  <c r="E4" i="72"/>
  <c r="D4" i="72"/>
  <c r="C32" i="72" s="1"/>
  <c r="C2" i="72"/>
  <c r="C30" i="72" s="1"/>
  <c r="E36" i="71"/>
  <c r="D15" i="71"/>
  <c r="C43" i="71" s="1"/>
  <c r="F13" i="71"/>
  <c r="E41" i="71" s="1"/>
  <c r="F11" i="71"/>
  <c r="E39" i="71" s="1"/>
  <c r="F10" i="71"/>
  <c r="E38" i="71" s="1"/>
  <c r="D7" i="71"/>
  <c r="C35" i="71" s="1"/>
  <c r="F6" i="71"/>
  <c r="E34" i="71" s="1"/>
  <c r="C2" i="71"/>
  <c r="C30" i="71" s="1"/>
  <c r="D14" i="70"/>
  <c r="C42" i="70" s="1"/>
  <c r="F13" i="70"/>
  <c r="E41" i="70" s="1"/>
  <c r="F11" i="70"/>
  <c r="E39" i="70" s="1"/>
  <c r="F10" i="70"/>
  <c r="E38" i="70" s="1"/>
  <c r="D10" i="70"/>
  <c r="C38" i="70" s="1"/>
  <c r="F8" i="70"/>
  <c r="E36" i="70" s="1"/>
  <c r="F6" i="70"/>
  <c r="E34" i="70" s="1"/>
  <c r="D6" i="70"/>
  <c r="C34" i="70" s="1"/>
  <c r="F5" i="70"/>
  <c r="E33" i="70" s="1"/>
  <c r="C2" i="70"/>
  <c r="C30" i="70" s="1"/>
  <c r="F15" i="69"/>
  <c r="E43" i="69" s="1"/>
  <c r="F13" i="69"/>
  <c r="E41" i="69" s="1"/>
  <c r="F11" i="69"/>
  <c r="E39" i="69" s="1"/>
  <c r="F10" i="69"/>
  <c r="E38" i="69" s="1"/>
  <c r="F8" i="69"/>
  <c r="E36" i="69" s="1"/>
  <c r="E34" i="69"/>
  <c r="F5" i="69"/>
  <c r="E33" i="69" s="1"/>
  <c r="C2" i="69"/>
  <c r="C30" i="69" s="1"/>
  <c r="C8" i="87" l="1"/>
  <c r="C7" i="87"/>
  <c r="C8" i="88"/>
  <c r="C5" i="88"/>
  <c r="C9" i="88"/>
  <c r="C7" i="90"/>
  <c r="C11" i="90"/>
  <c r="C13" i="88"/>
  <c r="C15" i="90"/>
  <c r="D13" i="88"/>
  <c r="C41" i="88" s="1"/>
  <c r="D11" i="70"/>
  <c r="C39" i="70" s="1"/>
  <c r="D11" i="69"/>
  <c r="C39" i="69" s="1"/>
  <c r="C13" i="89"/>
  <c r="D11" i="90"/>
  <c r="C38" i="90" s="1"/>
  <c r="D5" i="88"/>
  <c r="C33" i="88" s="1"/>
  <c r="D10" i="89"/>
  <c r="C38" i="89" s="1"/>
  <c r="C15" i="69"/>
  <c r="D15" i="90"/>
  <c r="C42" i="90" s="1"/>
  <c r="D8" i="87"/>
  <c r="C36" i="87" s="1"/>
  <c r="D9" i="88"/>
  <c r="C37" i="88" s="1"/>
  <c r="D6" i="89"/>
  <c r="C34" i="89" s="1"/>
  <c r="D14" i="90"/>
  <c r="C41" i="90" s="1"/>
  <c r="D8" i="71"/>
  <c r="C36" i="71" s="1"/>
  <c r="D8" i="70"/>
  <c r="C36" i="70" s="1"/>
  <c r="D8" i="69"/>
  <c r="C36" i="69" s="1"/>
  <c r="D15" i="69"/>
  <c r="C43" i="69" s="1"/>
  <c r="D8" i="89"/>
  <c r="C36" i="89" s="1"/>
  <c r="D12" i="89"/>
  <c r="C40" i="89" s="1"/>
  <c r="D13" i="90"/>
  <c r="C40" i="90" s="1"/>
  <c r="D6" i="87"/>
  <c r="C34" i="87" s="1"/>
  <c r="D5" i="90"/>
  <c r="C32" i="90" s="1"/>
  <c r="D7" i="88"/>
  <c r="C35" i="88" s="1"/>
  <c r="D9" i="90"/>
  <c r="C36" i="90" s="1"/>
  <c r="D10" i="87"/>
  <c r="C38" i="87" s="1"/>
  <c r="D11" i="88"/>
  <c r="C39" i="88" s="1"/>
  <c r="D9" i="87"/>
  <c r="C37" i="87" s="1"/>
  <c r="D7" i="89"/>
  <c r="C35" i="89" s="1"/>
  <c r="D14" i="89"/>
  <c r="C42" i="89" s="1"/>
  <c r="D9" i="89"/>
  <c r="C37" i="89" s="1"/>
  <c r="D6" i="90"/>
  <c r="C33" i="90" s="1"/>
  <c r="D8" i="88"/>
  <c r="C36" i="88" s="1"/>
  <c r="D15" i="89"/>
  <c r="C43" i="89" s="1"/>
  <c r="C5" i="89"/>
  <c r="D13" i="89"/>
  <c r="C41" i="89" s="1"/>
  <c r="D7" i="90"/>
  <c r="C34" i="90" s="1"/>
  <c r="D10" i="90"/>
  <c r="C37" i="90" s="1"/>
  <c r="C7" i="88"/>
  <c r="C13" i="90"/>
  <c r="C15" i="89"/>
  <c r="C8" i="89"/>
  <c r="C9" i="90"/>
  <c r="C9" i="87"/>
  <c r="C11" i="88"/>
  <c r="C5" i="90"/>
  <c r="C12" i="89"/>
  <c r="C11" i="89"/>
  <c r="C12" i="90"/>
  <c r="C5" i="87"/>
  <c r="C12" i="88"/>
  <c r="D14" i="88"/>
  <c r="C42" i="88" s="1"/>
  <c r="C9" i="89"/>
  <c r="D11" i="89"/>
  <c r="C39" i="89" s="1"/>
  <c r="D12" i="90"/>
  <c r="C39" i="90" s="1"/>
  <c r="D5" i="87"/>
  <c r="C33" i="87" s="1"/>
  <c r="D10" i="88"/>
  <c r="C38" i="88" s="1"/>
  <c r="C7" i="89"/>
  <c r="C6" i="88"/>
  <c r="D4" i="82"/>
  <c r="C32" i="82" s="1"/>
  <c r="D4" i="86"/>
  <c r="C32" i="86" s="1"/>
  <c r="D6" i="88"/>
  <c r="C34" i="88" s="1"/>
  <c r="D4" i="90"/>
  <c r="C31" i="90" s="1"/>
  <c r="C4" i="90"/>
  <c r="D4" i="71"/>
  <c r="C32" i="71" s="1"/>
  <c r="C4" i="79"/>
  <c r="D4" i="77"/>
  <c r="C32" i="77" s="1"/>
  <c r="C4" i="82"/>
  <c r="C4" i="86"/>
  <c r="C11" i="87"/>
  <c r="C10" i="87"/>
  <c r="C6" i="87"/>
  <c r="E10" i="75" l="1"/>
  <c r="E10" i="85" l="1"/>
  <c r="E9" i="85"/>
  <c r="F10" i="75" l="1"/>
  <c r="E38" i="75" s="1"/>
  <c r="F10" i="85" l="1"/>
  <c r="E38" i="85" s="1"/>
  <c r="E14" i="70" l="1"/>
  <c r="F15" i="70" l="1"/>
  <c r="E43" i="70" s="1"/>
  <c r="E43" i="89" l="1"/>
  <c r="E15" i="78" l="1"/>
  <c r="E14" i="71"/>
  <c r="F15" i="75" l="1"/>
  <c r="E43" i="75" s="1"/>
  <c r="E14" i="75"/>
  <c r="E14" i="76"/>
  <c r="F15" i="71"/>
  <c r="E43" i="71" s="1"/>
  <c r="F14" i="78"/>
  <c r="E42" i="78" s="1"/>
  <c r="F15" i="78"/>
  <c r="E43" i="78" s="1"/>
  <c r="F15" i="76"/>
  <c r="E43" i="76" s="1"/>
  <c r="F15" i="77"/>
  <c r="E43" i="77" s="1"/>
  <c r="F14" i="77"/>
  <c r="E42" i="77" s="1"/>
  <c r="F15" i="87" l="1"/>
  <c r="E43" i="87" s="1"/>
  <c r="F14" i="72" l="1"/>
  <c r="E42" i="72" s="1"/>
  <c r="E14" i="85" l="1"/>
  <c r="F15" i="85"/>
  <c r="E43" i="85" s="1"/>
  <c r="E14" i="86"/>
  <c r="F15" i="86"/>
  <c r="E43" i="86" s="1"/>
  <c r="F14" i="73"/>
  <c r="E42" i="73" s="1"/>
  <c r="F14" i="69"/>
  <c r="E42" i="69" s="1"/>
  <c r="F14" i="76"/>
  <c r="E42" i="76" s="1"/>
  <c r="F14" i="80" l="1"/>
  <c r="E42" i="80" s="1"/>
  <c r="F14" i="83"/>
  <c r="E42" i="83" s="1"/>
  <c r="F14" i="86" l="1"/>
  <c r="E42" i="86" s="1"/>
  <c r="F14" i="74"/>
  <c r="E42" i="74" s="1"/>
  <c r="F14" i="70"/>
  <c r="E42" i="70" s="1"/>
  <c r="F14" i="71"/>
  <c r="E42" i="71" s="1"/>
  <c r="F14" i="90"/>
  <c r="E41" i="90" s="1"/>
  <c r="F14" i="85"/>
  <c r="E42" i="85" s="1"/>
  <c r="F14" i="75"/>
  <c r="E42" i="75" s="1"/>
  <c r="E5" i="85" l="1"/>
  <c r="E6" i="85"/>
  <c r="E6" i="88" l="1"/>
  <c r="F5" i="85"/>
  <c r="E33" i="85" s="1"/>
  <c r="E6" i="86"/>
  <c r="E5" i="86"/>
  <c r="E5" i="88"/>
  <c r="F5" i="88" l="1"/>
  <c r="E33" i="88" s="1"/>
  <c r="F6" i="86"/>
  <c r="E34" i="86" s="1"/>
  <c r="E6" i="89"/>
  <c r="F6" i="85"/>
  <c r="E34" i="85" s="1"/>
  <c r="F6" i="89" l="1"/>
  <c r="E34" i="89" s="1"/>
  <c r="F5" i="86"/>
  <c r="E33" i="86" s="1"/>
  <c r="F6" i="88"/>
  <c r="E34" i="88" s="1"/>
  <c r="F6" i="90" l="1"/>
  <c r="E33" i="90" s="1"/>
  <c r="E5" i="76" l="1"/>
  <c r="E5" i="80"/>
  <c r="E5" i="78"/>
  <c r="E5" i="84"/>
  <c r="E5" i="89" l="1"/>
  <c r="E5" i="75"/>
  <c r="E5" i="83"/>
  <c r="E5" i="71"/>
  <c r="E5" i="79"/>
  <c r="E5" i="81"/>
  <c r="F5" i="75" l="1"/>
  <c r="E33" i="75" s="1"/>
  <c r="F5" i="83"/>
  <c r="E33" i="83" s="1"/>
  <c r="F5" i="89"/>
  <c r="E33" i="89" s="1"/>
  <c r="F5" i="80"/>
  <c r="E33" i="80" s="1"/>
  <c r="F5" i="76"/>
  <c r="E33" i="76" s="1"/>
  <c r="F5" i="71"/>
  <c r="E33" i="71" s="1"/>
  <c r="F5" i="78"/>
  <c r="E33" i="78" s="1"/>
  <c r="F5" i="84"/>
  <c r="E33" i="84" s="1"/>
  <c r="F5" i="81"/>
  <c r="E33" i="81" s="1"/>
  <c r="F5" i="79" l="1"/>
  <c r="E33" i="79" s="1"/>
  <c r="F5" i="90"/>
  <c r="E32" i="90" s="1"/>
  <c r="E7" i="75" l="1"/>
  <c r="E5" i="74" l="1"/>
  <c r="F5" i="74"/>
  <c r="E33" i="74" s="1"/>
  <c r="E8" i="74" l="1"/>
  <c r="E9" i="75"/>
  <c r="E9" i="89"/>
  <c r="E8" i="89"/>
  <c r="E8" i="75"/>
  <c r="F8" i="74" l="1"/>
  <c r="E36" i="74" s="1"/>
  <c r="F8" i="75"/>
  <c r="E36" i="75" s="1"/>
  <c r="F8" i="89"/>
  <c r="E36" i="89" s="1"/>
  <c r="F8" i="90" l="1"/>
  <c r="E35" i="90" s="1"/>
  <c r="E13" i="87"/>
  <c r="E12" i="87"/>
  <c r="E11" i="87"/>
  <c r="F14" i="87"/>
  <c r="E42" i="87" s="1"/>
  <c r="E10" i="87"/>
  <c r="E9" i="87"/>
  <c r="E8" i="87"/>
  <c r="E7" i="87"/>
  <c r="E6" i="87" l="1"/>
  <c r="E5" i="87"/>
  <c r="F13" i="87"/>
  <c r="E41" i="87" s="1"/>
  <c r="F10" i="87"/>
  <c r="E38" i="87" s="1"/>
  <c r="F8" i="87"/>
  <c r="E36" i="87" s="1"/>
  <c r="F11" i="87"/>
  <c r="E39" i="87" s="1"/>
  <c r="F9" i="87"/>
  <c r="E37" i="87" s="1"/>
  <c r="F12" i="87"/>
  <c r="E40" i="87" s="1"/>
  <c r="F7" i="87" l="1"/>
  <c r="E35" i="87" s="1"/>
  <c r="F6" i="87"/>
  <c r="E34" i="87" s="1"/>
  <c r="F5" i="87"/>
  <c r="E33" i="87" s="1"/>
  <c r="E13" i="90"/>
  <c r="F13" i="90" l="1"/>
  <c r="E40" i="90" s="1"/>
  <c r="E12" i="78"/>
  <c r="E12" i="81"/>
  <c r="E12" i="76"/>
  <c r="E12" i="80"/>
  <c r="E12" i="84"/>
  <c r="E12" i="89"/>
  <c r="E12" i="83"/>
  <c r="E12" i="71"/>
  <c r="E12" i="79"/>
  <c r="E12" i="90"/>
  <c r="E12" i="72" l="1"/>
  <c r="F12" i="84"/>
  <c r="E40" i="84" s="1"/>
  <c r="F12" i="78" l="1"/>
  <c r="E40" i="78" s="1"/>
  <c r="F12" i="81"/>
  <c r="E40" i="81" s="1"/>
  <c r="D49" i="91" l="1"/>
  <c r="C49" i="91"/>
  <c r="H49" i="91" l="1"/>
  <c r="G49" i="91"/>
  <c r="E49" i="91"/>
  <c r="F49" i="91"/>
  <c r="M49" i="91"/>
  <c r="N49" i="91"/>
  <c r="J49" i="91"/>
  <c r="I49" i="91"/>
  <c r="K49" i="91"/>
  <c r="L49" i="91"/>
  <c r="AE49" i="91" l="1"/>
  <c r="AD49" i="91"/>
  <c r="X49" i="91"/>
  <c r="Y49" i="91"/>
  <c r="P49" i="91"/>
  <c r="V49" i="91"/>
  <c r="U49" i="91"/>
  <c r="W49" i="91"/>
  <c r="O49" i="91"/>
  <c r="Z49" i="91"/>
  <c r="Q49" i="91"/>
  <c r="T49" i="91"/>
  <c r="R49" i="91"/>
  <c r="S49" i="91"/>
  <c r="AA49" i="91" l="1"/>
  <c r="AG49" i="91"/>
  <c r="AF49" i="91"/>
  <c r="AB49" i="91"/>
  <c r="AH49" i="91" l="1"/>
  <c r="AI49" i="91"/>
  <c r="E4" i="84" l="1"/>
  <c r="F4" i="84" l="1"/>
  <c r="E32" i="84" s="1"/>
  <c r="E4" i="78" l="1"/>
  <c r="F4" i="78" l="1"/>
  <c r="E32" i="78" s="1"/>
  <c r="F7" i="69" l="1"/>
  <c r="E35" i="69" s="1"/>
  <c r="F7" i="82"/>
  <c r="E35" i="82" s="1"/>
  <c r="F7" i="76"/>
  <c r="E35" i="76" s="1"/>
  <c r="F7" i="73"/>
  <c r="E35" i="73" s="1"/>
  <c r="F7" i="70" l="1"/>
  <c r="E35" i="70" s="1"/>
  <c r="F7" i="79"/>
  <c r="E35" i="79" s="1"/>
  <c r="F7" i="71"/>
  <c r="E35" i="71" s="1"/>
  <c r="F7" i="86"/>
  <c r="E35" i="86" s="1"/>
  <c r="F7" i="72"/>
  <c r="E35" i="72" s="1"/>
  <c r="F7" i="75"/>
  <c r="E35" i="75" s="1"/>
  <c r="F7" i="90"/>
  <c r="E34" i="90" s="1"/>
  <c r="F7" i="85"/>
  <c r="E35" i="85" s="1"/>
  <c r="F7" i="74"/>
  <c r="E35" i="74" s="1"/>
  <c r="F7" i="89" l="1"/>
  <c r="E35" i="89" s="1"/>
  <c r="F7" i="83"/>
  <c r="E35" i="83" s="1"/>
  <c r="F7" i="80" l="1"/>
  <c r="E35" i="80" s="1"/>
  <c r="F9" i="69" l="1"/>
  <c r="E37" i="69" s="1"/>
  <c r="F9" i="76"/>
  <c r="E37" i="76" s="1"/>
  <c r="F9" i="82"/>
  <c r="E37" i="82" s="1"/>
  <c r="F9" i="73"/>
  <c r="E37" i="73" s="1"/>
  <c r="F9" i="79" l="1"/>
  <c r="E37" i="79" s="1"/>
  <c r="F9" i="89"/>
  <c r="E37" i="89" s="1"/>
  <c r="F9" i="85"/>
  <c r="E37" i="85" s="1"/>
  <c r="F9" i="86"/>
  <c r="E37" i="86" s="1"/>
  <c r="F9" i="75"/>
  <c r="E37" i="75" s="1"/>
  <c r="F9" i="71"/>
  <c r="E37" i="71" s="1"/>
  <c r="F9" i="70"/>
  <c r="E37" i="70" s="1"/>
  <c r="F9" i="72"/>
  <c r="E37" i="72" s="1"/>
  <c r="F9" i="90"/>
  <c r="E36" i="90" s="1"/>
  <c r="F9" i="83" l="1"/>
  <c r="E37" i="83" s="1"/>
  <c r="F9" i="74"/>
  <c r="E37" i="74" s="1"/>
  <c r="F9" i="80" l="1"/>
  <c r="E37" i="80" s="1"/>
  <c r="F11" i="79" l="1"/>
  <c r="E39" i="79" s="1"/>
  <c r="E11" i="79"/>
  <c r="F11" i="82"/>
  <c r="E39" i="82" s="1"/>
  <c r="E11" i="82"/>
  <c r="F11" i="83"/>
  <c r="E39" i="83" s="1"/>
  <c r="E11" i="83"/>
  <c r="F11" i="86"/>
  <c r="E39" i="86" s="1"/>
  <c r="E11" i="86"/>
  <c r="E11" i="84" l="1"/>
  <c r="F11" i="84" l="1"/>
  <c r="E39" i="84" s="1"/>
  <c r="E12" i="85" l="1"/>
  <c r="E13" i="85"/>
  <c r="F12" i="82"/>
  <c r="E40" i="82" s="1"/>
  <c r="F12" i="76"/>
  <c r="E40" i="76" s="1"/>
  <c r="F12" i="69" l="1"/>
  <c r="E40" i="69" s="1"/>
  <c r="F12" i="80"/>
  <c r="E40" i="80" s="1"/>
  <c r="F12" i="79"/>
  <c r="E40" i="79" s="1"/>
  <c r="E13" i="75" l="1"/>
  <c r="F13" i="85"/>
  <c r="E41" i="85" s="1"/>
  <c r="E12" i="75"/>
  <c r="F12" i="71"/>
  <c r="E40" i="71" s="1"/>
  <c r="F12" i="89"/>
  <c r="E40" i="89" s="1"/>
  <c r="F12" i="74"/>
  <c r="E40" i="74" s="1"/>
  <c r="F12" i="75"/>
  <c r="E40" i="75" s="1"/>
  <c r="F12" i="72"/>
  <c r="E40" i="72" s="1"/>
  <c r="F12" i="85"/>
  <c r="E40" i="85" s="1"/>
  <c r="F12" i="86"/>
  <c r="E40" i="86" s="1"/>
  <c r="F12" i="90"/>
  <c r="E39" i="90" s="1"/>
  <c r="F12" i="73"/>
  <c r="E40" i="73" s="1"/>
  <c r="F12" i="83"/>
  <c r="E40" i="83" s="1"/>
  <c r="F12" i="70"/>
  <c r="E40" i="70" s="1"/>
  <c r="F13" i="75" l="1"/>
  <c r="E41" i="75" s="1"/>
  <c r="E14" i="89" l="1"/>
  <c r="F14" i="89"/>
  <c r="E42" i="89" l="1"/>
  <c r="F14" i="79" l="1"/>
  <c r="E42" i="79" s="1"/>
  <c r="E4" i="69" l="1"/>
  <c r="E7" i="90" l="1"/>
  <c r="E9" i="90"/>
  <c r="E8" i="90" l="1"/>
  <c r="E4" i="80" l="1"/>
  <c r="E6" i="90" l="1"/>
  <c r="E5" i="90" l="1"/>
  <c r="E4" i="73"/>
  <c r="E4" i="85"/>
  <c r="E4" i="77" l="1"/>
  <c r="F4" i="76"/>
  <c r="E32" i="76" s="1"/>
  <c r="F4" i="80"/>
  <c r="E32" i="80" s="1"/>
  <c r="E4" i="79"/>
  <c r="E4" i="70"/>
  <c r="E4" i="76"/>
  <c r="E4" i="83"/>
  <c r="F4" i="69"/>
  <c r="E32" i="69" s="1"/>
  <c r="E4" i="87"/>
  <c r="E4" i="88"/>
  <c r="F4" i="73"/>
  <c r="E32" i="73" s="1"/>
  <c r="F4" i="85" l="1"/>
  <c r="E32" i="85" s="1"/>
  <c r="F4" i="87"/>
  <c r="E32" i="87" s="1"/>
  <c r="E4" i="71"/>
  <c r="E4" i="82"/>
  <c r="E4" i="86"/>
  <c r="E4" i="74"/>
  <c r="E4" i="90"/>
  <c r="F4" i="77"/>
  <c r="E32" i="77" s="1"/>
  <c r="F4" i="82"/>
  <c r="E32" i="82" s="1"/>
  <c r="F4" i="88"/>
  <c r="E32" i="88" s="1"/>
  <c r="E4" i="89"/>
  <c r="F4" i="83"/>
  <c r="E32" i="83" s="1"/>
  <c r="F4" i="79"/>
  <c r="E32" i="79" s="1"/>
  <c r="E4" i="75"/>
  <c r="F4" i="89" l="1"/>
  <c r="E32" i="89" s="1"/>
  <c r="F4" i="74"/>
  <c r="E32" i="74" s="1"/>
  <c r="F4" i="75"/>
  <c r="E32" i="75" s="1"/>
  <c r="F4" i="70"/>
  <c r="E32" i="70" s="1"/>
  <c r="F4" i="86"/>
  <c r="E32" i="86" s="1"/>
  <c r="F4" i="90"/>
  <c r="E31" i="90" s="1"/>
  <c r="F4" i="71"/>
  <c r="E32" i="71" s="1"/>
</calcChain>
</file>

<file path=xl/comments1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comments2.xml><?xml version="1.0" encoding="utf-8"?>
<comments xmlns="http://schemas.openxmlformats.org/spreadsheetml/2006/main">
  <authors>
    <author>Tong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X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<sst xmlns="http://schemas.openxmlformats.org/spreadsheetml/2006/main" count="1118" uniqueCount="85">
  <si>
    <t>ลำดับ</t>
  </si>
  <si>
    <t>ชื่ออาคาร</t>
  </si>
  <si>
    <t>kWh</t>
  </si>
  <si>
    <t>บาท</t>
  </si>
  <si>
    <t>คณะสัตวศาสตร์และเทคโนโลยี</t>
  </si>
  <si>
    <t>วิทยาลัยพลังงานทดแทน</t>
  </si>
  <si>
    <t>โครงการแปรรูปผลิตผลทางการเกษตร</t>
  </si>
  <si>
    <t xml:space="preserve">คณะสัตวศาสตร์และเทคโนโลยี 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</si>
  <si>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</si>
  <si>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</si>
  <si>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</si>
  <si>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</si>
  <si>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Month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</si>
  <si>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</si>
  <si>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</si>
  <si>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</si>
  <si>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</si>
  <si>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</si>
  <si>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</si>
  <si>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</si>
  <si>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</si>
  <si>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</si>
  <si>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</si>
  <si>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</si>
  <si>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</si>
  <si>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คณะบริหารธุรกิจ</t>
  </si>
  <si>
    <t>คณะพัฒนาการท่องเที่ยว</t>
  </si>
  <si>
    <t>คณะวิทยาศาสตร์</t>
  </si>
  <si>
    <t>คณะเศรษฐศาสตร์</t>
  </si>
  <si>
    <t>คณะสถาปัตยกรรมศาสตร์และการออกแบบสิ่งแวดล้อม</t>
  </si>
  <si>
    <t>วิทยาลัยบริหารศาสตร์</t>
  </si>
  <si>
    <t>สำนักงานมหาวิทยาลัย</t>
  </si>
  <si>
    <t>คณะผลิตกรรมการเกษตร</t>
  </si>
  <si>
    <t>ส่วนกลาง</t>
  </si>
  <si>
    <t>สระว่ายน้ำ</t>
  </si>
  <si>
    <t>โรงอาหาร</t>
  </si>
  <si>
    <t>หอพักนักศึกษา</t>
  </si>
  <si>
    <t>คณะศิลป์ศาสตร์</t>
  </si>
  <si>
    <t>ศูนย์กล้วยไม้</t>
  </si>
  <si>
    <t>คณะเทคโนโลยีสารสนเทศและการสื่อสาร</t>
  </si>
  <si>
    <t>สำนักวิจัยและส่งเสริมการเกษตร</t>
  </si>
  <si>
    <t>ศูนย์วิจัยพลังงาน</t>
  </si>
  <si>
    <t>ศูนย์อาคารที่พัก</t>
  </si>
  <si>
    <t>คณะวิศวกรรมศาสตร์</t>
  </si>
  <si>
    <t>คณะเทคโนโลยีการประมง</t>
  </si>
  <si>
    <t>การใช้พลังงานไฟฟ้าของแต่ละคณะ,สำนัก</t>
  </si>
  <si>
    <t>ผลรวมแต่ละหน่วยงาน/ปี</t>
  </si>
  <si>
    <t>สำนักหอสมุด</t>
  </si>
  <si>
    <t>คณะสัตวแพทยศาสตร์</t>
  </si>
  <si>
    <t>คลินิกรักษาสัตว์</t>
  </si>
  <si>
    <t>เช็ดผลรวม</t>
  </si>
  <si>
    <t>ต.ค.-ธ.ค. 66</t>
  </si>
  <si>
    <t>ม.ค.-มิ.ย. 66</t>
  </si>
  <si>
    <r>
      <t>ค่าพลังงานไฟฟ้า 67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</si>
  <si>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มกราคม 67</t>
  </si>
  <si>
    <t>กุมภาพันธ์ 67</t>
  </si>
  <si>
    <t>มีนาคม 67</t>
  </si>
  <si>
    <t>เมษายน 67</t>
  </si>
  <si>
    <t>พฤษภาคม 67</t>
  </si>
  <si>
    <t>มิถุนายน 67</t>
  </si>
  <si>
    <t>กรกฏาคม 67</t>
  </si>
  <si>
    <t>สิงหาคม 67</t>
  </si>
  <si>
    <t>กันยายน 67</t>
  </si>
  <si>
    <t>ตุลาคม 67</t>
  </si>
  <si>
    <t>พฤศจิกายน 67</t>
  </si>
  <si>
    <t>ธันวาคม 67</t>
  </si>
  <si>
    <t>ค่าไฟฟ้า 67  (บาท)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</si>
  <si>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</si>
  <si>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</si>
  <si>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</si>
  <si>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</si>
  <si>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</si>
  <si>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</si>
  <si>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</si>
  <si>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</si>
  <si>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</si>
  <si>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</si>
  <si>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</si>
  <si>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</si>
  <si>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r>
      <t>ค่าพลังงานไฟฟ้า 68</t>
    </r>
    <r>
      <rPr>
        <i/>
        <vertAlign val="superscript"/>
        <sz val="14"/>
        <rFont val="AngsanaUPC"/>
        <family val="1"/>
        <charset val="222"/>
      </rPr>
      <t xml:space="preserve">  </t>
    </r>
    <r>
      <rPr>
        <i/>
        <sz val="14"/>
        <rFont val="AngsanaUPC"/>
        <family val="1"/>
        <charset val="222"/>
      </rPr>
      <t>(kWh)</t>
    </r>
  </si>
  <si>
    <t>ค่าไฟฟ้า 68  (บาท)</t>
  </si>
  <si>
    <t>กองDT</t>
  </si>
  <si>
    <t>กองDT มิเตอร์ดิจิตอล</t>
  </si>
  <si>
    <t>เสีย</t>
  </si>
  <si>
    <t>ผลรวมของมหาวิทยาลัยแม่โจ้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</si>
</sst>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4"/>
      <name val="Angsana New"/>
      <family val="1"/>
    </font>
    <font>
      <sz val="11"/>
      <color indexed="8"/>
      <name val="Tahoma"/>
      <family val="2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1" fillId="0" borderId="0"/>
    <xf numFmtId="0" fontId="16" fillId="0" borderId="0" applyBorder="0"/>
  </cellStyleXfs>
  <cellXfs count="172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17" fontId="4" fillId="0" borderId="2" xfId="0" quotePrefix="1" applyNumberFormat="1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17" fontId="4" fillId="0" borderId="4" xfId="0" quotePrefix="1" applyNumberFormat="1" applyFont="1" applyBorder="1" applyAlignment="1">
      <alignment horizontal="centerContinuous"/>
    </xf>
    <xf numFmtId="0" fontId="5" fillId="0" borderId="5" xfId="0" applyFont="1" applyFill="1" applyBorder="1"/>
    <xf numFmtId="0" fontId="5" fillId="0" borderId="5" xfId="0" applyFont="1" applyFill="1" applyBorder="1" applyAlignment="1">
      <alignment shrinkToFit="1"/>
    </xf>
    <xf numFmtId="0" fontId="6" fillId="0" borderId="5" xfId="0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4" xfId="0" applyFont="1" applyFill="1" applyBorder="1" applyAlignment="1">
      <alignment shrinkToFit="1"/>
    </xf>
    <xf numFmtId="4" fontId="6" fillId="0" borderId="3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4" fontId="6" fillId="0" borderId="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17" fontId="4" fillId="0" borderId="4" xfId="0" quotePrefix="1" applyNumberFormat="1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"/>
    </xf>
    <xf numFmtId="0" fontId="6" fillId="0" borderId="5" xfId="2" applyFont="1" applyBorder="1" applyAlignment="1">
      <alignment horizontal="center"/>
    </xf>
    <xf numFmtId="17" fontId="4" fillId="0" borderId="6" xfId="2" quotePrefix="1" applyNumberFormat="1" applyFont="1" applyBorder="1" applyAlignment="1">
      <alignment horizontal="centerContinuous"/>
    </xf>
    <xf numFmtId="0" fontId="13" fillId="0" borderId="6" xfId="2" applyFont="1" applyBorder="1" applyAlignment="1">
      <alignment horizontal="centerContinuous"/>
    </xf>
    <xf numFmtId="4" fontId="2" fillId="0" borderId="0" xfId="1" applyNumberFormat="1" applyFont="1" applyFill="1" applyBorder="1" applyAlignment="1">
      <alignment horizontal="center" shrinkToFit="1"/>
    </xf>
    <xf numFmtId="4" fontId="14" fillId="2" borderId="6" xfId="2" applyNumberFormat="1" applyFont="1" applyFill="1" applyBorder="1"/>
    <xf numFmtId="4" fontId="4" fillId="2" borderId="6" xfId="2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2" xfId="2" applyFont="1" applyFill="1" applyBorder="1" applyAlignment="1">
      <alignment horizontal="centerContinuous" shrinkToFit="1"/>
    </xf>
    <xf numFmtId="0" fontId="2" fillId="0" borderId="3" xfId="2" applyFont="1" applyFill="1" applyBorder="1" applyAlignment="1">
      <alignment horizontal="centerContinuous" shrinkToFit="1"/>
    </xf>
    <xf numFmtId="0" fontId="2" fillId="0" borderId="1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 shrinkToFit="1"/>
    </xf>
    <xf numFmtId="17" fontId="2" fillId="0" borderId="6" xfId="1" applyNumberFormat="1" applyFont="1" applyFill="1" applyBorder="1" applyAlignment="1">
      <alignment horizontal="center"/>
    </xf>
    <xf numFmtId="4" fontId="2" fillId="0" borderId="6" xfId="1" applyNumberFormat="1" applyFont="1" applyFill="1" applyBorder="1" applyAlignment="1">
      <alignment horizontal="center" shrinkToFit="1"/>
    </xf>
    <xf numFmtId="4" fontId="12" fillId="2" borderId="6" xfId="2" applyNumberFormat="1" applyFont="1" applyFill="1" applyBorder="1"/>
    <xf numFmtId="4" fontId="12" fillId="2" borderId="6" xfId="2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17" fontId="1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shrinkToFit="1"/>
    </xf>
    <xf numFmtId="0" fontId="3" fillId="0" borderId="0" xfId="2" applyFont="1" applyFill="1"/>
    <xf numFmtId="0" fontId="4" fillId="0" borderId="0" xfId="2" applyFont="1" applyFill="1" applyAlignment="1">
      <alignment horizontal="center"/>
    </xf>
    <xf numFmtId="4" fontId="4" fillId="0" borderId="0" xfId="2" applyNumberFormat="1" applyFont="1" applyFill="1" applyAlignment="1">
      <alignment horizontal="center"/>
    </xf>
    <xf numFmtId="4" fontId="3" fillId="0" borderId="0" xfId="2" applyNumberFormat="1" applyFont="1" applyFill="1"/>
    <xf numFmtId="4" fontId="3" fillId="0" borderId="0" xfId="2" applyNumberFormat="1" applyFont="1"/>
    <xf numFmtId="4" fontId="4" fillId="0" borderId="0" xfId="2" applyNumberFormat="1" applyFont="1" applyAlignment="1">
      <alignment horizontal="center"/>
    </xf>
    <xf numFmtId="4" fontId="4" fillId="0" borderId="0" xfId="2" applyNumberFormat="1" applyFont="1" applyFill="1" applyBorder="1" applyAlignment="1">
      <alignment horizontal="center"/>
    </xf>
    <xf numFmtId="0" fontId="2" fillId="0" borderId="0" xfId="2" applyFont="1" applyFill="1"/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shrinkToFit="1"/>
    </xf>
    <xf numFmtId="17" fontId="4" fillId="0" borderId="4" xfId="2" quotePrefix="1" applyNumberFormat="1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4" fillId="0" borderId="3" xfId="2" quotePrefix="1" applyFont="1" applyBorder="1" applyAlignment="1">
      <alignment horizontal="centerContinuous"/>
    </xf>
    <xf numFmtId="0" fontId="4" fillId="0" borderId="6" xfId="2" applyFont="1" applyBorder="1" applyAlignment="1">
      <alignment horizontal="centerContinuous"/>
    </xf>
    <xf numFmtId="0" fontId="4" fillId="0" borderId="3" xfId="2" applyFont="1" applyBorder="1" applyAlignment="1">
      <alignment horizontal="centerContinuous"/>
    </xf>
    <xf numFmtId="0" fontId="4" fillId="0" borderId="4" xfId="2" quotePrefix="1" applyFont="1" applyBorder="1" applyAlignment="1">
      <alignment horizontal="centerContinuous"/>
    </xf>
    <xf numFmtId="17" fontId="4" fillId="0" borderId="2" xfId="2" quotePrefix="1" applyNumberFormat="1" applyFont="1" applyBorder="1" applyAlignment="1">
      <alignment horizontal="centerContinuous"/>
    </xf>
    <xf numFmtId="0" fontId="5" fillId="0" borderId="5" xfId="2" applyFont="1" applyFill="1" applyBorder="1"/>
    <xf numFmtId="0" fontId="5" fillId="0" borderId="5" xfId="2" applyFont="1" applyFill="1" applyBorder="1" applyAlignment="1">
      <alignment shrinkToFit="1"/>
    </xf>
    <xf numFmtId="0" fontId="6" fillId="0" borderId="5" xfId="2" applyFont="1" applyFill="1" applyBorder="1" applyAlignment="1">
      <alignment horizontal="center"/>
    </xf>
    <xf numFmtId="2" fontId="4" fillId="0" borderId="6" xfId="2" applyNumberFormat="1" applyFont="1" applyFill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5" fillId="0" borderId="2" xfId="2" applyFont="1" applyFill="1" applyBorder="1"/>
    <xf numFmtId="0" fontId="5" fillId="0" borderId="4" xfId="2" applyFont="1" applyFill="1" applyBorder="1" applyAlignment="1">
      <alignment shrinkToFit="1"/>
    </xf>
    <xf numFmtId="0" fontId="3" fillId="0" borderId="9" xfId="2" applyFont="1" applyFill="1" applyBorder="1"/>
    <xf numFmtId="0" fontId="4" fillId="0" borderId="8" xfId="2" applyFont="1" applyFill="1" applyBorder="1" applyAlignment="1">
      <alignment horizontal="center"/>
    </xf>
    <xf numFmtId="0" fontId="3" fillId="0" borderId="9" xfId="2" applyFont="1" applyBorder="1"/>
    <xf numFmtId="0" fontId="4" fillId="0" borderId="8" xfId="2" applyFont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left"/>
    </xf>
    <xf numFmtId="4" fontId="6" fillId="2" borderId="3" xfId="2" applyNumberFormat="1" applyFont="1" applyFill="1" applyBorder="1" applyAlignment="1">
      <alignment horizontal="center" shrinkToFit="1"/>
    </xf>
    <xf numFmtId="4" fontId="4" fillId="2" borderId="3" xfId="2" applyNumberFormat="1" applyFont="1" applyFill="1" applyBorder="1" applyAlignment="1">
      <alignment horizontal="center" shrinkToFit="1"/>
    </xf>
    <xf numFmtId="0" fontId="5" fillId="0" borderId="2" xfId="2" applyFont="1" applyFill="1" applyBorder="1" applyAlignment="1">
      <alignment horizontal="left"/>
    </xf>
    <xf numFmtId="4" fontId="6" fillId="0" borderId="4" xfId="2" applyNumberFormat="1" applyFont="1" applyFill="1" applyBorder="1" applyAlignment="1">
      <alignment horizontal="center"/>
    </xf>
    <xf numFmtId="4" fontId="4" fillId="0" borderId="8" xfId="2" applyNumberFormat="1" applyFont="1" applyFill="1" applyBorder="1" applyAlignment="1">
      <alignment horizontal="center"/>
    </xf>
    <xf numFmtId="4" fontId="6" fillId="0" borderId="8" xfId="2" applyNumberFormat="1" applyFont="1" applyFill="1" applyBorder="1" applyAlignment="1">
      <alignment horizontal="center"/>
    </xf>
    <xf numFmtId="0" fontId="5" fillId="2" borderId="6" xfId="2" applyFont="1" applyFill="1" applyBorder="1" applyAlignment="1">
      <alignment horizontal="centerContinuous"/>
    </xf>
    <xf numFmtId="0" fontId="18" fillId="2" borderId="3" xfId="2" applyFont="1" applyFill="1" applyBorder="1" applyAlignment="1">
      <alignment horizontal="left" shrinkToFit="1"/>
    </xf>
    <xf numFmtId="0" fontId="5" fillId="2" borderId="6" xfId="2" applyFont="1" applyFill="1" applyBorder="1" applyAlignment="1">
      <alignment horizontal="left" shrinkToFit="1"/>
    </xf>
    <xf numFmtId="4" fontId="6" fillId="2" borderId="3" xfId="2" applyNumberFormat="1" applyFont="1" applyFill="1" applyBorder="1" applyAlignment="1">
      <alignment horizontal="center"/>
    </xf>
    <xf numFmtId="4" fontId="4" fillId="2" borderId="3" xfId="2" applyNumberFormat="1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Continuous" shrinkToFit="1"/>
    </xf>
    <xf numFmtId="0" fontId="2" fillId="2" borderId="6" xfId="2" applyFont="1" applyFill="1" applyBorder="1" applyAlignment="1">
      <alignment horizontal="left" shrinkToFit="1"/>
    </xf>
    <xf numFmtId="0" fontId="15" fillId="0" borderId="0" xfId="2" applyFont="1"/>
    <xf numFmtId="0" fontId="9" fillId="2" borderId="6" xfId="1" applyFont="1" applyFill="1" applyBorder="1" applyAlignment="1">
      <alignment horizontal="center" shrinkToFit="1"/>
    </xf>
    <xf numFmtId="4" fontId="2" fillId="2" borderId="6" xfId="1" applyNumberFormat="1" applyFont="1" applyFill="1" applyBorder="1" applyAlignment="1">
      <alignment horizontal="center" shrinkToFit="1"/>
    </xf>
    <xf numFmtId="0" fontId="2" fillId="2" borderId="0" xfId="2" applyFont="1" applyFill="1" applyBorder="1" applyAlignment="1">
      <alignment horizontal="left" shrinkToFit="1"/>
    </xf>
    <xf numFmtId="0" fontId="9" fillId="2" borderId="0" xfId="1" applyFont="1" applyFill="1" applyBorder="1" applyAlignment="1">
      <alignment horizontal="center" shrinkToFit="1"/>
    </xf>
    <xf numFmtId="4" fontId="2" fillId="2" borderId="0" xfId="1" applyNumberFormat="1" applyFont="1" applyFill="1" applyBorder="1" applyAlignment="1">
      <alignment horizontal="center" shrinkToFit="1"/>
    </xf>
    <xf numFmtId="0" fontId="15" fillId="0" borderId="0" xfId="2" applyFont="1" applyFill="1"/>
    <xf numFmtId="0" fontId="15" fillId="2" borderId="0" xfId="2" applyFont="1" applyFill="1"/>
    <xf numFmtId="4" fontId="17" fillId="0" borderId="6" xfId="1" applyNumberFormat="1" applyFont="1" applyFill="1" applyBorder="1" applyAlignment="1">
      <alignment horizontal="center" shrinkToFit="1"/>
    </xf>
    <xf numFmtId="4" fontId="17" fillId="2" borderId="6" xfId="1" applyNumberFormat="1" applyFont="1" applyFill="1" applyBorder="1" applyAlignment="1">
      <alignment horizontal="center" shrinkToFit="1"/>
    </xf>
    <xf numFmtId="4" fontId="2" fillId="3" borderId="6" xfId="1" applyNumberFormat="1" applyFont="1" applyFill="1" applyBorder="1" applyAlignment="1">
      <alignment horizontal="center" shrinkToFit="1"/>
    </xf>
    <xf numFmtId="17" fontId="4" fillId="0" borderId="2" xfId="0" quotePrefix="1" applyNumberFormat="1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0" fontId="5" fillId="0" borderId="2" xfId="0" applyFont="1" applyFill="1" applyBorder="1"/>
    <xf numFmtId="0" fontId="3" fillId="0" borderId="9" xfId="0" applyFont="1" applyFill="1" applyBorder="1"/>
    <xf numFmtId="0" fontId="4" fillId="0" borderId="8" xfId="0" applyFont="1" applyFill="1" applyBorder="1" applyAlignment="1">
      <alignment horizontal="center"/>
    </xf>
    <xf numFmtId="0" fontId="3" fillId="0" borderId="9" xfId="0" applyFont="1" applyBorder="1"/>
    <xf numFmtId="0" fontId="4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6" fillId="2" borderId="3" xfId="0" applyNumberFormat="1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 shrinkToFit="1"/>
    </xf>
    <xf numFmtId="4" fontId="4" fillId="0" borderId="8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Continuous"/>
    </xf>
    <xf numFmtId="0" fontId="18" fillId="2" borderId="3" xfId="0" applyFont="1" applyFill="1" applyBorder="1" applyAlignment="1">
      <alignment horizontal="left" shrinkToFit="1"/>
    </xf>
    <xf numFmtId="0" fontId="5" fillId="2" borderId="6" xfId="0" applyFont="1" applyFill="1" applyBorder="1" applyAlignment="1">
      <alignment horizontal="left" shrinkToFit="1"/>
    </xf>
    <xf numFmtId="0" fontId="6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4" fillId="0" borderId="4" xfId="2" applyNumberFormat="1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17" fontId="4" fillId="0" borderId="3" xfId="2" quotePrefix="1" applyNumberFormat="1" applyFont="1" applyBorder="1" applyAlignment="1">
      <alignment horizontal="centerContinuous"/>
    </xf>
    <xf numFmtId="0" fontId="2" fillId="0" borderId="6" xfId="2" applyFont="1" applyFill="1" applyBorder="1" applyAlignment="1">
      <alignment horizontal="left" shrinkToFit="1"/>
    </xf>
    <xf numFmtId="0" fontId="2" fillId="0" borderId="0" xfId="2" applyFont="1" applyFill="1" applyBorder="1" applyAlignment="1">
      <alignment horizontal="left" shrinkToFit="1"/>
    </xf>
    <xf numFmtId="0" fontId="9" fillId="0" borderId="0" xfId="1" applyFont="1" applyFill="1" applyBorder="1" applyAlignment="1">
      <alignment horizontal="center" shrinkToFit="1"/>
    </xf>
    <xf numFmtId="0" fontId="0" fillId="0" borderId="0" xfId="0"/>
    <xf numFmtId="0" fontId="2" fillId="0" borderId="0" xfId="0" applyFont="1" applyFill="1"/>
    <xf numFmtId="4" fontId="14" fillId="2" borderId="6" xfId="2" applyNumberFormat="1" applyFont="1" applyFill="1" applyBorder="1"/>
    <xf numFmtId="4" fontId="4" fillId="2" borderId="6" xfId="2" applyNumberFormat="1" applyFont="1" applyFill="1" applyBorder="1" applyAlignment="1">
      <alignment horizontal="center"/>
    </xf>
    <xf numFmtId="4" fontId="12" fillId="2" borderId="6" xfId="2" applyNumberFormat="1" applyFont="1" applyFill="1" applyBorder="1"/>
    <xf numFmtId="4" fontId="12" fillId="2" borderId="6" xfId="2" applyNumberFormat="1" applyFont="1" applyFill="1" applyBorder="1" applyAlignment="1">
      <alignment horizontal="center"/>
    </xf>
    <xf numFmtId="0" fontId="5" fillId="0" borderId="4" xfId="2" applyFont="1" applyFill="1" applyBorder="1" applyAlignment="1">
      <alignment shrinkToFit="1"/>
    </xf>
    <xf numFmtId="0" fontId="5" fillId="2" borderId="2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left"/>
    </xf>
    <xf numFmtId="4" fontId="6" fillId="2" borderId="3" xfId="2" applyNumberFormat="1" applyFont="1" applyFill="1" applyBorder="1" applyAlignment="1">
      <alignment horizontal="center" shrinkToFit="1"/>
    </xf>
    <xf numFmtId="4" fontId="4" fillId="2" borderId="3" xfId="2" applyNumberFormat="1" applyFont="1" applyFill="1" applyBorder="1" applyAlignment="1">
      <alignment horizontal="center" shrinkToFit="1"/>
    </xf>
    <xf numFmtId="0" fontId="5" fillId="0" borderId="2" xfId="2" applyFont="1" applyFill="1" applyBorder="1" applyAlignment="1">
      <alignment horizontal="left"/>
    </xf>
    <xf numFmtId="4" fontId="6" fillId="0" borderId="4" xfId="2" applyNumberFormat="1" applyFont="1" applyFill="1" applyBorder="1" applyAlignment="1">
      <alignment horizontal="center"/>
    </xf>
    <xf numFmtId="4" fontId="4" fillId="0" borderId="3" xfId="2" applyNumberFormat="1" applyFont="1" applyFill="1" applyBorder="1" applyAlignment="1">
      <alignment horizontal="center"/>
    </xf>
    <xf numFmtId="0" fontId="5" fillId="2" borderId="6" xfId="2" applyFont="1" applyFill="1" applyBorder="1" applyAlignment="1">
      <alignment horizontal="left" shrinkToFit="1"/>
    </xf>
    <xf numFmtId="4" fontId="6" fillId="2" borderId="3" xfId="2" applyNumberFormat="1" applyFont="1" applyFill="1" applyBorder="1" applyAlignment="1">
      <alignment horizontal="center"/>
    </xf>
    <xf numFmtId="4" fontId="4" fillId="2" borderId="3" xfId="2" applyNumberFormat="1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4" fontId="4" fillId="0" borderId="4" xfId="2" applyNumberFormat="1" applyFont="1" applyFill="1" applyBorder="1" applyAlignment="1">
      <alignment horizontal="center"/>
    </xf>
    <xf numFmtId="4" fontId="14" fillId="0" borderId="4" xfId="2" applyNumberFormat="1" applyFont="1" applyFill="1" applyBorder="1"/>
    <xf numFmtId="0" fontId="5" fillId="0" borderId="4" xfId="2" applyFont="1" applyFill="1" applyBorder="1" applyAlignment="1">
      <alignment horizontal="left" shrinkToFit="1"/>
    </xf>
    <xf numFmtId="4" fontId="12" fillId="0" borderId="4" xfId="2" applyNumberFormat="1" applyFont="1" applyFill="1" applyBorder="1"/>
    <xf numFmtId="4" fontId="12" fillId="0" borderId="4" xfId="2" applyNumberFormat="1" applyFont="1" applyFill="1" applyBorder="1" applyAlignment="1">
      <alignment horizontal="center"/>
    </xf>
    <xf numFmtId="0" fontId="12" fillId="0" borderId="0" xfId="0" applyFont="1" applyFill="1"/>
    <xf numFmtId="0" fontId="5" fillId="0" borderId="2" xfId="2" applyFont="1" applyFill="1" applyBorder="1" applyAlignment="1">
      <alignment horizontal="left"/>
    </xf>
    <xf numFmtId="4" fontId="6" fillId="0" borderId="4" xfId="2" applyNumberFormat="1" applyFont="1" applyFill="1" applyBorder="1" applyAlignment="1">
      <alignment horizontal="center"/>
    </xf>
    <xf numFmtId="4" fontId="4" fillId="0" borderId="4" xfId="2" applyNumberFormat="1" applyFont="1" applyFill="1" applyBorder="1" applyAlignment="1">
      <alignment horizontal="center"/>
    </xf>
    <xf numFmtId="4" fontId="14" fillId="0" borderId="4" xfId="2" applyNumberFormat="1" applyFont="1" applyFill="1" applyBorder="1"/>
    <xf numFmtId="0" fontId="5" fillId="0" borderId="4" xfId="2" applyFont="1" applyFill="1" applyBorder="1" applyAlignment="1">
      <alignment horizontal="left" shrinkToFit="1"/>
    </xf>
    <xf numFmtId="4" fontId="12" fillId="0" borderId="4" xfId="2" applyNumberFormat="1" applyFont="1" applyFill="1" applyBorder="1"/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 - ชุมพร</a:t>
            </a:r>
            <a:endParaRPr lang="en-US" sz="1400"/>
          </a:p>
        </c:rich>
      </c:tx>
      <c:layout>
        <c:manualLayout>
          <c:xMode val="edge"/>
          <c:yMode val="edge"/>
          <c:x val="0.3397858699707423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แม่โจ้-ชุมพร1 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แม่โจ้-ชุมพร1 '!$C$4:$C$15</c:f>
              <c:numCache>
                <c:formatCode>#,##0.00</c:formatCode>
                <c:ptCount val="12"/>
                <c:pt idx="0">
                  <c:v>26498.23</c:v>
                </c:pt>
                <c:pt idx="1">
                  <c:v>26577.3</c:v>
                </c:pt>
                <c:pt idx="2">
                  <c:v>32509.309999999998</c:v>
                </c:pt>
                <c:pt idx="3">
                  <c:v>27513.020000000004</c:v>
                </c:pt>
                <c:pt idx="4">
                  <c:v>30935.08</c:v>
                </c:pt>
                <c:pt idx="5">
                  <c:v>25340.51</c:v>
                </c:pt>
                <c:pt idx="6">
                  <c:v>27921.83</c:v>
                </c:pt>
                <c:pt idx="7">
                  <c:v>30429.279999999999</c:v>
                </c:pt>
                <c:pt idx="8">
                  <c:v>29180.53</c:v>
                </c:pt>
                <c:pt idx="9">
                  <c:v>30570.12</c:v>
                </c:pt>
                <c:pt idx="10">
                  <c:v>25234.85</c:v>
                </c:pt>
                <c:pt idx="11">
                  <c:v>24133.79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9-466F-BC24-32E1A3159109}"/>
            </c:ext>
          </c:extLst>
        </c:ser>
        <c:ser>
          <c:idx val="1"/>
          <c:order val="1"/>
          <c:tx>
            <c:strRef>
              <c:f>'กราฟ67-68 แม่โจ้-ชุมพร1 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แม่โจ้-ชุมพร1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แม่โจ้-ชุมพร1 '!$E$4:$E$15</c:f>
              <c:numCache>
                <c:formatCode>#,##0.00</c:formatCode>
                <c:ptCount val="12"/>
                <c:pt idx="0">
                  <c:v>23185.29</c:v>
                </c:pt>
                <c:pt idx="1">
                  <c:v>22792.94</c:v>
                </c:pt>
                <c:pt idx="2">
                  <c:v>30884.41</c:v>
                </c:pt>
                <c:pt idx="3">
                  <c:v>25711.37</c:v>
                </c:pt>
                <c:pt idx="4">
                  <c:v>33578.479999999996</c:v>
                </c:pt>
                <c:pt idx="5">
                  <c:v>25986.32</c:v>
                </c:pt>
                <c:pt idx="6">
                  <c:v>33578.479999999996</c:v>
                </c:pt>
                <c:pt idx="7">
                  <c:v>33075.600000000006</c:v>
                </c:pt>
                <c:pt idx="8">
                  <c:v>30322.760000000002</c:v>
                </c:pt>
                <c:pt idx="9">
                  <c:v>29375.53</c:v>
                </c:pt>
                <c:pt idx="10">
                  <c:v>25545.29</c:v>
                </c:pt>
                <c:pt idx="11">
                  <c:v>28177.820000000003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C9-466F-BC24-32E1A3159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โครงการแปรรูปผลิตผลทางการเกษตร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'กราฟ67-68โครงการแปรรูปผลิต'!$C$31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'กราฟ67-68โครงการแปรรูปผลิต'!$C$32:$C$43</c:f>
              <c:numCache>
                <c:formatCode>#,##0.00</c:formatCode>
                <c:ptCount val="12"/>
                <c:pt idx="0">
                  <c:v>9523.18</c:v>
                </c:pt>
                <c:pt idx="1">
                  <c:v>6070.07</c:v>
                </c:pt>
                <c:pt idx="2">
                  <c:v>3414.01</c:v>
                </c:pt>
                <c:pt idx="3">
                  <c:v>3934.58</c:v>
                </c:pt>
                <c:pt idx="4">
                  <c:v>3701.96</c:v>
                </c:pt>
                <c:pt idx="5">
                  <c:v>4814.6099999999997</c:v>
                </c:pt>
                <c:pt idx="6">
                  <c:v>5708.4</c:v>
                </c:pt>
                <c:pt idx="7">
                  <c:v>5107.21</c:v>
                </c:pt>
                <c:pt idx="8">
                  <c:v>10200.43</c:v>
                </c:pt>
                <c:pt idx="9">
                  <c:v>12467.22</c:v>
                </c:pt>
                <c:pt idx="10">
                  <c:v>13185.9</c:v>
                </c:pt>
                <c:pt idx="11">
                  <c:v>4786.91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2-4699-8CB0-18490B197751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2-4699-8CB0-18490B197751}"/>
            </c:ext>
          </c:extLst>
        </c:ser>
        <c:ser>
          <c:idx val="2"/>
          <c:order val="2"/>
          <c:tx>
            <c:strRef>
              <c:f>'กราฟ67-68โครงการแปรรูปผลิต'!$E$31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'กราฟ67-68โครงการแปรรูปผลิต'!$B$32:$B$43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'กราฟ67-68โครงการแปรรูปผลิต'!$E$32:$E$43</c:f>
              <c:numCache>
                <c:formatCode>#,##0.00</c:formatCode>
                <c:ptCount val="12"/>
                <c:pt idx="0">
                  <c:v>7999.68</c:v>
                </c:pt>
                <c:pt idx="1">
                  <c:v>11488.19</c:v>
                </c:pt>
                <c:pt idx="2">
                  <c:v>11257.17</c:v>
                </c:pt>
                <c:pt idx="3">
                  <c:v>5767.08</c:v>
                </c:pt>
                <c:pt idx="4">
                  <c:v>3697.1</c:v>
                </c:pt>
                <c:pt idx="5">
                  <c:v>3875.02</c:v>
                </c:pt>
                <c:pt idx="6">
                  <c:v>3501.6</c:v>
                </c:pt>
                <c:pt idx="7">
                  <c:v>4070.57</c:v>
                </c:pt>
                <c:pt idx="8">
                  <c:v>4577.97</c:v>
                </c:pt>
                <c:pt idx="9">
                  <c:v>5391.45</c:v>
                </c:pt>
                <c:pt idx="10">
                  <c:v>4499.6099999999997</c:v>
                </c:pt>
                <c:pt idx="11">
                  <c:v>3105.26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2-4699-8CB0-18490B197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วิทยาลัยพลังงานทดแทน'!$C$3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วิทยาลัยพลังงานทดแทน'!$C$4:$C$15</c:f>
              <c:numCache>
                <c:formatCode>#,##0.00</c:formatCode>
                <c:ptCount val="12"/>
                <c:pt idx="0">
                  <c:v>9120</c:v>
                </c:pt>
                <c:pt idx="1">
                  <c:v>8420</c:v>
                </c:pt>
                <c:pt idx="2">
                  <c:v>10360</c:v>
                </c:pt>
                <c:pt idx="3">
                  <c:v>10140</c:v>
                </c:pt>
                <c:pt idx="4">
                  <c:v>11400</c:v>
                </c:pt>
                <c:pt idx="5">
                  <c:v>11680</c:v>
                </c:pt>
                <c:pt idx="6">
                  <c:v>13680</c:v>
                </c:pt>
                <c:pt idx="7">
                  <c:v>15260</c:v>
                </c:pt>
                <c:pt idx="8">
                  <c:v>15460</c:v>
                </c:pt>
                <c:pt idx="9">
                  <c:v>14140</c:v>
                </c:pt>
                <c:pt idx="10">
                  <c:v>12060</c:v>
                </c:pt>
                <c:pt idx="11">
                  <c:v>11260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8-4A9A-AB9C-C14DB6B9C07B}"/>
            </c:ext>
          </c:extLst>
        </c:ser>
        <c:ser>
          <c:idx val="1"/>
          <c:order val="1"/>
          <c:tx>
            <c:strRef>
              <c:f>'กราฟ67-68 วิทยาลัยพลังงานทดแทน'!$E$3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วิทยาลัยพลังงานทดแทน'!$B$4:$B$15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วิทยาลัยพลังงานทดแทน'!$E$4:$E$15</c:f>
              <c:numCache>
                <c:formatCode>#,##0.00</c:formatCode>
                <c:ptCount val="12"/>
                <c:pt idx="0">
                  <c:v>9220</c:v>
                </c:pt>
                <c:pt idx="1">
                  <c:v>8760</c:v>
                </c:pt>
                <c:pt idx="2">
                  <c:v>10620</c:v>
                </c:pt>
                <c:pt idx="3">
                  <c:v>10340</c:v>
                </c:pt>
                <c:pt idx="4">
                  <c:v>11280</c:v>
                </c:pt>
                <c:pt idx="5">
                  <c:v>11520</c:v>
                </c:pt>
                <c:pt idx="6">
                  <c:v>15020</c:v>
                </c:pt>
                <c:pt idx="7">
                  <c:v>13680</c:v>
                </c:pt>
                <c:pt idx="8">
                  <c:v>14400</c:v>
                </c:pt>
                <c:pt idx="9">
                  <c:v>14320</c:v>
                </c:pt>
                <c:pt idx="10">
                  <c:v>13640</c:v>
                </c:pt>
                <c:pt idx="11">
                  <c:v>18800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8-4A9A-AB9C-C14DB6B9C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วิทยาลัยพลังงานทดแทน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วิทยาลัยพลังงานทดแทน'!$C$31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วิทยาลัยพลังงานทดแทน'!$C$32:$C$43</c:f>
              <c:numCache>
                <c:formatCode>#,##0.00</c:formatCode>
                <c:ptCount val="12"/>
                <c:pt idx="0">
                  <c:v>39224.550000000003</c:v>
                </c:pt>
                <c:pt idx="1">
                  <c:v>36169.660000000003</c:v>
                </c:pt>
                <c:pt idx="2">
                  <c:v>45456.84</c:v>
                </c:pt>
                <c:pt idx="3">
                  <c:v>44885.7</c:v>
                </c:pt>
                <c:pt idx="4">
                  <c:v>51080.74</c:v>
                </c:pt>
                <c:pt idx="5">
                  <c:v>55562.54</c:v>
                </c:pt>
                <c:pt idx="6">
                  <c:v>66661.19</c:v>
                </c:pt>
                <c:pt idx="7">
                  <c:v>74698.47</c:v>
                </c:pt>
                <c:pt idx="8">
                  <c:v>74180.83</c:v>
                </c:pt>
                <c:pt idx="9">
                  <c:v>65502.36</c:v>
                </c:pt>
                <c:pt idx="10">
                  <c:v>55994.85</c:v>
                </c:pt>
                <c:pt idx="11">
                  <c:v>50307.08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E-4D67-919B-673A0F620E31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E-4D67-919B-673A0F620E31}"/>
            </c:ext>
          </c:extLst>
        </c:ser>
        <c:ser>
          <c:idx val="2"/>
          <c:order val="2"/>
          <c:tx>
            <c:strRef>
              <c:f>'กราฟ67-68 วิทยาลัยพลังงานทดแทน'!$E$31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วิทยาลัยพลังงานทดแทน'!$B$32:$B$43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วิทยาลัยพลังงานทดแทน'!$E$32:$E$43</c:f>
              <c:numCache>
                <c:formatCode>#,##0.00</c:formatCode>
                <c:ptCount val="12"/>
                <c:pt idx="0">
                  <c:v>40019.97</c:v>
                </c:pt>
                <c:pt idx="1">
                  <c:v>38733.29</c:v>
                </c:pt>
                <c:pt idx="2">
                  <c:v>46870.35</c:v>
                </c:pt>
                <c:pt idx="3">
                  <c:v>46649.1</c:v>
                </c:pt>
                <c:pt idx="4">
                  <c:v>49903.72</c:v>
                </c:pt>
                <c:pt idx="5">
                  <c:v>53192.2</c:v>
                </c:pt>
                <c:pt idx="6">
                  <c:v>73281.789999999994</c:v>
                </c:pt>
                <c:pt idx="7">
                  <c:v>63666.03</c:v>
                </c:pt>
                <c:pt idx="8">
                  <c:v>67664.240000000005</c:v>
                </c:pt>
                <c:pt idx="9">
                  <c:v>63364.12</c:v>
                </c:pt>
                <c:pt idx="10">
                  <c:v>58005.04</c:v>
                </c:pt>
                <c:pt idx="11">
                  <c:v>74465.91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E-4D67-919B-673A0F620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คณะสัตวศาสตร์และเทคโนโลยี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สัตวศาสตร์'!$C$3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สัตวศาสตร์'!$C$4:$C$15</c:f>
              <c:numCache>
                <c:formatCode>#,##0.00</c:formatCode>
                <c:ptCount val="12"/>
                <c:pt idx="0">
                  <c:v>50348</c:v>
                </c:pt>
                <c:pt idx="1">
                  <c:v>59258</c:v>
                </c:pt>
                <c:pt idx="2">
                  <c:v>71834.929999999993</c:v>
                </c:pt>
                <c:pt idx="3">
                  <c:v>69464</c:v>
                </c:pt>
                <c:pt idx="4">
                  <c:v>67907.990000000005</c:v>
                </c:pt>
                <c:pt idx="5">
                  <c:v>50920</c:v>
                </c:pt>
                <c:pt idx="6">
                  <c:v>66256</c:v>
                </c:pt>
                <c:pt idx="7">
                  <c:v>52283.99</c:v>
                </c:pt>
                <c:pt idx="8">
                  <c:v>59852</c:v>
                </c:pt>
                <c:pt idx="9">
                  <c:v>60260</c:v>
                </c:pt>
                <c:pt idx="10">
                  <c:v>54984</c:v>
                </c:pt>
                <c:pt idx="11">
                  <c:v>52948.01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2-4E0B-B802-AB34E1C5C743}"/>
            </c:ext>
          </c:extLst>
        </c:ser>
        <c:ser>
          <c:idx val="1"/>
          <c:order val="1"/>
          <c:tx>
            <c:strRef>
              <c:f>'กราฟ67-68 สัตวศาสตร์'!$E$3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สัตวศาสตร์'!$B$4:$B$15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สัตวศาสตร์'!$E$4:$E$15</c:f>
              <c:numCache>
                <c:formatCode>#,##0.00</c:formatCode>
                <c:ptCount val="12"/>
                <c:pt idx="0">
                  <c:v>47268.01</c:v>
                </c:pt>
                <c:pt idx="1">
                  <c:v>53628</c:v>
                </c:pt>
                <c:pt idx="2">
                  <c:v>70820</c:v>
                </c:pt>
                <c:pt idx="3">
                  <c:v>65476</c:v>
                </c:pt>
                <c:pt idx="4">
                  <c:v>54860.01</c:v>
                </c:pt>
                <c:pt idx="5">
                  <c:v>50527.99</c:v>
                </c:pt>
                <c:pt idx="6">
                  <c:v>59984.01</c:v>
                </c:pt>
                <c:pt idx="7">
                  <c:v>54847.99</c:v>
                </c:pt>
                <c:pt idx="8">
                  <c:v>59884</c:v>
                </c:pt>
                <c:pt idx="9">
                  <c:v>51100</c:v>
                </c:pt>
                <c:pt idx="10">
                  <c:v>40088</c:v>
                </c:pt>
                <c:pt idx="11">
                  <c:v>39628.01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2-4E0B-B802-AB34E1C5C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คณะสัตวศาสตร์และเทคโนโลยี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สัตวศาสตร์'!$C$31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สัตวศาสตร์'!$C$32:$C$43</c:f>
              <c:numCache>
                <c:formatCode>#,##0.00</c:formatCode>
                <c:ptCount val="12"/>
                <c:pt idx="0">
                  <c:v>223954.27</c:v>
                </c:pt>
                <c:pt idx="1">
                  <c:v>271228.81</c:v>
                </c:pt>
                <c:pt idx="2">
                  <c:v>328033.46000000002</c:v>
                </c:pt>
                <c:pt idx="3">
                  <c:v>311256.98</c:v>
                </c:pt>
                <c:pt idx="4">
                  <c:v>300413.71000000002</c:v>
                </c:pt>
                <c:pt idx="5">
                  <c:v>225507.17</c:v>
                </c:pt>
                <c:pt idx="6">
                  <c:v>297722.06</c:v>
                </c:pt>
                <c:pt idx="7">
                  <c:v>233785.74</c:v>
                </c:pt>
                <c:pt idx="8">
                  <c:v>268465.08</c:v>
                </c:pt>
                <c:pt idx="9">
                  <c:v>263386.17</c:v>
                </c:pt>
                <c:pt idx="10">
                  <c:v>248062.69</c:v>
                </c:pt>
                <c:pt idx="11">
                  <c:v>23728.43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A-453F-A864-17DBF033A671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A-453F-A864-17DBF033A671}"/>
            </c:ext>
          </c:extLst>
        </c:ser>
        <c:ser>
          <c:idx val="2"/>
          <c:order val="2"/>
          <c:tx>
            <c:strRef>
              <c:f>'กราฟ67-68 สัตวศาสตร์'!$E$31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สัตวศาสตร์'!$B$32:$B$43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สัตวศาสตร์'!$E$32:$E$43</c:f>
              <c:numCache>
                <c:formatCode>#,##0.00</c:formatCode>
                <c:ptCount val="12"/>
                <c:pt idx="0">
                  <c:v>208113.87</c:v>
                </c:pt>
                <c:pt idx="1">
                  <c:v>241001.73</c:v>
                </c:pt>
                <c:pt idx="2">
                  <c:v>319021.92</c:v>
                </c:pt>
                <c:pt idx="3">
                  <c:v>290323.83</c:v>
                </c:pt>
                <c:pt idx="4">
                  <c:v>235726.16</c:v>
                </c:pt>
                <c:pt idx="5">
                  <c:v>215174.85</c:v>
                </c:pt>
                <c:pt idx="6">
                  <c:v>247528.69</c:v>
                </c:pt>
                <c:pt idx="7">
                  <c:v>235210.89</c:v>
                </c:pt>
                <c:pt idx="8">
                  <c:v>251710.22</c:v>
                </c:pt>
                <c:pt idx="9">
                  <c:v>211628.95</c:v>
                </c:pt>
                <c:pt idx="10">
                  <c:v>167800.01</c:v>
                </c:pt>
                <c:pt idx="11">
                  <c:v>163900.13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5A-453F-A864-17DBF033A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คลินิกรักษ์สัตว์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'กราฟ67-68-คลินิกรักษาสัตว์'!$C$3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'กราฟ67-68-คลินิกรักษาสัตว์'!$C$4:$C$15</c:f>
              <c:numCache>
                <c:formatCode>#,##0.00</c:formatCode>
                <c:ptCount val="12"/>
                <c:pt idx="0">
                  <c:v>836</c:v>
                </c:pt>
                <c:pt idx="1">
                  <c:v>1067</c:v>
                </c:pt>
                <c:pt idx="2">
                  <c:v>0</c:v>
                </c:pt>
                <c:pt idx="3">
                  <c:v>3644</c:v>
                </c:pt>
                <c:pt idx="4">
                  <c:v>2421</c:v>
                </c:pt>
                <c:pt idx="5">
                  <c:v>2223</c:v>
                </c:pt>
                <c:pt idx="6">
                  <c:v>2036</c:v>
                </c:pt>
                <c:pt idx="7">
                  <c:v>1789</c:v>
                </c:pt>
                <c:pt idx="8">
                  <c:v>1726</c:v>
                </c:pt>
                <c:pt idx="9">
                  <c:v>1539</c:v>
                </c:pt>
                <c:pt idx="10">
                  <c:v>1687</c:v>
                </c:pt>
                <c:pt idx="1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10-8859-B0296F3DA5AB}"/>
            </c:ext>
          </c:extLst>
        </c:ser>
        <c:ser>
          <c:idx val="1"/>
          <c:order val="1"/>
          <c:tx>
            <c:strRef>
              <c:f>'กราฟ67-68-คลินิกรักษาสัตว์'!$E$3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'กราฟ67-68-คลินิกรักษาสัตว์'!$B$4:$B$15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'กราฟ67-68-คลินิกรักษาสัตว์'!$E$4:$E$15</c:f>
              <c:numCache>
                <c:formatCode>#,##0.00</c:formatCode>
                <c:ptCount val="12"/>
                <c:pt idx="0">
                  <c:v>1075</c:v>
                </c:pt>
                <c:pt idx="1">
                  <c:v>1100</c:v>
                </c:pt>
                <c:pt idx="2">
                  <c:v>2095</c:v>
                </c:pt>
                <c:pt idx="3">
                  <c:v>2946</c:v>
                </c:pt>
                <c:pt idx="4">
                  <c:v>1892</c:v>
                </c:pt>
                <c:pt idx="5">
                  <c:v>1844</c:v>
                </c:pt>
                <c:pt idx="6">
                  <c:v>1899</c:v>
                </c:pt>
                <c:pt idx="7">
                  <c:v>2282</c:v>
                </c:pt>
                <c:pt idx="8">
                  <c:v>2482</c:v>
                </c:pt>
                <c:pt idx="9">
                  <c:v>1840</c:v>
                </c:pt>
                <c:pt idx="10">
                  <c:v>1607</c:v>
                </c:pt>
                <c:pt idx="11">
                  <c:v>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10-8859-B0296F3D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คลินิกรักษ์สัตว์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'กราฟ67-68-คลินิกรักษาสัตว์'!$C$31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'กราฟ67-68-คลินิกรักษาสัตว์'!$C$32:$C$43</c:f>
              <c:numCache>
                <c:formatCode>#,##0.00</c:formatCode>
                <c:ptCount val="12"/>
                <c:pt idx="0">
                  <c:v>3561.3599999999997</c:v>
                </c:pt>
                <c:pt idx="1">
                  <c:v>4662.79</c:v>
                </c:pt>
                <c:pt idx="2">
                  <c:v>0</c:v>
                </c:pt>
                <c:pt idx="3">
                  <c:v>16288.679999999998</c:v>
                </c:pt>
                <c:pt idx="4">
                  <c:v>10628.189999999999</c:v>
                </c:pt>
                <c:pt idx="5">
                  <c:v>9670.0499999999993</c:v>
                </c:pt>
                <c:pt idx="6">
                  <c:v>9100.92</c:v>
                </c:pt>
                <c:pt idx="7">
                  <c:v>7835.82</c:v>
                </c:pt>
                <c:pt idx="8">
                  <c:v>7559.88</c:v>
                </c:pt>
                <c:pt idx="9">
                  <c:v>6771.6</c:v>
                </c:pt>
                <c:pt idx="10">
                  <c:v>7372.1900000000005</c:v>
                </c:pt>
                <c:pt idx="11">
                  <c:v>4677.4799999999996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C-4EC5-99DE-47524A5F9B3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C-4EC5-99DE-47524A5F9B3F}"/>
            </c:ext>
          </c:extLst>
        </c:ser>
        <c:ser>
          <c:idx val="2"/>
          <c:order val="2"/>
          <c:tx>
            <c:strRef>
              <c:f>'กราฟ67-68-คลินิกรักษาสัตว์'!$E$31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'กราฟ67-68-คลินิกรักษาสัตว์'!$B$32:$B$43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'กราฟ67-68-คลินิกรักษาสัตว์'!$E$32:$E$43</c:f>
              <c:numCache>
                <c:formatCode>#,##0.00</c:formatCode>
                <c:ptCount val="12"/>
                <c:pt idx="0">
                  <c:v>4515</c:v>
                </c:pt>
                <c:pt idx="1">
                  <c:v>4774</c:v>
                </c:pt>
                <c:pt idx="2">
                  <c:v>9008.5</c:v>
                </c:pt>
                <c:pt idx="3">
                  <c:v>12962.400000000001</c:v>
                </c:pt>
                <c:pt idx="4">
                  <c:v>7795.04</c:v>
                </c:pt>
                <c:pt idx="5">
                  <c:v>7707.9199999999992</c:v>
                </c:pt>
                <c:pt idx="6">
                  <c:v>8013.78</c:v>
                </c:pt>
                <c:pt idx="7">
                  <c:v>9470.3000000000011</c:v>
                </c:pt>
                <c:pt idx="8">
                  <c:v>10399.580000000002</c:v>
                </c:pt>
                <c:pt idx="9">
                  <c:v>7617.5999999999995</c:v>
                </c:pt>
                <c:pt idx="10">
                  <c:v>6411.93</c:v>
                </c:pt>
                <c:pt idx="11">
                  <c:v>7800.4500000000007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C-4EC5-99DE-47524A5F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คณะเทคโนโลยีการประมง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760958496148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คณะเทคโนโลยีการประมง'!$C$3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คณะเทคโนโลยีการประมง'!$C$4:$C$15</c:f>
              <c:numCache>
                <c:formatCode>#,##0.00</c:formatCode>
                <c:ptCount val="12"/>
                <c:pt idx="0">
                  <c:v>19990.999999999993</c:v>
                </c:pt>
                <c:pt idx="1">
                  <c:v>26732.000000000007</c:v>
                </c:pt>
                <c:pt idx="2">
                  <c:v>22593</c:v>
                </c:pt>
                <c:pt idx="3">
                  <c:v>26130</c:v>
                </c:pt>
                <c:pt idx="4">
                  <c:v>24286</c:v>
                </c:pt>
                <c:pt idx="5">
                  <c:v>24510</c:v>
                </c:pt>
                <c:pt idx="6">
                  <c:v>27108</c:v>
                </c:pt>
                <c:pt idx="7">
                  <c:v>32560</c:v>
                </c:pt>
                <c:pt idx="8">
                  <c:v>31188</c:v>
                </c:pt>
                <c:pt idx="9">
                  <c:v>28247.000000000011</c:v>
                </c:pt>
                <c:pt idx="10">
                  <c:v>28193.999999999967</c:v>
                </c:pt>
                <c:pt idx="11">
                  <c:v>21955.000000000036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A-4139-A70C-FC4E7A35743B}"/>
            </c:ext>
          </c:extLst>
        </c:ser>
        <c:ser>
          <c:idx val="1"/>
          <c:order val="1"/>
          <c:tx>
            <c:strRef>
              <c:f>'กราฟ67-68 คณะเทคโนโลยีการประมง'!$E$3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คณะเทคโนโลยีการประมง'!$B$4:$B$15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คณะเทคโนโลยีการประมง'!$E$4:$E$15</c:f>
              <c:numCache>
                <c:formatCode>#,##0.00</c:formatCode>
                <c:ptCount val="12"/>
                <c:pt idx="0">
                  <c:v>28030.000000000015</c:v>
                </c:pt>
                <c:pt idx="1">
                  <c:v>22381.999999999975</c:v>
                </c:pt>
                <c:pt idx="2">
                  <c:v>23141</c:v>
                </c:pt>
                <c:pt idx="3">
                  <c:v>29258</c:v>
                </c:pt>
                <c:pt idx="4">
                  <c:v>23095.000000000022</c:v>
                </c:pt>
                <c:pt idx="5">
                  <c:v>21497.999999999964</c:v>
                </c:pt>
                <c:pt idx="6">
                  <c:v>23360.999999999989</c:v>
                </c:pt>
                <c:pt idx="7">
                  <c:v>26275</c:v>
                </c:pt>
                <c:pt idx="8">
                  <c:v>22341.000000000029</c:v>
                </c:pt>
                <c:pt idx="9">
                  <c:v>18761.000000000022</c:v>
                </c:pt>
                <c:pt idx="10">
                  <c:v>15030.999999999967</c:v>
                </c:pt>
                <c:pt idx="11">
                  <c:v>14741.000000000016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A-4139-A70C-FC4E7A357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คณะเทคโนโลยีการประมง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คณะเทคโนโลยีการประมง'!$C$31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คณะเทคโนโลยีการประมง'!$C$32:$C$43</c:f>
              <c:numCache>
                <c:formatCode>#,##0.00</c:formatCode>
                <c:ptCount val="12"/>
                <c:pt idx="0">
                  <c:v>85161.659999999945</c:v>
                </c:pt>
                <c:pt idx="1">
                  <c:v>116818.84000000004</c:v>
                </c:pt>
                <c:pt idx="2">
                  <c:v>98505.48000000001</c:v>
                </c:pt>
                <c:pt idx="3">
                  <c:v>116801.09999999999</c:v>
                </c:pt>
                <c:pt idx="4">
                  <c:v>106615.54</c:v>
                </c:pt>
                <c:pt idx="5">
                  <c:v>106618.49999999999</c:v>
                </c:pt>
                <c:pt idx="6">
                  <c:v>121172.76000000001</c:v>
                </c:pt>
                <c:pt idx="7">
                  <c:v>142612.79999999999</c:v>
                </c:pt>
                <c:pt idx="8">
                  <c:v>136603.44</c:v>
                </c:pt>
                <c:pt idx="9">
                  <c:v>124286.80000000006</c:v>
                </c:pt>
                <c:pt idx="10">
                  <c:v>123207.77999999985</c:v>
                </c:pt>
                <c:pt idx="11">
                  <c:v>93528.300000000134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5-43FE-9D84-33E374A1D84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5-43FE-9D84-33E374A1D84D}"/>
            </c:ext>
          </c:extLst>
        </c:ser>
        <c:ser>
          <c:idx val="2"/>
          <c:order val="2"/>
          <c:tx>
            <c:strRef>
              <c:f>'กราฟ67-68 คณะเทคโนโลยีการประมง'!$E$31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คณะเทคโนโลยีการประมง'!$B$32:$B$43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คณะเทคโนโลยีการประมง'!$E$32:$E$43</c:f>
              <c:numCache>
                <c:formatCode>#,##0.00</c:formatCode>
                <c:ptCount val="12"/>
                <c:pt idx="0">
                  <c:v>117726.00000000006</c:v>
                </c:pt>
                <c:pt idx="1">
                  <c:v>97137.879999999888</c:v>
                </c:pt>
                <c:pt idx="2">
                  <c:v>99506.3</c:v>
                </c:pt>
                <c:pt idx="3">
                  <c:v>128735.2</c:v>
                </c:pt>
                <c:pt idx="4">
                  <c:v>95151.400000000081</c:v>
                </c:pt>
                <c:pt idx="5">
                  <c:v>89861.639999999854</c:v>
                </c:pt>
                <c:pt idx="6">
                  <c:v>98583.41999999994</c:v>
                </c:pt>
                <c:pt idx="7">
                  <c:v>109041.25</c:v>
                </c:pt>
                <c:pt idx="8">
                  <c:v>93608.790000000125</c:v>
                </c:pt>
                <c:pt idx="9">
                  <c:v>77670.540000000081</c:v>
                </c:pt>
                <c:pt idx="10">
                  <c:v>59973.689999999871</c:v>
                </c:pt>
                <c:pt idx="11">
                  <c:v>58816.590000000069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05-43FE-9D84-33E374A1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คณะวิศกรรมศาสตร์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คณะวิศกรรมศาสตร์'!$C$3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คณะวิศกรรมศาสตร์'!$C$4:$C$15</c:f>
              <c:numCache>
                <c:formatCode>#,##0.00</c:formatCode>
                <c:ptCount val="12"/>
                <c:pt idx="0">
                  <c:v>27014</c:v>
                </c:pt>
                <c:pt idx="1">
                  <c:v>35060.94</c:v>
                </c:pt>
                <c:pt idx="2">
                  <c:v>35953.049999999996</c:v>
                </c:pt>
                <c:pt idx="3">
                  <c:v>37437.300000000003</c:v>
                </c:pt>
                <c:pt idx="4">
                  <c:v>41314.33</c:v>
                </c:pt>
                <c:pt idx="5">
                  <c:v>38924.25</c:v>
                </c:pt>
                <c:pt idx="6">
                  <c:v>46015.08</c:v>
                </c:pt>
                <c:pt idx="7">
                  <c:v>46701.369999999995</c:v>
                </c:pt>
                <c:pt idx="8">
                  <c:v>45598.29</c:v>
                </c:pt>
                <c:pt idx="9">
                  <c:v>41598.639999999999</c:v>
                </c:pt>
                <c:pt idx="10">
                  <c:v>50795.4</c:v>
                </c:pt>
                <c:pt idx="11">
                  <c:v>26182.400000000001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FB0-81E2-D18775F3932E}"/>
            </c:ext>
          </c:extLst>
        </c:ser>
        <c:ser>
          <c:idx val="1"/>
          <c:order val="1"/>
          <c:tx>
            <c:strRef>
              <c:f>'กราฟ67-68 คณะวิศกรรมศาสตร์'!$E$3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คณะวิศกรรมศาสตร์'!$B$4:$B$15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คณะวิศกรรมศาสตร์'!$E$4:$E$15</c:f>
              <c:numCache>
                <c:formatCode>#,##0.00</c:formatCode>
                <c:ptCount val="12"/>
                <c:pt idx="0">
                  <c:v>20583.52</c:v>
                </c:pt>
                <c:pt idx="1">
                  <c:v>34308.42</c:v>
                </c:pt>
                <c:pt idx="2">
                  <c:v>42000.380000000005</c:v>
                </c:pt>
                <c:pt idx="3">
                  <c:v>38218.47</c:v>
                </c:pt>
                <c:pt idx="4">
                  <c:v>37882.959999999999</c:v>
                </c:pt>
                <c:pt idx="5">
                  <c:v>44462.97</c:v>
                </c:pt>
                <c:pt idx="6">
                  <c:v>47302.770000000004</c:v>
                </c:pt>
                <c:pt idx="7">
                  <c:v>48300.04</c:v>
                </c:pt>
                <c:pt idx="8">
                  <c:v>46333.15</c:v>
                </c:pt>
                <c:pt idx="9">
                  <c:v>39471.89</c:v>
                </c:pt>
                <c:pt idx="10">
                  <c:v>28187.809999999998</c:v>
                </c:pt>
                <c:pt idx="11">
                  <c:v>31932.97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FB0-81E2-D18775F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 - ชุมพร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917797370091829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แม่โจ้-ชุมพร1 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แม่โจ้-ชุมพร1 '!$C$32:$C$43</c:f>
              <c:numCache>
                <c:formatCode>#,##0.00</c:formatCode>
                <c:ptCount val="12"/>
                <c:pt idx="0">
                  <c:v>130425.51000000001</c:v>
                </c:pt>
                <c:pt idx="1">
                  <c:v>133844.62000000002</c:v>
                </c:pt>
                <c:pt idx="2">
                  <c:v>162100.46</c:v>
                </c:pt>
                <c:pt idx="3">
                  <c:v>137140.83000000002</c:v>
                </c:pt>
                <c:pt idx="4">
                  <c:v>153019.19000000003</c:v>
                </c:pt>
                <c:pt idx="5">
                  <c:v>124858.97999999998</c:v>
                </c:pt>
                <c:pt idx="6">
                  <c:v>138168.27999999997</c:v>
                </c:pt>
                <c:pt idx="7">
                  <c:v>153363.51</c:v>
                </c:pt>
                <c:pt idx="8">
                  <c:v>147987.43</c:v>
                </c:pt>
                <c:pt idx="9">
                  <c:v>157667.37000000002</c:v>
                </c:pt>
                <c:pt idx="10">
                  <c:v>128514.55000000002</c:v>
                </c:pt>
                <c:pt idx="11">
                  <c:v>117562.51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D-4753-95F8-5525F86B2C99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D-4753-95F8-5525F86B2C99}"/>
            </c:ext>
          </c:extLst>
        </c:ser>
        <c:ser>
          <c:idx val="2"/>
          <c:order val="2"/>
          <c:tx>
            <c:strRef>
              <c:f>'กราฟ67-68 แม่โจ้-ชุมพร1 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แม่โจ้-ชุมพร1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แม่โจ้-ชุมพร1 '!$E$32:$E$43</c:f>
              <c:numCache>
                <c:formatCode>#,##0.00</c:formatCode>
                <c:ptCount val="12"/>
                <c:pt idx="0">
                  <c:v>113567.71000000002</c:v>
                </c:pt>
                <c:pt idx="1">
                  <c:v>113410.39999999998</c:v>
                </c:pt>
                <c:pt idx="2">
                  <c:v>154274.63</c:v>
                </c:pt>
                <c:pt idx="3">
                  <c:v>125168.59</c:v>
                </c:pt>
                <c:pt idx="4">
                  <c:v>135076.6</c:v>
                </c:pt>
                <c:pt idx="5">
                  <c:v>130718.26</c:v>
                </c:pt>
                <c:pt idx="6">
                  <c:v>159317.13999999998</c:v>
                </c:pt>
                <c:pt idx="7">
                  <c:v>162834.59</c:v>
                </c:pt>
                <c:pt idx="8">
                  <c:v>147224.35999999999</c:v>
                </c:pt>
                <c:pt idx="9">
                  <c:v>138270.5</c:v>
                </c:pt>
                <c:pt idx="10">
                  <c:v>121685.64</c:v>
                </c:pt>
                <c:pt idx="11">
                  <c:v>130765.27999999998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D-4753-95F8-5525F86B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คณะวิศกรรมศาสตร์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คณะวิศกรรมศาสตร์'!$C$31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คณะวิศกรรมศาสตร์'!$C$32:$C$43</c:f>
              <c:numCache>
                <c:formatCode>#,##0.00</c:formatCode>
                <c:ptCount val="12"/>
                <c:pt idx="0">
                  <c:v>115005.69923034002</c:v>
                </c:pt>
                <c:pt idx="1">
                  <c:v>153161.84747106401</c:v>
                </c:pt>
                <c:pt idx="2">
                  <c:v>156574.14115880348</c:v>
                </c:pt>
                <c:pt idx="3">
                  <c:v>167182.75292454398</c:v>
                </c:pt>
                <c:pt idx="4">
                  <c:v>181074.93908640699</c:v>
                </c:pt>
                <c:pt idx="5">
                  <c:v>169191.47303046248</c:v>
                </c:pt>
                <c:pt idx="6">
                  <c:v>205296.05357754038</c:v>
                </c:pt>
                <c:pt idx="7">
                  <c:v>204549.65471462809</c:v>
                </c:pt>
                <c:pt idx="8">
                  <c:v>199859.54017276689</c:v>
                </c:pt>
                <c:pt idx="9">
                  <c:v>182917.47196477361</c:v>
                </c:pt>
                <c:pt idx="10">
                  <c:v>222120.68155731802</c:v>
                </c:pt>
                <c:pt idx="11">
                  <c:v>111585.24934018801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7-431F-BC16-EC37F058E58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D7-431F-BC16-EC37F058E588}"/>
            </c:ext>
          </c:extLst>
        </c:ser>
        <c:ser>
          <c:idx val="2"/>
          <c:order val="2"/>
          <c:tx>
            <c:strRef>
              <c:f>'กราฟ67-68 คณะวิศกรรมศาสตร์'!$E$31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คณะวิศกรรมศาสตร์'!$B$32:$B$43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คณะวิศกรรมศาสตร์'!$E$32:$E$43</c:f>
              <c:numCache>
                <c:formatCode>#,##0.00</c:formatCode>
                <c:ptCount val="12"/>
                <c:pt idx="0">
                  <c:v>86378.942952571204</c:v>
                </c:pt>
                <c:pt idx="1">
                  <c:v>149028.95747357942</c:v>
                </c:pt>
                <c:pt idx="2">
                  <c:v>180504.17499831939</c:v>
                </c:pt>
                <c:pt idx="3">
                  <c:v>168290.63939659082</c:v>
                </c:pt>
                <c:pt idx="4">
                  <c:v>156034.74779053358</c:v>
                </c:pt>
                <c:pt idx="5">
                  <c:v>185690.61417785342</c:v>
                </c:pt>
                <c:pt idx="6">
                  <c:v>199591.74829565841</c:v>
                </c:pt>
                <c:pt idx="7">
                  <c:v>200353.37501704722</c:v>
                </c:pt>
                <c:pt idx="8">
                  <c:v>194294.606337431</c:v>
                </c:pt>
                <c:pt idx="9">
                  <c:v>163555.87695137109</c:v>
                </c:pt>
                <c:pt idx="10">
                  <c:v>112565.76709747361</c:v>
                </c:pt>
                <c:pt idx="11">
                  <c:v>127533.62926863661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D7-431F-BC16-EC37F058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ศูนย์อาคารที่พัก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ศูนย์อาคารที่พัก'!$C$3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ศูนย์อาคารที่พัก'!$C$4:$C$15</c:f>
              <c:numCache>
                <c:formatCode>#,##0.00</c:formatCode>
                <c:ptCount val="12"/>
                <c:pt idx="0">
                  <c:v>10240.299999999999</c:v>
                </c:pt>
                <c:pt idx="1">
                  <c:v>10945.05</c:v>
                </c:pt>
                <c:pt idx="2">
                  <c:v>17482.189999999999</c:v>
                </c:pt>
                <c:pt idx="3">
                  <c:v>17218.75</c:v>
                </c:pt>
                <c:pt idx="4">
                  <c:v>12826.49</c:v>
                </c:pt>
                <c:pt idx="5">
                  <c:v>14898.83</c:v>
                </c:pt>
                <c:pt idx="6">
                  <c:v>16328.48</c:v>
                </c:pt>
                <c:pt idx="7">
                  <c:v>18268.7</c:v>
                </c:pt>
                <c:pt idx="8">
                  <c:v>11336.16</c:v>
                </c:pt>
                <c:pt idx="9">
                  <c:v>13708.78</c:v>
                </c:pt>
                <c:pt idx="10">
                  <c:v>11369.68</c:v>
                </c:pt>
                <c:pt idx="11">
                  <c:v>11500.24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9BC-A349-C6759E1C73D9}"/>
            </c:ext>
          </c:extLst>
        </c:ser>
        <c:ser>
          <c:idx val="1"/>
          <c:order val="1"/>
          <c:tx>
            <c:strRef>
              <c:f>'กราฟ67-68 ศูนย์อาคารที่พัก'!$E$3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ศูนย์อาคารที่พัก'!$B$4:$B$15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ศูนย์อาคารที่พัก'!$E$4:$E$15</c:f>
              <c:numCache>
                <c:formatCode>#,##0.00</c:formatCode>
                <c:ptCount val="12"/>
                <c:pt idx="0">
                  <c:v>9715.1200000000008</c:v>
                </c:pt>
                <c:pt idx="1">
                  <c:v>12101.18</c:v>
                </c:pt>
                <c:pt idx="2">
                  <c:v>18121.52</c:v>
                </c:pt>
                <c:pt idx="3">
                  <c:v>14272.63</c:v>
                </c:pt>
                <c:pt idx="4">
                  <c:v>16841.2</c:v>
                </c:pt>
                <c:pt idx="5">
                  <c:v>18938.830000000002</c:v>
                </c:pt>
                <c:pt idx="6">
                  <c:v>19013.13</c:v>
                </c:pt>
                <c:pt idx="7">
                  <c:v>18720.150000000001</c:v>
                </c:pt>
                <c:pt idx="8">
                  <c:v>14337.13</c:v>
                </c:pt>
                <c:pt idx="9">
                  <c:v>14955.59</c:v>
                </c:pt>
                <c:pt idx="10">
                  <c:v>10065.629999999999</c:v>
                </c:pt>
                <c:pt idx="11">
                  <c:v>8280.99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B-49BC-A349-C6759E1C7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ศูนย์อาคารที่พัก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ศูนย์อาคารที่พัก'!$C$31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ศูนย์อาคารที่พัก'!$C$32:$C$43</c:f>
              <c:numCache>
                <c:formatCode>#,##0.00</c:formatCode>
                <c:ptCount val="12"/>
                <c:pt idx="0">
                  <c:v>43623.677999999993</c:v>
                </c:pt>
                <c:pt idx="1">
                  <c:v>47829.868499999997</c:v>
                </c:pt>
                <c:pt idx="2">
                  <c:v>76222.348400000003</c:v>
                </c:pt>
                <c:pt idx="3">
                  <c:v>76967.8125</c:v>
                </c:pt>
                <c:pt idx="4">
                  <c:v>56308.291099999995</c:v>
                </c:pt>
                <c:pt idx="5">
                  <c:v>64809.910499999991</c:v>
                </c:pt>
                <c:pt idx="6">
                  <c:v>72988.305599999992</c:v>
                </c:pt>
                <c:pt idx="7">
                  <c:v>80016.906000000003</c:v>
                </c:pt>
                <c:pt idx="8">
                  <c:v>49652.380799999999</c:v>
                </c:pt>
                <c:pt idx="9">
                  <c:v>60318.632000000005</c:v>
                </c:pt>
                <c:pt idx="10">
                  <c:v>49685.501600000003</c:v>
                </c:pt>
                <c:pt idx="11">
                  <c:v>48991.022399999994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8-484C-AE31-256B234772B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8-484C-AE31-256B234772B5}"/>
            </c:ext>
          </c:extLst>
        </c:ser>
        <c:ser>
          <c:idx val="2"/>
          <c:order val="2"/>
          <c:tx>
            <c:strRef>
              <c:f>'กราฟ67-68 ศูนย์อาคารที่พัก'!$E$31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ศูนย์อาคารที่พัก'!$B$32:$B$43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ศูนย์อาคารที่พัก'!$E$32:$E$43</c:f>
              <c:numCache>
                <c:formatCode>#,##0.00</c:formatCode>
                <c:ptCount val="12"/>
                <c:pt idx="0">
                  <c:v>40803.504000000008</c:v>
                </c:pt>
                <c:pt idx="1">
                  <c:v>52519.121200000001</c:v>
                </c:pt>
                <c:pt idx="2">
                  <c:v>77922.535999999993</c:v>
                </c:pt>
                <c:pt idx="3">
                  <c:v>62799.572</c:v>
                </c:pt>
                <c:pt idx="4">
                  <c:v>69385.744000000006</c:v>
                </c:pt>
                <c:pt idx="5">
                  <c:v>79164.309399999998</c:v>
                </c:pt>
                <c:pt idx="6">
                  <c:v>80235.408599999995</c:v>
                </c:pt>
                <c:pt idx="7">
                  <c:v>77688.622500000012</c:v>
                </c:pt>
                <c:pt idx="8">
                  <c:v>60072.574700000005</c:v>
                </c:pt>
                <c:pt idx="9">
                  <c:v>61916.142599999999</c:v>
                </c:pt>
                <c:pt idx="10">
                  <c:v>40161.863700000002</c:v>
                </c:pt>
                <c:pt idx="11">
                  <c:v>33041.150099999999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8-484C-AE31-256B23477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ศูนย์วิจัยพลังงาน</a:t>
            </a:r>
            <a:endParaRPr lang="en-US" sz="1400"/>
          </a:p>
        </c:rich>
      </c:tx>
      <c:layout>
        <c:manualLayout>
          <c:xMode val="edge"/>
          <c:yMode val="edge"/>
          <c:x val="0.33978586997074245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ศูนย์วิจัยพลังงาน'!$C$3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ศูนย์วิจัยพลังงาน'!$C$4:$C$15</c:f>
              <c:numCache>
                <c:formatCode>#,##0.00</c:formatCode>
                <c:ptCount val="12"/>
                <c:pt idx="0">
                  <c:v>479</c:v>
                </c:pt>
                <c:pt idx="1">
                  <c:v>670</c:v>
                </c:pt>
                <c:pt idx="2">
                  <c:v>757</c:v>
                </c:pt>
                <c:pt idx="3">
                  <c:v>713</c:v>
                </c:pt>
                <c:pt idx="4">
                  <c:v>756</c:v>
                </c:pt>
                <c:pt idx="5">
                  <c:v>789</c:v>
                </c:pt>
                <c:pt idx="6">
                  <c:v>722</c:v>
                </c:pt>
                <c:pt idx="7">
                  <c:v>891</c:v>
                </c:pt>
                <c:pt idx="8">
                  <c:v>784</c:v>
                </c:pt>
                <c:pt idx="9">
                  <c:v>584</c:v>
                </c:pt>
                <c:pt idx="10">
                  <c:v>655</c:v>
                </c:pt>
                <c:pt idx="1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8-4BE0-BF5D-C319B4F3126A}"/>
            </c:ext>
          </c:extLst>
        </c:ser>
        <c:ser>
          <c:idx val="1"/>
          <c:order val="1"/>
          <c:tx>
            <c:strRef>
              <c:f>'กราฟ67-68 ศูนย์วิจัยพลังงาน'!$E$3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ศูนย์วิจัยพลังงาน'!$B$4:$B$15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ศูนย์วิจัยพลังงาน'!$E$4:$E$15</c:f>
              <c:numCache>
                <c:formatCode>#,##0.00</c:formatCode>
                <c:ptCount val="12"/>
                <c:pt idx="0">
                  <c:v>797</c:v>
                </c:pt>
                <c:pt idx="1">
                  <c:v>529</c:v>
                </c:pt>
                <c:pt idx="2">
                  <c:v>543</c:v>
                </c:pt>
                <c:pt idx="3">
                  <c:v>855</c:v>
                </c:pt>
                <c:pt idx="4">
                  <c:v>391</c:v>
                </c:pt>
                <c:pt idx="5">
                  <c:v>337</c:v>
                </c:pt>
                <c:pt idx="6">
                  <c:v>349</c:v>
                </c:pt>
                <c:pt idx="7">
                  <c:v>98</c:v>
                </c:pt>
                <c:pt idx="8">
                  <c:v>119</c:v>
                </c:pt>
                <c:pt idx="9">
                  <c:v>1084</c:v>
                </c:pt>
                <c:pt idx="10">
                  <c:v>700</c:v>
                </c:pt>
                <c:pt idx="11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8-4BE0-BF5D-C319B4F31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ศูนย์วิจัยพลังงาน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ศูนย์วิจัยพลังงาน'!$C$31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ศูนย์วิจัยพลังงาน'!$C$32:$C$43</c:f>
              <c:numCache>
                <c:formatCode>#,##0.00</c:formatCode>
                <c:ptCount val="12"/>
                <c:pt idx="0">
                  <c:v>2040.54</c:v>
                </c:pt>
                <c:pt idx="1">
                  <c:v>2927.9</c:v>
                </c:pt>
                <c:pt idx="2">
                  <c:v>3300.5200000000004</c:v>
                </c:pt>
                <c:pt idx="3">
                  <c:v>3187.1099999999997</c:v>
                </c:pt>
                <c:pt idx="4">
                  <c:v>3318.8399999999997</c:v>
                </c:pt>
                <c:pt idx="5">
                  <c:v>3432.1499999999996</c:v>
                </c:pt>
                <c:pt idx="6">
                  <c:v>3227.3399999999997</c:v>
                </c:pt>
                <c:pt idx="7">
                  <c:v>3902.58</c:v>
                </c:pt>
                <c:pt idx="8">
                  <c:v>3433.92</c:v>
                </c:pt>
                <c:pt idx="9">
                  <c:v>2569.6000000000004</c:v>
                </c:pt>
                <c:pt idx="10">
                  <c:v>2862.35</c:v>
                </c:pt>
                <c:pt idx="11">
                  <c:v>1882.9199999999998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2-49BE-9E9F-B7FFCAF0C9E8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2-49BE-9E9F-B7FFCAF0C9E8}"/>
            </c:ext>
          </c:extLst>
        </c:ser>
        <c:ser>
          <c:idx val="2"/>
          <c:order val="2"/>
          <c:tx>
            <c:strRef>
              <c:f>'กราฟ67-68 ศูนย์วิจัยพลังงาน'!$E$31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ศูนย์วิจัยพลังงาน'!$B$32:$B$43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ศูนย์วิจัยพลังงาน'!$E$32:$E$43</c:f>
              <c:numCache>
                <c:formatCode>#,##0.00</c:formatCode>
                <c:ptCount val="12"/>
                <c:pt idx="0">
                  <c:v>3347.4</c:v>
                </c:pt>
                <c:pt idx="1">
                  <c:v>2295.86</c:v>
                </c:pt>
                <c:pt idx="2">
                  <c:v>2334.9</c:v>
                </c:pt>
                <c:pt idx="3">
                  <c:v>3762.0000000000005</c:v>
                </c:pt>
                <c:pt idx="4">
                  <c:v>1610.92</c:v>
                </c:pt>
                <c:pt idx="5">
                  <c:v>1408.6599999999999</c:v>
                </c:pt>
                <c:pt idx="6">
                  <c:v>1472.78</c:v>
                </c:pt>
                <c:pt idx="7">
                  <c:v>406.70000000000005</c:v>
                </c:pt>
                <c:pt idx="8">
                  <c:v>498.61000000000007</c:v>
                </c:pt>
                <c:pt idx="9">
                  <c:v>4487.7599999999993</c:v>
                </c:pt>
                <c:pt idx="10">
                  <c:v>2793</c:v>
                </c:pt>
                <c:pt idx="11">
                  <c:v>2637.3900000000003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2-49BE-9E9F-B7FFCAF0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สำนักวิจัยและส่งเสริมการเกษตร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สำนักวิจัยและส่งเสริม'!$C$3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สำนักวิจัยและส่งเสริม'!$C$4:$C$15</c:f>
              <c:numCache>
                <c:formatCode>#,##0.00</c:formatCode>
                <c:ptCount val="12"/>
                <c:pt idx="0">
                  <c:v>3442</c:v>
                </c:pt>
                <c:pt idx="1">
                  <c:v>4135</c:v>
                </c:pt>
                <c:pt idx="2">
                  <c:v>4857</c:v>
                </c:pt>
                <c:pt idx="3">
                  <c:v>7944</c:v>
                </c:pt>
                <c:pt idx="4">
                  <c:v>7735</c:v>
                </c:pt>
                <c:pt idx="5">
                  <c:v>9934</c:v>
                </c:pt>
                <c:pt idx="6">
                  <c:v>9279</c:v>
                </c:pt>
                <c:pt idx="7">
                  <c:v>9555</c:v>
                </c:pt>
                <c:pt idx="8">
                  <c:v>11413</c:v>
                </c:pt>
                <c:pt idx="9">
                  <c:v>11473</c:v>
                </c:pt>
                <c:pt idx="10">
                  <c:v>6740</c:v>
                </c:pt>
                <c:pt idx="11">
                  <c:v>3921.9999999999982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3-4D43-944D-8D42846B368E}"/>
            </c:ext>
          </c:extLst>
        </c:ser>
        <c:ser>
          <c:idx val="1"/>
          <c:order val="1"/>
          <c:tx>
            <c:strRef>
              <c:f>'กราฟ67-68 สำนักวิจัยและส่งเสริม'!$E$3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สำนักวิจัยและส่งเสริม'!$B$4:$B$15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สำนักวิจัยและส่งเสริม'!$E$4:$E$15</c:f>
              <c:numCache>
                <c:formatCode>#,##0.00</c:formatCode>
                <c:ptCount val="12"/>
                <c:pt idx="0">
                  <c:v>3682.0000000000018</c:v>
                </c:pt>
                <c:pt idx="1">
                  <c:v>3766</c:v>
                </c:pt>
                <c:pt idx="2">
                  <c:v>4598</c:v>
                </c:pt>
                <c:pt idx="3">
                  <c:v>9146</c:v>
                </c:pt>
                <c:pt idx="4">
                  <c:v>8513</c:v>
                </c:pt>
                <c:pt idx="5">
                  <c:v>8825</c:v>
                </c:pt>
                <c:pt idx="6">
                  <c:v>5537</c:v>
                </c:pt>
                <c:pt idx="7">
                  <c:v>6015</c:v>
                </c:pt>
                <c:pt idx="8">
                  <c:v>2118</c:v>
                </c:pt>
                <c:pt idx="9">
                  <c:v>6294</c:v>
                </c:pt>
                <c:pt idx="10">
                  <c:v>2357</c:v>
                </c:pt>
                <c:pt idx="11">
                  <c:v>3440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3-4D43-944D-8D42846B3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สำนักวิจัยและส่งเสริมการเกษตร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สำนักวิจัยและส่งเสริม'!$C$31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สำนักวิจัยและส่งเสริม'!$C$32:$C$43</c:f>
              <c:numCache>
                <c:formatCode>#,##0.00</c:formatCode>
                <c:ptCount val="12"/>
                <c:pt idx="0">
                  <c:v>14662.92</c:v>
                </c:pt>
                <c:pt idx="1">
                  <c:v>18069.95</c:v>
                </c:pt>
                <c:pt idx="2">
                  <c:v>21176.520000000004</c:v>
                </c:pt>
                <c:pt idx="3">
                  <c:v>35509.68</c:v>
                </c:pt>
                <c:pt idx="4">
                  <c:v>33956.65</c:v>
                </c:pt>
                <c:pt idx="5">
                  <c:v>43212.9</c:v>
                </c:pt>
                <c:pt idx="6">
                  <c:v>41477.130000000005</c:v>
                </c:pt>
                <c:pt idx="7">
                  <c:v>41850.899999999994</c:v>
                </c:pt>
                <c:pt idx="8">
                  <c:v>49988.939999999995</c:v>
                </c:pt>
                <c:pt idx="9">
                  <c:v>50481.2</c:v>
                </c:pt>
                <c:pt idx="10">
                  <c:v>29453.8</c:v>
                </c:pt>
                <c:pt idx="11">
                  <c:v>16707.719999999994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871-B148-891F98900B91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2-4871-B148-891F98900B91}"/>
            </c:ext>
          </c:extLst>
        </c:ser>
        <c:ser>
          <c:idx val="2"/>
          <c:order val="2"/>
          <c:tx>
            <c:strRef>
              <c:f>'กราฟ67-68 สำนักวิจัยและส่งเสริม'!$E$31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สำนักวิจัยและส่งเสริม'!$B$32:$B$43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สำนักวิจัยและส่งเสริม'!$E$32:$E$43</c:f>
              <c:numCache>
                <c:formatCode>#,##0.00</c:formatCode>
                <c:ptCount val="12"/>
                <c:pt idx="0">
                  <c:v>15464.400000000009</c:v>
                </c:pt>
                <c:pt idx="1">
                  <c:v>16344.439999999999</c:v>
                </c:pt>
                <c:pt idx="2">
                  <c:v>19771.400000000001</c:v>
                </c:pt>
                <c:pt idx="3">
                  <c:v>40242.400000000009</c:v>
                </c:pt>
                <c:pt idx="4">
                  <c:v>35073.560000000005</c:v>
                </c:pt>
                <c:pt idx="5">
                  <c:v>36888.5</c:v>
                </c:pt>
                <c:pt idx="6">
                  <c:v>23366.14</c:v>
                </c:pt>
                <c:pt idx="7">
                  <c:v>24962.25</c:v>
                </c:pt>
                <c:pt idx="8">
                  <c:v>8874.42</c:v>
                </c:pt>
                <c:pt idx="9">
                  <c:v>26057.16</c:v>
                </c:pt>
                <c:pt idx="10">
                  <c:v>9404.43</c:v>
                </c:pt>
                <c:pt idx="11">
                  <c:v>13725.6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871-B148-891F9890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คณะผลิตกรรมการเกษตร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คณะผลิตกรรมการเกษตร'!$C$3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คณะผลิตกรรมการเกษตร'!$C$4:$C$15</c:f>
              <c:numCache>
                <c:formatCode>#,##0.00</c:formatCode>
                <c:ptCount val="12"/>
                <c:pt idx="0">
                  <c:v>40776.280000000006</c:v>
                </c:pt>
                <c:pt idx="1">
                  <c:v>49906.030000000006</c:v>
                </c:pt>
                <c:pt idx="2">
                  <c:v>54134.76</c:v>
                </c:pt>
                <c:pt idx="3">
                  <c:v>58709.46</c:v>
                </c:pt>
                <c:pt idx="4">
                  <c:v>57089.86</c:v>
                </c:pt>
                <c:pt idx="5">
                  <c:v>54198.520000000004</c:v>
                </c:pt>
                <c:pt idx="6">
                  <c:v>69443.510000000009</c:v>
                </c:pt>
                <c:pt idx="7">
                  <c:v>60155.16</c:v>
                </c:pt>
                <c:pt idx="8">
                  <c:v>60851.64</c:v>
                </c:pt>
                <c:pt idx="9">
                  <c:v>55231.55</c:v>
                </c:pt>
                <c:pt idx="10">
                  <c:v>47324.68</c:v>
                </c:pt>
                <c:pt idx="11">
                  <c:v>35094.089999999997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A-4783-AC05-E3F2C88DD7CA}"/>
            </c:ext>
          </c:extLst>
        </c:ser>
        <c:ser>
          <c:idx val="1"/>
          <c:order val="1"/>
          <c:tx>
            <c:strRef>
              <c:f>'กราฟ67-68 คณะผลิตกรรมการเกษตร'!$E$3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คณะผลิตกรรมการเกษตร'!$B$4:$B$15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คณะผลิตกรรมการเกษตร'!$E$4:$E$15</c:f>
              <c:numCache>
                <c:formatCode>#,##0.00</c:formatCode>
                <c:ptCount val="12"/>
                <c:pt idx="0">
                  <c:v>35484.959999999999</c:v>
                </c:pt>
                <c:pt idx="1">
                  <c:v>37479.85</c:v>
                </c:pt>
                <c:pt idx="2">
                  <c:v>53504.45</c:v>
                </c:pt>
                <c:pt idx="3">
                  <c:v>50065.36</c:v>
                </c:pt>
                <c:pt idx="4">
                  <c:v>45290.229999999996</c:v>
                </c:pt>
                <c:pt idx="5">
                  <c:v>49941.74</c:v>
                </c:pt>
                <c:pt idx="6">
                  <c:v>57878.94</c:v>
                </c:pt>
                <c:pt idx="7">
                  <c:v>55051.630000000005</c:v>
                </c:pt>
                <c:pt idx="8">
                  <c:v>62879.22</c:v>
                </c:pt>
                <c:pt idx="9">
                  <c:v>49725.93</c:v>
                </c:pt>
                <c:pt idx="10">
                  <c:v>35447.14</c:v>
                </c:pt>
                <c:pt idx="11">
                  <c:v>34284.520000000004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A-4783-AC05-E3F2C88D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 คณะผลิตกรรมการเกษตร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29435597358310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คณะผลิตกรรมการเกษตร'!$C$31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คณะผลิตกรรมการเกษตร'!$C$32:$C$43</c:f>
              <c:numCache>
                <c:formatCode>#,##0.00</c:formatCode>
                <c:ptCount val="12"/>
                <c:pt idx="0">
                  <c:v>173629.32617419687</c:v>
                </c:pt>
                <c:pt idx="1">
                  <c:v>218161.75020249799</c:v>
                </c:pt>
                <c:pt idx="2">
                  <c:v>235868.39438917118</c:v>
                </c:pt>
                <c:pt idx="3">
                  <c:v>262482.34185519477</c:v>
                </c:pt>
                <c:pt idx="4">
                  <c:v>250534.91243155397</c:v>
                </c:pt>
                <c:pt idx="5">
                  <c:v>235653.60562664605</c:v>
                </c:pt>
                <c:pt idx="6">
                  <c:v>310388.97110833635</c:v>
                </c:pt>
                <c:pt idx="7">
                  <c:v>263632.38527005084</c:v>
                </c:pt>
                <c:pt idx="8">
                  <c:v>266689.05490366044</c:v>
                </c:pt>
                <c:pt idx="9">
                  <c:v>242952.86698670252</c:v>
                </c:pt>
                <c:pt idx="10">
                  <c:v>206921.60097215362</c:v>
                </c:pt>
                <c:pt idx="11">
                  <c:v>149544.23396867138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79-A7A0-8FF0DD6932E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1-4E79-A7A0-8FF0DD6932E5}"/>
            </c:ext>
          </c:extLst>
        </c:ser>
        <c:ser>
          <c:idx val="2"/>
          <c:order val="2"/>
          <c:tx>
            <c:strRef>
              <c:f>'กราฟ67-68 คณะผลิตกรรมการเกษตร'!$E$31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คณะผลิตกรรมการเกษตร'!$B$32:$B$43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คณะผลิตกรรมการเกษตร'!$E$32:$E$43</c:f>
              <c:numCache>
                <c:formatCode>#,##0.00</c:formatCode>
                <c:ptCount val="12"/>
                <c:pt idx="0">
                  <c:v>148953.76242620763</c:v>
                </c:pt>
                <c:pt idx="1">
                  <c:v>162757.70224583452</c:v>
                </c:pt>
                <c:pt idx="2">
                  <c:v>229978.12301180349</c:v>
                </c:pt>
                <c:pt idx="3">
                  <c:v>220399.27906171043</c:v>
                </c:pt>
                <c:pt idx="4">
                  <c:v>186558.99388995432</c:v>
                </c:pt>
                <c:pt idx="5">
                  <c:v>208613.35435330283</c:v>
                </c:pt>
                <c:pt idx="6">
                  <c:v>244225.58488128477</c:v>
                </c:pt>
                <c:pt idx="7">
                  <c:v>228381.25153795342</c:v>
                </c:pt>
                <c:pt idx="8">
                  <c:v>263621.65656428278</c:v>
                </c:pt>
                <c:pt idx="9">
                  <c:v>206018.07861702066</c:v>
                </c:pt>
                <c:pt idx="10">
                  <c:v>141512.6041553184</c:v>
                </c:pt>
                <c:pt idx="11">
                  <c:v>136895.3828450256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1-4E79-A7A0-8FF0DD69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คณะสถาปัตยกรรมศาสตร์และการออกแบบสิ่งแวดล้อม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'กราฟ67-87 คณะสถาปัตยกรรมศาสตร์'!$C$3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'กราฟ67-87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'กราฟ67-87 คณะสถาปัตยกรรมศาสตร์'!$C$4:$C$15</c:f>
              <c:numCache>
                <c:formatCode>#,##0.00</c:formatCode>
                <c:ptCount val="12"/>
                <c:pt idx="0">
                  <c:v>6028.55</c:v>
                </c:pt>
                <c:pt idx="1">
                  <c:v>7128.86</c:v>
                </c:pt>
                <c:pt idx="2">
                  <c:v>11350.09</c:v>
                </c:pt>
                <c:pt idx="3">
                  <c:v>9052.8799999999992</c:v>
                </c:pt>
                <c:pt idx="4">
                  <c:v>10262.26</c:v>
                </c:pt>
                <c:pt idx="5">
                  <c:v>10546.23</c:v>
                </c:pt>
                <c:pt idx="6">
                  <c:v>14295.67</c:v>
                </c:pt>
                <c:pt idx="7">
                  <c:v>12786.64</c:v>
                </c:pt>
                <c:pt idx="8">
                  <c:v>11828.71</c:v>
                </c:pt>
                <c:pt idx="9">
                  <c:v>13359.78</c:v>
                </c:pt>
                <c:pt idx="10">
                  <c:v>7786.73</c:v>
                </c:pt>
                <c:pt idx="11">
                  <c:v>5559.34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EA1-B5BB-A93E5F644326}"/>
            </c:ext>
          </c:extLst>
        </c:ser>
        <c:ser>
          <c:idx val="1"/>
          <c:order val="1"/>
          <c:tx>
            <c:strRef>
              <c:f>'กราฟ67-87 คณะสถาปัตยกรรมศาสตร์'!$E$3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'กราฟ67-87 คณะสถาปัตยกรรมศาสตร์'!$B$4:$B$15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'กราฟ67-87 คณะสถาปัตยกรรมศาสตร์'!$E$4:$E$15</c:f>
              <c:numCache>
                <c:formatCode>#,##0.00</c:formatCode>
                <c:ptCount val="12"/>
                <c:pt idx="0">
                  <c:v>5801.26</c:v>
                </c:pt>
                <c:pt idx="1">
                  <c:v>7391.89</c:v>
                </c:pt>
                <c:pt idx="2">
                  <c:v>11779.85</c:v>
                </c:pt>
                <c:pt idx="3">
                  <c:v>13076.78</c:v>
                </c:pt>
                <c:pt idx="4">
                  <c:v>10009.33</c:v>
                </c:pt>
                <c:pt idx="5">
                  <c:v>12170.13</c:v>
                </c:pt>
                <c:pt idx="6">
                  <c:v>11548.89</c:v>
                </c:pt>
                <c:pt idx="7">
                  <c:v>13473.06</c:v>
                </c:pt>
                <c:pt idx="8">
                  <c:v>13170.79</c:v>
                </c:pt>
                <c:pt idx="9">
                  <c:v>17323.099999999999</c:v>
                </c:pt>
                <c:pt idx="10">
                  <c:v>6633.48</c:v>
                </c:pt>
                <c:pt idx="11">
                  <c:v>5712.34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D-4EA1-B5BB-A93E5F64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มหาวิทยาลัยแม่โจ้-แพร่ เฉลิมพระเกียรติ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แม่โจ้-แพร่1'!$C$3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แม่โจ้-แพร่1'!$C$4:$C$15</c:f>
              <c:numCache>
                <c:formatCode>#,##0.00</c:formatCode>
                <c:ptCount val="12"/>
                <c:pt idx="0">
                  <c:v>82567.990000000005</c:v>
                </c:pt>
                <c:pt idx="1">
                  <c:v>82052.67</c:v>
                </c:pt>
                <c:pt idx="2">
                  <c:v>107018.3</c:v>
                </c:pt>
                <c:pt idx="3">
                  <c:v>79682.05</c:v>
                </c:pt>
                <c:pt idx="4">
                  <c:v>81333.710000000006</c:v>
                </c:pt>
                <c:pt idx="5">
                  <c:v>75316.98</c:v>
                </c:pt>
                <c:pt idx="6">
                  <c:v>111232.94</c:v>
                </c:pt>
                <c:pt idx="7">
                  <c:v>109334.6</c:v>
                </c:pt>
                <c:pt idx="8">
                  <c:v>105868.58</c:v>
                </c:pt>
                <c:pt idx="9">
                  <c:v>106879.29000000001</c:v>
                </c:pt>
                <c:pt idx="10">
                  <c:v>79781.259999999995</c:v>
                </c:pt>
                <c:pt idx="11">
                  <c:v>79652.899999999994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2-4DFC-A9A4-171CDBAE4C7E}"/>
            </c:ext>
          </c:extLst>
        </c:ser>
        <c:ser>
          <c:idx val="1"/>
          <c:order val="1"/>
          <c:tx>
            <c:strRef>
              <c:f>'กราฟ67-68 แม่โจ้-แพร่1'!$E$3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แม่โจ้-แพร่1'!$E$4:$E$15</c:f>
              <c:numCache>
                <c:formatCode>#,##0.00</c:formatCode>
                <c:ptCount val="12"/>
                <c:pt idx="0">
                  <c:v>70588.34</c:v>
                </c:pt>
                <c:pt idx="1">
                  <c:v>74900.570000000007</c:v>
                </c:pt>
                <c:pt idx="2">
                  <c:v>101697.33</c:v>
                </c:pt>
                <c:pt idx="3">
                  <c:v>74370.3</c:v>
                </c:pt>
                <c:pt idx="4">
                  <c:v>110183.36</c:v>
                </c:pt>
                <c:pt idx="5">
                  <c:v>91551.18</c:v>
                </c:pt>
                <c:pt idx="6">
                  <c:v>110183.36</c:v>
                </c:pt>
                <c:pt idx="7">
                  <c:v>115490.72</c:v>
                </c:pt>
                <c:pt idx="8">
                  <c:v>123567.22</c:v>
                </c:pt>
                <c:pt idx="9">
                  <c:v>113875.63</c:v>
                </c:pt>
                <c:pt idx="10">
                  <c:v>76425.490000000005</c:v>
                </c:pt>
                <c:pt idx="11">
                  <c:v>85471.99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2-4DFC-A9A4-171CDBAE4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</a:t>
            </a:r>
            <a:r>
              <a:rPr lang="th-TH" sz="1400" b="0" i="0" u="none" strike="noStrike" baseline="0">
                <a:effectLst/>
              </a:rPr>
              <a:t>คณะสถาปัตยกรรมศาสตร์และการออกแบบสิ่งแวดล้อม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0202086646899808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'กราฟ67-87 คณะสถาปัตยกรรมศาสตร์'!$C$31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'กราฟ67-87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'กราฟ67-87 คณะสถาปัตยกรรมศาสตร์'!$C$32:$C$43</c:f>
              <c:numCache>
                <c:formatCode>#,##0.00</c:formatCode>
                <c:ptCount val="12"/>
                <c:pt idx="0">
                  <c:v>25681.201209989998</c:v>
                </c:pt>
                <c:pt idx="1">
                  <c:v>31152.990574599997</c:v>
                </c:pt>
                <c:pt idx="2">
                  <c:v>49485.528214770005</c:v>
                </c:pt>
                <c:pt idx="3">
                  <c:v>40466.848281599996</c:v>
                </c:pt>
                <c:pt idx="4">
                  <c:v>45047.255954199994</c:v>
                </c:pt>
                <c:pt idx="5">
                  <c:v>45871.007443999995</c:v>
                </c:pt>
                <c:pt idx="6">
                  <c:v>63901.197639569997</c:v>
                </c:pt>
                <c:pt idx="7">
                  <c:v>56009.529708129994</c:v>
                </c:pt>
                <c:pt idx="8">
                  <c:v>51813.166625159989</c:v>
                </c:pt>
                <c:pt idx="9">
                  <c:v>58778.992780200009</c:v>
                </c:pt>
                <c:pt idx="10">
                  <c:v>34029.671838447997</c:v>
                </c:pt>
                <c:pt idx="11">
                  <c:v>23683.151798609997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F-4541-8FA0-26AF2133944F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F-4541-8FA0-26AF2133944F}"/>
            </c:ext>
          </c:extLst>
        </c:ser>
        <c:ser>
          <c:idx val="2"/>
          <c:order val="2"/>
          <c:tx>
            <c:strRef>
              <c:f>'กราฟ67-87 คณะสถาปัตยกรรมศาสตร์'!$E$31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'กราฟ67-87 คณะสถาปัตยกรรมศาสตร์'!$B$32:$B$43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'กราฟ67-87 คณะสถาปัตยกรรมศาสตร์'!$E$32:$E$43</c:f>
              <c:numCache>
                <c:formatCode>#,##0.00</c:formatCode>
                <c:ptCount val="12"/>
                <c:pt idx="0">
                  <c:v>24364.179890430001</c:v>
                </c:pt>
                <c:pt idx="1">
                  <c:v>32082.51401789</c:v>
                </c:pt>
                <c:pt idx="2">
                  <c:v>50652.187235149999</c:v>
                </c:pt>
                <c:pt idx="3">
                  <c:v>57540.169144768006</c:v>
                </c:pt>
                <c:pt idx="4">
                  <c:v>41237.988489759999</c:v>
                </c:pt>
                <c:pt idx="5">
                  <c:v>50870.274322679994</c:v>
                </c:pt>
                <c:pt idx="6">
                  <c:v>48737.753213583994</c:v>
                </c:pt>
                <c:pt idx="7">
                  <c:v>55912.539964648</c:v>
                </c:pt>
                <c:pt idx="8">
                  <c:v>55187.020986620017</c:v>
                </c:pt>
                <c:pt idx="9">
                  <c:v>71751.043502031986</c:v>
                </c:pt>
                <c:pt idx="10">
                  <c:v>26468.398313632002</c:v>
                </c:pt>
                <c:pt idx="11">
                  <c:v>22792.752200748004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F-4541-8FA0-26AF2133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คณะเทคโนโลยีสารสนเทศและการสื่อสาร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คณะเทคโนโลยีการสือสาร'!$C$3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คณะเทคโนโลยีการสือสาร'!$C$4:$C$15</c:f>
              <c:numCache>
                <c:formatCode>#,##0.00</c:formatCode>
                <c:ptCount val="12"/>
                <c:pt idx="0">
                  <c:v>1169.5</c:v>
                </c:pt>
                <c:pt idx="1">
                  <c:v>2264</c:v>
                </c:pt>
                <c:pt idx="2">
                  <c:v>2681.1199999999953</c:v>
                </c:pt>
                <c:pt idx="3">
                  <c:v>2494.7999999999884</c:v>
                </c:pt>
                <c:pt idx="4">
                  <c:v>2758.8400000000256</c:v>
                </c:pt>
                <c:pt idx="5">
                  <c:v>2982.8800000000047</c:v>
                </c:pt>
                <c:pt idx="6">
                  <c:v>3762.1199999999953</c:v>
                </c:pt>
                <c:pt idx="7">
                  <c:v>4682</c:v>
                </c:pt>
                <c:pt idx="8">
                  <c:v>3384.2399999999907</c:v>
                </c:pt>
                <c:pt idx="9">
                  <c:v>3560</c:v>
                </c:pt>
                <c:pt idx="10">
                  <c:v>2739</c:v>
                </c:pt>
                <c:pt idx="11">
                  <c:v>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B-4A0A-87AA-DDF958791111}"/>
            </c:ext>
          </c:extLst>
        </c:ser>
        <c:ser>
          <c:idx val="1"/>
          <c:order val="1"/>
          <c:tx>
            <c:strRef>
              <c:f>'กราฟ67-68 คณะเทคโนโลยีการสือสาร'!$E$3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คณะเทคโนโลยีการสือสาร'!$B$4:$B$15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คณะเทคโนโลยีการสือสาร'!$E$4:$E$15</c:f>
              <c:numCache>
                <c:formatCode>#,##0.00</c:formatCode>
                <c:ptCount val="12"/>
                <c:pt idx="0">
                  <c:v>2435.7000000000116</c:v>
                </c:pt>
                <c:pt idx="1">
                  <c:v>2566.2999999999884</c:v>
                </c:pt>
                <c:pt idx="2">
                  <c:v>2487</c:v>
                </c:pt>
                <c:pt idx="3">
                  <c:v>2313</c:v>
                </c:pt>
                <c:pt idx="4">
                  <c:v>4330</c:v>
                </c:pt>
                <c:pt idx="5">
                  <c:v>2591</c:v>
                </c:pt>
                <c:pt idx="6">
                  <c:v>3839.640000000014</c:v>
                </c:pt>
                <c:pt idx="7">
                  <c:v>3336.4799999999814</c:v>
                </c:pt>
                <c:pt idx="8">
                  <c:v>4672.4899999999907</c:v>
                </c:pt>
                <c:pt idx="9">
                  <c:v>2278.0310000000172</c:v>
                </c:pt>
                <c:pt idx="10">
                  <c:v>1646.3589999999967</c:v>
                </c:pt>
                <c:pt idx="11">
                  <c:v>1764.9000000000233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B-4A0A-87AA-DDF958791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คณะเทคโนโลยีสารสนเทศและการสื่อสาร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059942008495819"/>
          <c:y val="1.1574074074074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คณะเทคโนโลยีการสือสาร'!$C$31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คณะเทคโนโลยีการสือสาร'!$C$32:$C$43</c:f>
              <c:numCache>
                <c:formatCode>#,##0.00</c:formatCode>
                <c:ptCount val="12"/>
                <c:pt idx="0">
                  <c:v>4978.2460975450003</c:v>
                </c:pt>
                <c:pt idx="1">
                  <c:v>9899.5768143999994</c:v>
                </c:pt>
                <c:pt idx="2">
                  <c:v>11677.552392126379</c:v>
                </c:pt>
                <c:pt idx="3">
                  <c:v>11155.456736423946</c:v>
                </c:pt>
                <c:pt idx="4">
                  <c:v>12102.531454076112</c:v>
                </c:pt>
                <c:pt idx="5">
                  <c:v>12963.65926962402</c:v>
                </c:pt>
                <c:pt idx="6">
                  <c:v>16814.543767035579</c:v>
                </c:pt>
                <c:pt idx="7">
                  <c:v>20528.187470659999</c:v>
                </c:pt>
                <c:pt idx="8">
                  <c:v>14838.26664494636</c:v>
                </c:pt>
                <c:pt idx="9">
                  <c:v>15656.737564400002</c:v>
                </c:pt>
                <c:pt idx="10">
                  <c:v>11982.165035280001</c:v>
                </c:pt>
                <c:pt idx="11">
                  <c:v>12773.515408290001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5-4003-AC25-4142BE080306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5-4003-AC25-4142BE080306}"/>
            </c:ext>
          </c:extLst>
        </c:ser>
        <c:ser>
          <c:idx val="2"/>
          <c:order val="2"/>
          <c:tx>
            <c:strRef>
              <c:f>'กราฟ67-68 คณะเทคโนโลยีการสือสาร'!$E$31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คณะเทคโนโลยีการสือสาร'!$B$32:$B$43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คณะเทคโนโลยีการสือสาร'!$E$32:$E$43</c:f>
              <c:numCache>
                <c:formatCode>#,##0.00</c:formatCode>
                <c:ptCount val="12"/>
                <c:pt idx="0">
                  <c:v>10219.23341786705</c:v>
                </c:pt>
                <c:pt idx="1">
                  <c:v>11149.391898490951</c:v>
                </c:pt>
                <c:pt idx="2">
                  <c:v>10686.929058809999</c:v>
                </c:pt>
                <c:pt idx="3">
                  <c:v>10186.663963319999</c:v>
                </c:pt>
                <c:pt idx="4">
                  <c:v>17833.7865853</c:v>
                </c:pt>
                <c:pt idx="5">
                  <c:v>10818.77289002</c:v>
                </c:pt>
                <c:pt idx="6">
                  <c:v>16200.83848178886</c:v>
                </c:pt>
                <c:pt idx="7">
                  <c:v>13838.638621046324</c:v>
                </c:pt>
                <c:pt idx="8">
                  <c:v>19595.89385378256</c:v>
                </c:pt>
                <c:pt idx="9">
                  <c:v>9441.8029015707616</c:v>
                </c:pt>
                <c:pt idx="10">
                  <c:v>6575.9374305310275</c:v>
                </c:pt>
                <c:pt idx="11">
                  <c:v>7050.4874330220928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5-4003-AC25-4142BE080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คณะเศรษศาสตร์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5265445310608"/>
          <c:y val="0.19946120689655172"/>
          <c:w val="0.86345766162022763"/>
          <c:h val="0.53910138926599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คณะเศรษศาสตร์'!$C$3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คณะเศรษศาสตร์'!$C$4:$C$15</c:f>
              <c:numCache>
                <c:formatCode>#,##0.00</c:formatCode>
                <c:ptCount val="12"/>
                <c:pt idx="0">
                  <c:v>5905.28</c:v>
                </c:pt>
                <c:pt idx="1">
                  <c:v>7127.4</c:v>
                </c:pt>
                <c:pt idx="2">
                  <c:v>9462.23</c:v>
                </c:pt>
                <c:pt idx="3">
                  <c:v>7102.74</c:v>
                </c:pt>
                <c:pt idx="4">
                  <c:v>9371.18</c:v>
                </c:pt>
                <c:pt idx="5">
                  <c:v>8642.1200000000008</c:v>
                </c:pt>
                <c:pt idx="6">
                  <c:v>14760.04</c:v>
                </c:pt>
                <c:pt idx="7">
                  <c:v>12322.64</c:v>
                </c:pt>
                <c:pt idx="8">
                  <c:v>11444.69</c:v>
                </c:pt>
                <c:pt idx="9">
                  <c:v>10685.64</c:v>
                </c:pt>
                <c:pt idx="10">
                  <c:v>6708.82</c:v>
                </c:pt>
                <c:pt idx="11">
                  <c:v>4774.28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6-486C-ADF0-5A828DE84564}"/>
            </c:ext>
          </c:extLst>
        </c:ser>
        <c:ser>
          <c:idx val="1"/>
          <c:order val="1"/>
          <c:tx>
            <c:strRef>
              <c:f>'กราฟ67-68 คณะเศรษศาสตร์'!$E$3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คณะเศรษศาสตร์'!$B$4:$B$15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คณะเศรษศาสตร์'!$E$4:$E$15</c:f>
              <c:numCache>
                <c:formatCode>#,##0.00</c:formatCode>
                <c:ptCount val="12"/>
                <c:pt idx="0">
                  <c:v>5678.43</c:v>
                </c:pt>
                <c:pt idx="1">
                  <c:v>7844.4400000000005</c:v>
                </c:pt>
                <c:pt idx="2">
                  <c:v>9687.81</c:v>
                </c:pt>
                <c:pt idx="3">
                  <c:v>6465.16</c:v>
                </c:pt>
                <c:pt idx="4">
                  <c:v>6657.29</c:v>
                </c:pt>
                <c:pt idx="5">
                  <c:v>10755.16</c:v>
                </c:pt>
                <c:pt idx="6">
                  <c:v>13285.22</c:v>
                </c:pt>
                <c:pt idx="7">
                  <c:v>12848.13</c:v>
                </c:pt>
                <c:pt idx="8">
                  <c:v>12099.65</c:v>
                </c:pt>
                <c:pt idx="9">
                  <c:v>9572</c:v>
                </c:pt>
                <c:pt idx="10">
                  <c:v>4813</c:v>
                </c:pt>
                <c:pt idx="11">
                  <c:v>5214.43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6-486C-ADF0-5A828DE84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คณะเศรษศาสตร์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คณะเศรษศาสตร์'!$C$31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คณะเศรษศาสตร์'!$C$32:$C$43</c:f>
              <c:numCache>
                <c:formatCode>#,##0.00</c:formatCode>
                <c:ptCount val="12"/>
                <c:pt idx="0">
                  <c:v>25137.184365036799</c:v>
                </c:pt>
                <c:pt idx="1">
                  <c:v>31165.302026039997</c:v>
                </c:pt>
                <c:pt idx="2">
                  <c:v>41212.510656498096</c:v>
                </c:pt>
                <c:pt idx="3">
                  <c:v>31759.783862461198</c:v>
                </c:pt>
                <c:pt idx="4">
                  <c:v>41109.669539301998</c:v>
                </c:pt>
                <c:pt idx="5">
                  <c:v>37558.835436626003</c:v>
                </c:pt>
                <c:pt idx="6">
                  <c:v>65969.011776125204</c:v>
                </c:pt>
                <c:pt idx="7">
                  <c:v>54028.505778183193</c:v>
                </c:pt>
                <c:pt idx="8">
                  <c:v>50179.467735370898</c:v>
                </c:pt>
                <c:pt idx="9">
                  <c:v>46995.017187543599</c:v>
                </c:pt>
                <c:pt idx="10">
                  <c:v>29348.736192766399</c:v>
                </c:pt>
                <c:pt idx="11">
                  <c:v>20348.461509339599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B-4074-A090-B121D822DC5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B-4074-A090-B121D822DC53}"/>
            </c:ext>
          </c:extLst>
        </c:ser>
        <c:ser>
          <c:idx val="2"/>
          <c:order val="2"/>
          <c:tx>
            <c:strRef>
              <c:f>'กราฟ67-68 คณะเศรษศาสตร์'!$E$31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คณะเศรษศาสตร์'!$B$32:$B$43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คณะเศรษศาสตร์'!$E$32:$E$43</c:f>
              <c:numCache>
                <c:formatCode>#,##0.00</c:formatCode>
                <c:ptCount val="12"/>
                <c:pt idx="0">
                  <c:v>23824.445382033304</c:v>
                </c:pt>
                <c:pt idx="1">
                  <c:v>34080.479984490805</c:v>
                </c:pt>
                <c:pt idx="2">
                  <c:v>41629.649459280292</c:v>
                </c:pt>
                <c:pt idx="3">
                  <c:v>28473.157107262399</c:v>
                </c:pt>
                <c:pt idx="4">
                  <c:v>27419.096789018899</c:v>
                </c:pt>
                <c:pt idx="5">
                  <c:v>44908.388049335197</c:v>
                </c:pt>
                <c:pt idx="6">
                  <c:v>56055.177937262401</c:v>
                </c:pt>
                <c:pt idx="7">
                  <c:v>53289.882758543405</c:v>
                </c:pt>
                <c:pt idx="8">
                  <c:v>50744.561693641001</c:v>
                </c:pt>
                <c:pt idx="9">
                  <c:v>39673.269316279999</c:v>
                </c:pt>
                <c:pt idx="10">
                  <c:v>19224.23168528</c:v>
                </c:pt>
                <c:pt idx="11">
                  <c:v>20830.796750735401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B-4074-A090-B121D822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 คณะวิทยาศาสตร์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คณะวิทยาศาสตร์'!$C$3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คณะวิทยาศาสตร์'!$C$4:$C$15</c:f>
              <c:numCache>
                <c:formatCode>#,##0.00</c:formatCode>
                <c:ptCount val="12"/>
                <c:pt idx="0">
                  <c:v>75022.8</c:v>
                </c:pt>
                <c:pt idx="1">
                  <c:v>79924.81</c:v>
                </c:pt>
                <c:pt idx="2">
                  <c:v>103009.65</c:v>
                </c:pt>
                <c:pt idx="3">
                  <c:v>96457.07</c:v>
                </c:pt>
                <c:pt idx="4">
                  <c:v>108676.47999999998</c:v>
                </c:pt>
                <c:pt idx="5">
                  <c:v>94587.06</c:v>
                </c:pt>
                <c:pt idx="6">
                  <c:v>131273.96000000002</c:v>
                </c:pt>
                <c:pt idx="7">
                  <c:v>116170.93</c:v>
                </c:pt>
                <c:pt idx="8">
                  <c:v>113305.26</c:v>
                </c:pt>
                <c:pt idx="9">
                  <c:v>112601.73</c:v>
                </c:pt>
                <c:pt idx="10">
                  <c:v>107769.56</c:v>
                </c:pt>
                <c:pt idx="11">
                  <c:v>105124.61320000001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3-422B-8840-DA188093FDDB}"/>
            </c:ext>
          </c:extLst>
        </c:ser>
        <c:ser>
          <c:idx val="1"/>
          <c:order val="1"/>
          <c:tx>
            <c:strRef>
              <c:f>'กราฟ67-68 คณะวิทยาศาสตร์'!$E$3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คณะวิทยาศาสตร์'!$B$4:$B$15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คณะวิทยาศาสตร์'!$E$4:$E$15</c:f>
              <c:numCache>
                <c:formatCode>#,##0.00</c:formatCode>
                <c:ptCount val="12"/>
                <c:pt idx="0">
                  <c:v>25257.96</c:v>
                </c:pt>
                <c:pt idx="1">
                  <c:v>70004.37</c:v>
                </c:pt>
                <c:pt idx="2">
                  <c:v>95345.38</c:v>
                </c:pt>
                <c:pt idx="3">
                  <c:v>102932.33</c:v>
                </c:pt>
                <c:pt idx="4">
                  <c:v>87772.909999999989</c:v>
                </c:pt>
                <c:pt idx="5">
                  <c:v>94515.24000000002</c:v>
                </c:pt>
                <c:pt idx="6">
                  <c:v>89036.65</c:v>
                </c:pt>
                <c:pt idx="7">
                  <c:v>128237.79000000001</c:v>
                </c:pt>
                <c:pt idx="8">
                  <c:v>168078.03000000003</c:v>
                </c:pt>
                <c:pt idx="9">
                  <c:v>94372.709999999963</c:v>
                </c:pt>
                <c:pt idx="10">
                  <c:v>73993.270000000033</c:v>
                </c:pt>
                <c:pt idx="11">
                  <c:v>73495.599999999948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F3-422B-8840-DA188093F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 คณะวิทยาศาสตร์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คณะวิทยาศาสตร์'!$C$31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คณะวิทยาศาสตร์'!$C$32:$C$43</c:f>
              <c:numCache>
                <c:formatCode>#,##0.00</c:formatCode>
                <c:ptCount val="12"/>
                <c:pt idx="0">
                  <c:v>319513.00227677764</c:v>
                </c:pt>
                <c:pt idx="1">
                  <c:v>349342.90734877397</c:v>
                </c:pt>
                <c:pt idx="2">
                  <c:v>448958.81266929203</c:v>
                </c:pt>
                <c:pt idx="3">
                  <c:v>431208.92857266119</c:v>
                </c:pt>
                <c:pt idx="4">
                  <c:v>476966.11667511199</c:v>
                </c:pt>
                <c:pt idx="5">
                  <c:v>411312.84968431143</c:v>
                </c:pt>
                <c:pt idx="6">
                  <c:v>586762.68450864812</c:v>
                </c:pt>
                <c:pt idx="7">
                  <c:v>509035.08874385711</c:v>
                </c:pt>
                <c:pt idx="8">
                  <c:v>496480.66689080349</c:v>
                </c:pt>
                <c:pt idx="9">
                  <c:v>495351.44403139071</c:v>
                </c:pt>
                <c:pt idx="10">
                  <c:v>471141.11328499601</c:v>
                </c:pt>
                <c:pt idx="11">
                  <c:v>447916.79736989585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3-45C4-B66B-06996E4747B3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3-45C4-B66B-06996E4747B3}"/>
            </c:ext>
          </c:extLst>
        </c:ser>
        <c:ser>
          <c:idx val="2"/>
          <c:order val="2"/>
          <c:tx>
            <c:strRef>
              <c:f>'กราฟ67-68 คณะวิทยาศาสตร์'!$E$31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คณะวิทยาศาสตร์'!$B$32:$B$43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คณะวิทยาศาสตร์'!$E$32:$E$43</c:f>
              <c:numCache>
                <c:formatCode>#,##0.00</c:formatCode>
                <c:ptCount val="12"/>
                <c:pt idx="0">
                  <c:v>106083.432</c:v>
                </c:pt>
                <c:pt idx="1">
                  <c:v>303924.57435648004</c:v>
                </c:pt>
                <c:pt idx="2">
                  <c:v>409904.81196190999</c:v>
                </c:pt>
                <c:pt idx="3">
                  <c:v>453046.47821835999</c:v>
                </c:pt>
                <c:pt idx="4">
                  <c:v>361589.87926663994</c:v>
                </c:pt>
                <c:pt idx="5">
                  <c:v>394955.20853922004</c:v>
                </c:pt>
                <c:pt idx="6">
                  <c:v>375711.32713304</c:v>
                </c:pt>
                <c:pt idx="7">
                  <c:v>532095.99037620006</c:v>
                </c:pt>
                <c:pt idx="8">
                  <c:v>704699.42990414356</c:v>
                </c:pt>
                <c:pt idx="9">
                  <c:v>390971.9568742665</c:v>
                </c:pt>
                <c:pt idx="10">
                  <c:v>295425.95282980334</c:v>
                </c:pt>
                <c:pt idx="11">
                  <c:v>293451.73125580361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3-45C4-B66B-06996E47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ศูนย์กล้วยไม้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ศูนย์กล้วยไม้'!$C$3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ศูนย์กล้วยไม้'!$C$4:$C$15</c:f>
              <c:numCache>
                <c:formatCode>#,##0.00</c:formatCode>
                <c:ptCount val="12"/>
                <c:pt idx="0">
                  <c:v>8695.17</c:v>
                </c:pt>
                <c:pt idx="1">
                  <c:v>11360.27</c:v>
                </c:pt>
                <c:pt idx="2">
                  <c:v>16451.79</c:v>
                </c:pt>
                <c:pt idx="3">
                  <c:v>14386.69</c:v>
                </c:pt>
                <c:pt idx="4">
                  <c:v>15553.16</c:v>
                </c:pt>
                <c:pt idx="5">
                  <c:v>14807.28</c:v>
                </c:pt>
                <c:pt idx="6">
                  <c:v>18459.37</c:v>
                </c:pt>
                <c:pt idx="7">
                  <c:v>14374.67</c:v>
                </c:pt>
                <c:pt idx="8">
                  <c:v>14097.26</c:v>
                </c:pt>
                <c:pt idx="9">
                  <c:v>16151.86</c:v>
                </c:pt>
                <c:pt idx="10">
                  <c:v>9326.2800000000007</c:v>
                </c:pt>
                <c:pt idx="11">
                  <c:v>9334.99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1-43E2-A43F-33E462C88A61}"/>
            </c:ext>
          </c:extLst>
        </c:ser>
        <c:ser>
          <c:idx val="1"/>
          <c:order val="1"/>
          <c:tx>
            <c:strRef>
              <c:f>'กราฟ67-68 ศูนย์กล้วยไม้'!$E$3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ศูนย์กล้วยไม้'!$B$4:$B$15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ศูนย์กล้วยไม้'!$E$4:$E$15</c:f>
              <c:numCache>
                <c:formatCode>#,##0.00</c:formatCode>
                <c:ptCount val="12"/>
                <c:pt idx="0">
                  <c:v>8803.81</c:v>
                </c:pt>
                <c:pt idx="1">
                  <c:v>11281.87</c:v>
                </c:pt>
                <c:pt idx="2">
                  <c:v>16491.88</c:v>
                </c:pt>
                <c:pt idx="3">
                  <c:v>13913.23</c:v>
                </c:pt>
                <c:pt idx="4">
                  <c:v>14326.57</c:v>
                </c:pt>
                <c:pt idx="5">
                  <c:v>13241.44</c:v>
                </c:pt>
                <c:pt idx="6">
                  <c:v>14897.79</c:v>
                </c:pt>
                <c:pt idx="7">
                  <c:v>15664.04</c:v>
                </c:pt>
                <c:pt idx="8">
                  <c:v>10473.36</c:v>
                </c:pt>
                <c:pt idx="9">
                  <c:v>15595.64</c:v>
                </c:pt>
                <c:pt idx="10">
                  <c:v>10613.28</c:v>
                </c:pt>
                <c:pt idx="11">
                  <c:v>8995.06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1-43E2-A43F-33E462C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ศูนย์กล้วยไม้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543209876543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ศูนย์กล้วยไม้'!$C$31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ศูนย์กล้วยไม้'!$C$32:$C$43</c:f>
              <c:numCache>
                <c:formatCode>#,##0.00</c:formatCode>
                <c:ptCount val="12"/>
                <c:pt idx="0">
                  <c:v>37041.424199999994</c:v>
                </c:pt>
                <c:pt idx="1">
                  <c:v>49644.379900000007</c:v>
                </c:pt>
                <c:pt idx="2">
                  <c:v>71729.804400000008</c:v>
                </c:pt>
                <c:pt idx="3">
                  <c:v>64308.504299999993</c:v>
                </c:pt>
                <c:pt idx="4">
                  <c:v>68278.372399999993</c:v>
                </c:pt>
                <c:pt idx="5">
                  <c:v>64411.667999999998</c:v>
                </c:pt>
                <c:pt idx="6">
                  <c:v>82513.383899999986</c:v>
                </c:pt>
                <c:pt idx="7">
                  <c:v>62961.054599999996</c:v>
                </c:pt>
                <c:pt idx="8">
                  <c:v>61745.998799999994</c:v>
                </c:pt>
                <c:pt idx="9">
                  <c:v>71068.184000000008</c:v>
                </c:pt>
                <c:pt idx="10">
                  <c:v>40755.843600000007</c:v>
                </c:pt>
                <c:pt idx="11">
                  <c:v>39767.057399999998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B4D-A960-77B570D25752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0-4B4D-A960-77B570D25752}"/>
            </c:ext>
          </c:extLst>
        </c:ser>
        <c:ser>
          <c:idx val="2"/>
          <c:order val="2"/>
          <c:tx>
            <c:strRef>
              <c:f>'กราฟ67-68 ศูนย์กล้วยไม้'!$E$31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ศูนย์กล้วยไม้'!$B$32:$B$43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ศูนย์กล้วยไม้'!$E$32:$E$43</c:f>
              <c:numCache>
                <c:formatCode>#,##0.00</c:formatCode>
                <c:ptCount val="12"/>
                <c:pt idx="0">
                  <c:v>36976.002</c:v>
                </c:pt>
                <c:pt idx="1">
                  <c:v>48963.315799999997</c:v>
                </c:pt>
                <c:pt idx="2">
                  <c:v>70915.084000000003</c:v>
                </c:pt>
                <c:pt idx="3">
                  <c:v>61218.212</c:v>
                </c:pt>
                <c:pt idx="4">
                  <c:v>59025.468399999998</c:v>
                </c:pt>
                <c:pt idx="5">
                  <c:v>55349.2192</c:v>
                </c:pt>
                <c:pt idx="6">
                  <c:v>62868.673799999997</c:v>
                </c:pt>
                <c:pt idx="7">
                  <c:v>65005.766000000011</c:v>
                </c:pt>
                <c:pt idx="8">
                  <c:v>43883.378400000009</c:v>
                </c:pt>
                <c:pt idx="9">
                  <c:v>64565.949599999993</c:v>
                </c:pt>
                <c:pt idx="10">
                  <c:v>42346.987200000003</c:v>
                </c:pt>
                <c:pt idx="11">
                  <c:v>35890.289400000001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0-4B4D-A960-77B570D25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วิทยาลัยบริหารศาสตร์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วิทยาลัยบริหารศาสตร์'!$C$3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วิทยาลัยบริหารศาสตร์'!$C$4:$C$15</c:f>
              <c:numCache>
                <c:formatCode>#,##0.00</c:formatCode>
                <c:ptCount val="12"/>
                <c:pt idx="0">
                  <c:v>8560.17</c:v>
                </c:pt>
                <c:pt idx="1">
                  <c:v>10327</c:v>
                </c:pt>
                <c:pt idx="2">
                  <c:v>11347.93</c:v>
                </c:pt>
                <c:pt idx="3">
                  <c:v>9726.09</c:v>
                </c:pt>
                <c:pt idx="4">
                  <c:v>13049.4</c:v>
                </c:pt>
                <c:pt idx="5">
                  <c:v>10758.04</c:v>
                </c:pt>
                <c:pt idx="6">
                  <c:v>25338.720000000001</c:v>
                </c:pt>
                <c:pt idx="7">
                  <c:v>21587.360000000001</c:v>
                </c:pt>
                <c:pt idx="8">
                  <c:v>20714.939999999999</c:v>
                </c:pt>
                <c:pt idx="9">
                  <c:v>17631.91</c:v>
                </c:pt>
                <c:pt idx="10">
                  <c:v>10395.39</c:v>
                </c:pt>
                <c:pt idx="11">
                  <c:v>6496.89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4-4970-91B6-4D7AE2937547}"/>
            </c:ext>
          </c:extLst>
        </c:ser>
        <c:ser>
          <c:idx val="1"/>
          <c:order val="1"/>
          <c:tx>
            <c:strRef>
              <c:f>'กราฟ67-68 วิทยาลัยบริหารศาสตร์'!$E$3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วิทยาลัยบริหารศาสตร์'!$B$4:$B$15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วิทยาลัยบริหารศาสตร์'!$E$4:$E$15</c:f>
              <c:numCache>
                <c:formatCode>#,##0.00</c:formatCode>
                <c:ptCount val="12"/>
                <c:pt idx="0">
                  <c:v>0</c:v>
                </c:pt>
                <c:pt idx="1">
                  <c:v>12712.12</c:v>
                </c:pt>
                <c:pt idx="2">
                  <c:v>11865.07</c:v>
                </c:pt>
                <c:pt idx="3">
                  <c:v>9177.33</c:v>
                </c:pt>
                <c:pt idx="4">
                  <c:v>9626.15</c:v>
                </c:pt>
                <c:pt idx="5">
                  <c:v>15363.67</c:v>
                </c:pt>
                <c:pt idx="6">
                  <c:v>22332.7</c:v>
                </c:pt>
                <c:pt idx="7">
                  <c:v>20984.25</c:v>
                </c:pt>
                <c:pt idx="8">
                  <c:v>23787.09</c:v>
                </c:pt>
                <c:pt idx="9">
                  <c:v>13755.2</c:v>
                </c:pt>
                <c:pt idx="10">
                  <c:v>8656.32</c:v>
                </c:pt>
                <c:pt idx="11">
                  <c:v>9123.32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4-4970-91B6-4D7AE293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มหาวิทยาลัยแม่โจ้-แพร่ เฉลิมพระเกียรติ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แม่โจ้-แพร่1'!$C$31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แม่โจ้-แพร่1'!$C$32:$C$43</c:f>
              <c:numCache>
                <c:formatCode>#,##0.00</c:formatCode>
                <c:ptCount val="12"/>
                <c:pt idx="0">
                  <c:v>365617.85000000003</c:v>
                </c:pt>
                <c:pt idx="1">
                  <c:v>374688.17</c:v>
                </c:pt>
                <c:pt idx="2">
                  <c:v>503063.92000000004</c:v>
                </c:pt>
                <c:pt idx="3">
                  <c:v>378241.11000000004</c:v>
                </c:pt>
                <c:pt idx="4">
                  <c:v>377895.62000000005</c:v>
                </c:pt>
                <c:pt idx="5">
                  <c:v>345555.79</c:v>
                </c:pt>
                <c:pt idx="6">
                  <c:v>514993.21</c:v>
                </c:pt>
                <c:pt idx="7">
                  <c:v>499061.86</c:v>
                </c:pt>
                <c:pt idx="8">
                  <c:v>492638.91</c:v>
                </c:pt>
                <c:pt idx="9">
                  <c:v>485869.80000000005</c:v>
                </c:pt>
                <c:pt idx="10">
                  <c:v>367945.69</c:v>
                </c:pt>
                <c:pt idx="11">
                  <c:v>352354.13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0-4DED-A31A-70CF99E80A71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80-4DED-A31A-70CF99E80A71}"/>
            </c:ext>
          </c:extLst>
        </c:ser>
        <c:ser>
          <c:idx val="2"/>
          <c:order val="2"/>
          <c:tx>
            <c:strRef>
              <c:f>'กราฟ67-68 แม่โจ้-แพร่1'!$E$31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แม่โจ้-แพร่1'!$B$32:$B$43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แม่โจ้-แพร่1'!$E$32:$E$43</c:f>
              <c:numCache>
                <c:formatCode>#,##0.00</c:formatCode>
                <c:ptCount val="12"/>
                <c:pt idx="0">
                  <c:v>309592.83999999997</c:v>
                </c:pt>
                <c:pt idx="1">
                  <c:v>335643.18</c:v>
                </c:pt>
                <c:pt idx="2">
                  <c:v>477466.3</c:v>
                </c:pt>
                <c:pt idx="3">
                  <c:v>339208.9</c:v>
                </c:pt>
                <c:pt idx="4">
                  <c:v>335515.28000000003</c:v>
                </c:pt>
                <c:pt idx="5">
                  <c:v>419156.92</c:v>
                </c:pt>
                <c:pt idx="6">
                  <c:v>473524.87999999995</c:v>
                </c:pt>
                <c:pt idx="7">
                  <c:v>505793.19</c:v>
                </c:pt>
                <c:pt idx="8">
                  <c:v>529859.22</c:v>
                </c:pt>
                <c:pt idx="9">
                  <c:v>483714.69</c:v>
                </c:pt>
                <c:pt idx="10">
                  <c:v>325925.44</c:v>
                </c:pt>
                <c:pt idx="11">
                  <c:v>351250.99000000005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80-4DED-A31A-70CF99E80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วิทยาลัยบริหารศาสตร์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วิทยาลัยบริหารศาสตร์'!$C$31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วิทยาลัยบริหารศาสตร์'!$C$32:$C$43</c:f>
              <c:numCache>
                <c:formatCode>#,##0.00</c:formatCode>
                <c:ptCount val="12"/>
                <c:pt idx="0">
                  <c:v>36438.335097752701</c:v>
                </c:pt>
                <c:pt idx="1">
                  <c:v>45155.887704199995</c:v>
                </c:pt>
                <c:pt idx="2">
                  <c:v>49425.630750277101</c:v>
                </c:pt>
                <c:pt idx="3">
                  <c:v>43490.049787384196</c:v>
                </c:pt>
                <c:pt idx="4">
                  <c:v>57245.354553659992</c:v>
                </c:pt>
                <c:pt idx="5">
                  <c:v>46754.668296742006</c:v>
                </c:pt>
                <c:pt idx="6">
                  <c:v>113249.7146397936</c:v>
                </c:pt>
                <c:pt idx="7">
                  <c:v>96483.261973236789</c:v>
                </c:pt>
                <c:pt idx="8">
                  <c:v>92584.039121962182</c:v>
                </c:pt>
                <c:pt idx="9">
                  <c:v>78804.642699178294</c:v>
                </c:pt>
                <c:pt idx="10">
                  <c:v>46461.500465270692</c:v>
                </c:pt>
                <c:pt idx="11">
                  <c:v>29037.415407965698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0-480D-8BC0-3F5EBC9D1935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0-480D-8BC0-3F5EBC9D1935}"/>
            </c:ext>
          </c:extLst>
        </c:ser>
        <c:ser>
          <c:idx val="2"/>
          <c:order val="2"/>
          <c:tx>
            <c:strRef>
              <c:f>'กราฟ67-68 วิทยาลัยบริหารศาสตร์'!$E$31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วิทยาลัยบริหารศาสตร์'!$B$32:$B$43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วิทยาลัยบริหารศาสตร์'!$E$32:$E$43</c:f>
              <c:numCache>
                <c:formatCode>#,##0.00</c:formatCode>
                <c:ptCount val="12"/>
                <c:pt idx="0">
                  <c:v>0</c:v>
                </c:pt>
                <c:pt idx="1">
                  <c:v>55228.308358588409</c:v>
                </c:pt>
                <c:pt idx="2">
                  <c:v>50985.589613114098</c:v>
                </c:pt>
                <c:pt idx="3">
                  <c:v>40417.802330521197</c:v>
                </c:pt>
                <c:pt idx="4">
                  <c:v>39646.814027271495</c:v>
                </c:pt>
                <c:pt idx="5">
                  <c:v>64151.314738407404</c:v>
                </c:pt>
                <c:pt idx="6">
                  <c:v>94229.788616184</c:v>
                </c:pt>
                <c:pt idx="7">
                  <c:v>88540.187338260002</c:v>
                </c:pt>
                <c:pt idx="8">
                  <c:v>100366.38930779281</c:v>
                </c:pt>
                <c:pt idx="9">
                  <c:v>58038.194592384003</c:v>
                </c:pt>
                <c:pt idx="10">
                  <c:v>36524.164287974403</c:v>
                </c:pt>
                <c:pt idx="11">
                  <c:v>38494.607238614401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0-480D-8BC0-3F5EBC9D1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คณะบริหารธุรกิจ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คณะบริหารธุรกิจ'!$C$3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คณะบริหารธุรกิจ'!$C$4:$C$15</c:f>
              <c:numCache>
                <c:formatCode>#,##0.00</c:formatCode>
                <c:ptCount val="12"/>
                <c:pt idx="0">
                  <c:v>17301.47</c:v>
                </c:pt>
                <c:pt idx="1">
                  <c:v>17566.57</c:v>
                </c:pt>
                <c:pt idx="2">
                  <c:v>11047.77</c:v>
                </c:pt>
                <c:pt idx="3">
                  <c:v>9148.369999999999</c:v>
                </c:pt>
                <c:pt idx="4">
                  <c:v>10532.83</c:v>
                </c:pt>
                <c:pt idx="5">
                  <c:v>12767.56</c:v>
                </c:pt>
                <c:pt idx="6">
                  <c:v>31397.5</c:v>
                </c:pt>
                <c:pt idx="7">
                  <c:v>25110.86</c:v>
                </c:pt>
                <c:pt idx="8">
                  <c:v>30429.67</c:v>
                </c:pt>
                <c:pt idx="9">
                  <c:v>23298.23</c:v>
                </c:pt>
                <c:pt idx="10">
                  <c:v>16307.29</c:v>
                </c:pt>
                <c:pt idx="11">
                  <c:v>20586.05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F-4537-8733-465C7534D80C}"/>
            </c:ext>
          </c:extLst>
        </c:ser>
        <c:ser>
          <c:idx val="1"/>
          <c:order val="1"/>
          <c:tx>
            <c:strRef>
              <c:f>'กราฟ67-68 คณะบริหารธุรกิจ'!$E$3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คณะบริหารธุรกิจ'!$B$4:$B$15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คณะบริหารธุรกิจ'!$E$4:$E$15</c:f>
              <c:numCache>
                <c:formatCode>#,##0.00</c:formatCode>
                <c:ptCount val="12"/>
                <c:pt idx="0">
                  <c:v>17415.11</c:v>
                </c:pt>
                <c:pt idx="1">
                  <c:v>20250.400000000001</c:v>
                </c:pt>
                <c:pt idx="2">
                  <c:v>18623.77</c:v>
                </c:pt>
                <c:pt idx="3">
                  <c:v>10372</c:v>
                </c:pt>
                <c:pt idx="4">
                  <c:v>12472.79</c:v>
                </c:pt>
                <c:pt idx="5">
                  <c:v>18017.41</c:v>
                </c:pt>
                <c:pt idx="6">
                  <c:v>31418.55</c:v>
                </c:pt>
                <c:pt idx="7">
                  <c:v>22130.13</c:v>
                </c:pt>
                <c:pt idx="8">
                  <c:v>36436.11</c:v>
                </c:pt>
                <c:pt idx="9">
                  <c:v>19660.419999999998</c:v>
                </c:pt>
                <c:pt idx="10">
                  <c:v>13268.96</c:v>
                </c:pt>
                <c:pt idx="11">
                  <c:v>18213.129999999997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F-4537-8733-465C7534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คณะบริหารธุรกิจ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33086542174746858"/>
          <c:y val="1.929012345679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คณะบริหารธุรกิจ'!$C$31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คณะบริหารธุรกิจ'!$C$32:$C$43</c:f>
              <c:numCache>
                <c:formatCode>#,##0.00</c:formatCode>
                <c:ptCount val="12"/>
                <c:pt idx="0">
                  <c:v>73683.143272289992</c:v>
                </c:pt>
                <c:pt idx="1">
                  <c:v>76781.556732199999</c:v>
                </c:pt>
                <c:pt idx="2">
                  <c:v>48161.28680115001</c:v>
                </c:pt>
                <c:pt idx="3">
                  <c:v>40898.005217399994</c:v>
                </c:pt>
                <c:pt idx="4">
                  <c:v>46226.803299699997</c:v>
                </c:pt>
                <c:pt idx="5">
                  <c:v>55522.707589299993</c:v>
                </c:pt>
                <c:pt idx="6">
                  <c:v>140342.69081708998</c:v>
                </c:pt>
                <c:pt idx="7">
                  <c:v>110015.37442981001</c:v>
                </c:pt>
                <c:pt idx="8">
                  <c:v>133315.19633154999</c:v>
                </c:pt>
                <c:pt idx="9">
                  <c:v>102498.59085323001</c:v>
                </c:pt>
                <c:pt idx="10">
                  <c:v>71282.840936960012</c:v>
                </c:pt>
                <c:pt idx="11">
                  <c:v>87709.983038879989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0-431F-AF20-DA30CD3D341B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0-431F-AF20-DA30CD3D341B}"/>
            </c:ext>
          </c:extLst>
        </c:ser>
        <c:ser>
          <c:idx val="2"/>
          <c:order val="2"/>
          <c:tx>
            <c:strRef>
              <c:f>'กราฟ67-68 คณะบริหารธุรกิจ'!$E$31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คณะบริหารธุรกิจ'!$B$32:$B$43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คณะบริหารธุรกิจ'!$E$32:$E$43</c:f>
              <c:numCache>
                <c:formatCode>#,##0.00</c:formatCode>
                <c:ptCount val="12"/>
                <c:pt idx="0">
                  <c:v>73121.725312950002</c:v>
                </c:pt>
                <c:pt idx="1">
                  <c:v>87905.570675930008</c:v>
                </c:pt>
                <c:pt idx="2">
                  <c:v>80060.669342729991</c:v>
                </c:pt>
                <c:pt idx="3">
                  <c:v>45651.484895959999</c:v>
                </c:pt>
                <c:pt idx="4">
                  <c:v>51380.404490390007</c:v>
                </c:pt>
                <c:pt idx="5">
                  <c:v>75294.142394979994</c:v>
                </c:pt>
                <c:pt idx="6">
                  <c:v>132581.91558295998</c:v>
                </c:pt>
                <c:pt idx="7">
                  <c:v>91838.180444000012</c:v>
                </c:pt>
                <c:pt idx="8">
                  <c:v>152705.54253486003</c:v>
                </c:pt>
                <c:pt idx="9">
                  <c:v>81423.120957609994</c:v>
                </c:pt>
                <c:pt idx="10">
                  <c:v>52957.005484000001</c:v>
                </c:pt>
                <c:pt idx="11">
                  <c:v>72684.207380460008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0-431F-AF20-DA30CD3D3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สำนักหอสมุด'!$C$3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สำนักหอสมุด'!$C$4:$C$15</c:f>
              <c:numCache>
                <c:formatCode>#,##0.00</c:formatCode>
                <c:ptCount val="12"/>
                <c:pt idx="0">
                  <c:v>21579.68</c:v>
                </c:pt>
                <c:pt idx="1">
                  <c:v>25440.769999999946</c:v>
                </c:pt>
                <c:pt idx="2">
                  <c:v>39733.140000000058</c:v>
                </c:pt>
                <c:pt idx="3">
                  <c:v>29659.129999999997</c:v>
                </c:pt>
                <c:pt idx="4">
                  <c:v>43108.35</c:v>
                </c:pt>
                <c:pt idx="5">
                  <c:v>30362.3</c:v>
                </c:pt>
                <c:pt idx="6">
                  <c:v>47886.02</c:v>
                </c:pt>
                <c:pt idx="7">
                  <c:v>47866.01</c:v>
                </c:pt>
                <c:pt idx="8">
                  <c:v>45431.81</c:v>
                </c:pt>
                <c:pt idx="9">
                  <c:v>47413.79</c:v>
                </c:pt>
                <c:pt idx="10">
                  <c:v>27751.56</c:v>
                </c:pt>
                <c:pt idx="11">
                  <c:v>20437.620000000003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0-4A1D-861B-9DA59D9B1A69}"/>
            </c:ext>
          </c:extLst>
        </c:ser>
        <c:ser>
          <c:idx val="1"/>
          <c:order val="1"/>
          <c:tx>
            <c:strRef>
              <c:f>'กราฟ67-68 สำนักหอสมุด'!$E$3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สำนักหอสมุด'!$B$4:$B$15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สำนักหอสมุด'!$E$4:$E$15</c:f>
              <c:numCache>
                <c:formatCode>#,##0.00</c:formatCode>
                <c:ptCount val="12"/>
                <c:pt idx="0">
                  <c:v>19198.34</c:v>
                </c:pt>
                <c:pt idx="1">
                  <c:v>26576.240000000002</c:v>
                </c:pt>
                <c:pt idx="2">
                  <c:v>43286.48</c:v>
                </c:pt>
                <c:pt idx="3">
                  <c:v>35287.69</c:v>
                </c:pt>
                <c:pt idx="4">
                  <c:v>31698.51</c:v>
                </c:pt>
                <c:pt idx="5">
                  <c:v>34175.449999999997</c:v>
                </c:pt>
                <c:pt idx="6">
                  <c:v>40774.89</c:v>
                </c:pt>
                <c:pt idx="7">
                  <c:v>45616.06</c:v>
                </c:pt>
                <c:pt idx="8">
                  <c:v>47525.64</c:v>
                </c:pt>
                <c:pt idx="9">
                  <c:v>41887.64</c:v>
                </c:pt>
                <c:pt idx="10">
                  <c:v>21761.14</c:v>
                </c:pt>
                <c:pt idx="11">
                  <c:v>20854.73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0-4A1D-861B-9DA59D9B1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สำนักหอสมุด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สำนักหอสมุด'!$C$31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สำนักหอสมุด'!$C$32:$C$43</c:f>
              <c:numCache>
                <c:formatCode>#,##0.00</c:formatCode>
                <c:ptCount val="12"/>
                <c:pt idx="0">
                  <c:v>91872.610634100798</c:v>
                </c:pt>
                <c:pt idx="1">
                  <c:v>111227.42543354176</c:v>
                </c:pt>
                <c:pt idx="2">
                  <c:v>173097.16591427603</c:v>
                </c:pt>
                <c:pt idx="3">
                  <c:v>132607.84646825938</c:v>
                </c:pt>
                <c:pt idx="4">
                  <c:v>189145.74339781498</c:v>
                </c:pt>
                <c:pt idx="5">
                  <c:v>131976.681256415</c:v>
                </c:pt>
                <c:pt idx="6">
                  <c:v>214029.82656984258</c:v>
                </c:pt>
                <c:pt idx="7">
                  <c:v>209814.20271349131</c:v>
                </c:pt>
                <c:pt idx="8">
                  <c:v>199146.49419179407</c:v>
                </c:pt>
                <c:pt idx="9">
                  <c:v>208544.75949626212</c:v>
                </c:pt>
                <c:pt idx="10">
                  <c:v>121365.68752125121</c:v>
                </c:pt>
                <c:pt idx="11">
                  <c:v>87093.958260443411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3-4FEE-9C4B-B3FA94C28D3D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3-4FEE-9C4B-B3FA94C28D3D}"/>
            </c:ext>
          </c:extLst>
        </c:ser>
        <c:ser>
          <c:idx val="2"/>
          <c:order val="2"/>
          <c:tx>
            <c:strRef>
              <c:f>'กราฟ67-68 สำนักหอสมุด'!$E$31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สำนักหอสมุด'!$B$32:$B$43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สำนักหอสมุด'!$E$32:$E$43</c:f>
              <c:numCache>
                <c:formatCode>#,##0.00</c:formatCode>
                <c:ptCount val="12"/>
                <c:pt idx="0">
                  <c:v>80571.056067845406</c:v>
                </c:pt>
                <c:pt idx="1">
                  <c:v>115434.28888181681</c:v>
                </c:pt>
                <c:pt idx="2">
                  <c:v>186033.8684031624</c:v>
                </c:pt>
                <c:pt idx="3">
                  <c:v>155368.48579591158</c:v>
                </c:pt>
                <c:pt idx="4">
                  <c:v>130565.37252245909</c:v>
                </c:pt>
                <c:pt idx="5">
                  <c:v>142736.568720599</c:v>
                </c:pt>
                <c:pt idx="6">
                  <c:v>172050.39689996879</c:v>
                </c:pt>
                <c:pt idx="7">
                  <c:v>189225.7427434508</c:v>
                </c:pt>
                <c:pt idx="8">
                  <c:v>199276.3406360136</c:v>
                </c:pt>
                <c:pt idx="9">
                  <c:v>173565.84292856359</c:v>
                </c:pt>
                <c:pt idx="10">
                  <c:v>86896.165384438398</c:v>
                </c:pt>
                <c:pt idx="11">
                  <c:v>83283.672794969403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83-4FEE-9C4B-B3FA94C2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u="none" strike="noStrike" baseline="0">
                <a:effectLst/>
              </a:rPr>
              <a:t>คณะศิลป์ศาสตร์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คณะศิลป์ศาสตร์'!$C$3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คณะศิลป์ศาสตร์'!$C$4:$C$15</c:f>
              <c:numCache>
                <c:formatCode>#,##0.00</c:formatCode>
                <c:ptCount val="12"/>
                <c:pt idx="0">
                  <c:v>2452.2800000000002</c:v>
                </c:pt>
                <c:pt idx="1">
                  <c:v>2746.24</c:v>
                </c:pt>
                <c:pt idx="2">
                  <c:v>3193.56</c:v>
                </c:pt>
                <c:pt idx="3">
                  <c:v>2793.13</c:v>
                </c:pt>
                <c:pt idx="4">
                  <c:v>3349.38</c:v>
                </c:pt>
                <c:pt idx="5">
                  <c:v>2495.44</c:v>
                </c:pt>
                <c:pt idx="6">
                  <c:v>6835.62</c:v>
                </c:pt>
                <c:pt idx="7">
                  <c:v>5368.47</c:v>
                </c:pt>
                <c:pt idx="8">
                  <c:v>5704</c:v>
                </c:pt>
                <c:pt idx="9">
                  <c:v>5013.09</c:v>
                </c:pt>
                <c:pt idx="10">
                  <c:v>9215.66</c:v>
                </c:pt>
                <c:pt idx="11">
                  <c:v>2588.16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C-4483-817B-FCA55FD1B406}"/>
            </c:ext>
          </c:extLst>
        </c:ser>
        <c:ser>
          <c:idx val="1"/>
          <c:order val="1"/>
          <c:tx>
            <c:strRef>
              <c:f>'กราฟ67-68 คณะศิลป์ศาสตร์'!$E$3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คณะศิลป์ศาสตร์'!$B$4:$B$15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คณะศิลป์ศาสตร์'!$E$4:$E$15</c:f>
              <c:numCache>
                <c:formatCode>#,##0.00</c:formatCode>
                <c:ptCount val="12"/>
                <c:pt idx="0">
                  <c:v>2108.12</c:v>
                </c:pt>
                <c:pt idx="1">
                  <c:v>2854.42</c:v>
                </c:pt>
                <c:pt idx="2">
                  <c:v>3176.8</c:v>
                </c:pt>
                <c:pt idx="3">
                  <c:v>2610.8000000000002</c:v>
                </c:pt>
                <c:pt idx="4">
                  <c:v>2791.06</c:v>
                </c:pt>
                <c:pt idx="5">
                  <c:v>3882.46</c:v>
                </c:pt>
                <c:pt idx="6">
                  <c:v>5964.81</c:v>
                </c:pt>
                <c:pt idx="7">
                  <c:v>4884.82</c:v>
                </c:pt>
                <c:pt idx="8">
                  <c:v>6342.8</c:v>
                </c:pt>
                <c:pt idx="9">
                  <c:v>3394.25</c:v>
                </c:pt>
                <c:pt idx="10">
                  <c:v>2111.4699999999998</c:v>
                </c:pt>
                <c:pt idx="11">
                  <c:v>2565.23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C-4483-817B-FCA55FD1B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คณะศิลป์ศาสตร์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คณะศิลป์ศาสตร์'!$C$31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คณะศิลป์ศาสตร์'!$C$32:$C$43</c:f>
              <c:numCache>
                <c:formatCode>#,##0.00</c:formatCode>
                <c:ptCount val="12"/>
                <c:pt idx="0">
                  <c:v>10438.694604606801</c:v>
                </c:pt>
                <c:pt idx="1">
                  <c:v>12008.221656703998</c:v>
                </c:pt>
                <c:pt idx="2">
                  <c:v>13909.472241973201</c:v>
                </c:pt>
                <c:pt idx="3">
                  <c:v>12489.4343731794</c:v>
                </c:pt>
                <c:pt idx="4">
                  <c:v>14693.123487282</c:v>
                </c:pt>
                <c:pt idx="5">
                  <c:v>10845.234769012</c:v>
                </c:pt>
                <c:pt idx="6">
                  <c:v>30551.346492090597</c:v>
                </c:pt>
                <c:pt idx="7">
                  <c:v>23538.0090966711</c:v>
                </c:pt>
                <c:pt idx="8">
                  <c:v>25009.29985544</c:v>
                </c:pt>
                <c:pt idx="9">
                  <c:v>22047.369246269103</c:v>
                </c:pt>
                <c:pt idx="10">
                  <c:v>40285.074664043197</c:v>
                </c:pt>
                <c:pt idx="11">
                  <c:v>11030.4835716012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A-4CAA-A980-3BC93CAC8E17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A-4CAA-A980-3BC93CAC8E17}"/>
            </c:ext>
          </c:extLst>
        </c:ser>
        <c:ser>
          <c:idx val="2"/>
          <c:order val="2"/>
          <c:tx>
            <c:strRef>
              <c:f>'กราฟ67-68 คณะศิลป์ศาสตร์'!$E$31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คณะศิลป์ศาสตร์'!$B$32:$B$43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คณะศิลป์ศาสตร์'!$E$32:$E$43</c:f>
              <c:numCache>
                <c:formatCode>#,##0.00</c:formatCode>
                <c:ptCount val="12"/>
                <c:pt idx="0">
                  <c:v>8844.8373579971994</c:v>
                </c:pt>
                <c:pt idx="1">
                  <c:v>12401.1406393994</c:v>
                </c:pt>
                <c:pt idx="2">
                  <c:v>13651.080110183999</c:v>
                </c:pt>
                <c:pt idx="3">
                  <c:v>11498.202453712</c:v>
                </c:pt>
                <c:pt idx="4">
                  <c:v>11495.4199507546</c:v>
                </c:pt>
                <c:pt idx="5">
                  <c:v>16211.2902333412</c:v>
                </c:pt>
                <c:pt idx="6">
                  <c:v>25167.704103655204</c:v>
                </c:pt>
                <c:pt idx="7">
                  <c:v>20260.6515575876</c:v>
                </c:pt>
                <c:pt idx="8">
                  <c:v>26600.984814472002</c:v>
                </c:pt>
                <c:pt idx="9">
                  <c:v>14068.219220307499</c:v>
                </c:pt>
                <c:pt idx="10">
                  <c:v>8433.6980005231999</c:v>
                </c:pt>
                <c:pt idx="11">
                  <c:v>10247.6751531594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A-4CAA-A980-3BC93CAC8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  <a:cs typeface="+mn-cs"/>
              </a:rPr>
              <a:t>คณะพัฒนาการท่องเที่ยว </a:t>
            </a:r>
            <a:endParaRPr lang="th-TH" sz="1400" b="0">
              <a:cs typeface="+mn-cs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 sz="1400" b="0" i="0" u="none" strike="noStrike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คณะพัฒนาการท่องเที่ยว'!$C$3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คณะพัฒนาการท่องเที่ยว'!$C$4:$C$15</c:f>
              <c:numCache>
                <c:formatCode>#,##0.00</c:formatCode>
                <c:ptCount val="12"/>
                <c:pt idx="0">
                  <c:v>9831.8999999999942</c:v>
                </c:pt>
                <c:pt idx="1">
                  <c:v>20023.450000000052</c:v>
                </c:pt>
                <c:pt idx="2">
                  <c:v>9635.7999999999811</c:v>
                </c:pt>
                <c:pt idx="3">
                  <c:v>7392.32</c:v>
                </c:pt>
                <c:pt idx="4">
                  <c:v>20859.07999999998</c:v>
                </c:pt>
                <c:pt idx="5">
                  <c:v>13828.780000000021</c:v>
                </c:pt>
                <c:pt idx="6">
                  <c:v>19757.450000000004</c:v>
                </c:pt>
                <c:pt idx="7">
                  <c:v>12086.129999999988</c:v>
                </c:pt>
                <c:pt idx="8">
                  <c:v>8292.9900000000143</c:v>
                </c:pt>
                <c:pt idx="9">
                  <c:v>16508</c:v>
                </c:pt>
                <c:pt idx="10">
                  <c:v>7603.9999999999773</c:v>
                </c:pt>
                <c:pt idx="11">
                  <c:v>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8-4549-AD85-BCDF5E6F3C5F}"/>
            </c:ext>
          </c:extLst>
        </c:ser>
        <c:ser>
          <c:idx val="1"/>
          <c:order val="1"/>
          <c:tx>
            <c:strRef>
              <c:f>'กราฟ67-68 คณะพัฒนาการท่องเที่ยว'!$E$3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คณะพัฒนาการท่องเที่ยว'!$B$4:$B$15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คณะพัฒนาการท่องเที่ยว'!$E$4:$E$15</c:f>
              <c:numCache>
                <c:formatCode>#,##0.00</c:formatCode>
                <c:ptCount val="12"/>
                <c:pt idx="0">
                  <c:v>11379.00000000004</c:v>
                </c:pt>
                <c:pt idx="1">
                  <c:v>12989.799999999985</c:v>
                </c:pt>
                <c:pt idx="2">
                  <c:v>7480.2999999999884</c:v>
                </c:pt>
                <c:pt idx="3">
                  <c:v>10315.9</c:v>
                </c:pt>
                <c:pt idx="4">
                  <c:v>22636.999999999993</c:v>
                </c:pt>
                <c:pt idx="5">
                  <c:v>5534.1399999999994</c:v>
                </c:pt>
                <c:pt idx="6">
                  <c:v>8484.5600000000013</c:v>
                </c:pt>
                <c:pt idx="7">
                  <c:v>24162.599999999995</c:v>
                </c:pt>
                <c:pt idx="8">
                  <c:v>9227.7000000000007</c:v>
                </c:pt>
                <c:pt idx="9">
                  <c:v>8198</c:v>
                </c:pt>
                <c:pt idx="10">
                  <c:v>10501.000000000018</c:v>
                </c:pt>
                <c:pt idx="11">
                  <c:v>4923.9999999999955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8-4549-AD85-BCDF5E6F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 sz="1400" b="0" i="0" baseline="0">
                <a:effectLst/>
              </a:rPr>
              <a:t>คณะพัฒนาการท่องเที่ยว </a:t>
            </a:r>
            <a:endParaRPr lang="th-TH" sz="14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คณะพัฒนาการท่องเที่ยว'!$C$31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คณะพัฒนาการท่องเที่ยว'!$C$32:$C$43</c:f>
              <c:numCache>
                <c:formatCode>#,##0.00</c:formatCode>
                <c:ptCount val="12"/>
                <c:pt idx="0">
                  <c:v>41879.53550322997</c:v>
                </c:pt>
                <c:pt idx="1">
                  <c:v>87510.048072200239</c:v>
                </c:pt>
                <c:pt idx="2">
                  <c:v>42005.029733199917</c:v>
                </c:pt>
                <c:pt idx="3">
                  <c:v>33043.670399999995</c:v>
                </c:pt>
                <c:pt idx="4">
                  <c:v>91571.361199999912</c:v>
                </c:pt>
                <c:pt idx="5">
                  <c:v>60155.193000000087</c:v>
                </c:pt>
                <c:pt idx="6">
                  <c:v>88315.801500000016</c:v>
                </c:pt>
                <c:pt idx="7">
                  <c:v>52937.24939999995</c:v>
                </c:pt>
                <c:pt idx="8">
                  <c:v>36323.296200000063</c:v>
                </c:pt>
                <c:pt idx="9">
                  <c:v>72635.200000000012</c:v>
                </c:pt>
                <c:pt idx="10">
                  <c:v>33229.479999999901</c:v>
                </c:pt>
                <c:pt idx="11">
                  <c:v>24354.42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6-4AA7-B4C8-72E2BBACEC4C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6-4AA7-B4C8-72E2BBACEC4C}"/>
            </c:ext>
          </c:extLst>
        </c:ser>
        <c:ser>
          <c:idx val="2"/>
          <c:order val="2"/>
          <c:tx>
            <c:strRef>
              <c:f>'กราฟ67-68 คณะพัฒนาการท่องเที่ยว'!$E$31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คณะพัฒนาการท่องเที่ยว'!$B$32:$B$43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คณะพัฒนาการท่องเที่ยว'!$E$32:$E$43</c:f>
              <c:numCache>
                <c:formatCode>#,##0.00</c:formatCode>
                <c:ptCount val="12"/>
                <c:pt idx="0">
                  <c:v>47791.800000000178</c:v>
                </c:pt>
                <c:pt idx="1">
                  <c:v>56375.731999999931</c:v>
                </c:pt>
                <c:pt idx="2">
                  <c:v>32165.289999999946</c:v>
                </c:pt>
                <c:pt idx="3">
                  <c:v>45389.96</c:v>
                </c:pt>
                <c:pt idx="4">
                  <c:v>93264.439999999973</c:v>
                </c:pt>
                <c:pt idx="5">
                  <c:v>23132.705199999997</c:v>
                </c:pt>
                <c:pt idx="6">
                  <c:v>35804.843200000003</c:v>
                </c:pt>
                <c:pt idx="7">
                  <c:v>100274.78999999998</c:v>
                </c:pt>
                <c:pt idx="8">
                  <c:v>38664.063000000009</c:v>
                </c:pt>
                <c:pt idx="9">
                  <c:v>33939.719999999994</c:v>
                </c:pt>
                <c:pt idx="10">
                  <c:v>41898.990000000078</c:v>
                </c:pt>
                <c:pt idx="11">
                  <c:v>19646.759999999984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6-4AA7-B4C8-72E2BBAC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หอพักนักศึกษา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หอพักนักศึกษา'!$C$3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หอพักนักศึกษา'!$C$4:$C$15</c:f>
              <c:numCache>
                <c:formatCode>#,##0.00</c:formatCode>
                <c:ptCount val="12"/>
                <c:pt idx="0">
                  <c:v>90142.000000000044</c:v>
                </c:pt>
                <c:pt idx="1">
                  <c:v>93414</c:v>
                </c:pt>
                <c:pt idx="2">
                  <c:v>79842</c:v>
                </c:pt>
                <c:pt idx="3">
                  <c:v>28620</c:v>
                </c:pt>
                <c:pt idx="4">
                  <c:v>24960</c:v>
                </c:pt>
                <c:pt idx="5">
                  <c:v>36593</c:v>
                </c:pt>
                <c:pt idx="6">
                  <c:v>125329.99999999991</c:v>
                </c:pt>
                <c:pt idx="7">
                  <c:v>124476.00000000009</c:v>
                </c:pt>
                <c:pt idx="8">
                  <c:v>127088</c:v>
                </c:pt>
                <c:pt idx="9">
                  <c:v>125146</c:v>
                </c:pt>
                <c:pt idx="10">
                  <c:v>73453.000000000044</c:v>
                </c:pt>
                <c:pt idx="11">
                  <c:v>87715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2-4AA3-A46D-F7737606FD8D}"/>
            </c:ext>
          </c:extLst>
        </c:ser>
        <c:ser>
          <c:idx val="1"/>
          <c:order val="1"/>
          <c:tx>
            <c:strRef>
              <c:f>'กราฟ67-68 หอพักนักศึกษา'!$E$3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หอพักนักศึกษา'!$B$4:$B$15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หอพักนักศึกษา'!$E$4:$E$15</c:f>
              <c:numCache>
                <c:formatCode>#,##0.00</c:formatCode>
                <c:ptCount val="12"/>
                <c:pt idx="0">
                  <c:v>67049.999999999956</c:v>
                </c:pt>
                <c:pt idx="1">
                  <c:v>71315</c:v>
                </c:pt>
                <c:pt idx="2">
                  <c:v>61628</c:v>
                </c:pt>
                <c:pt idx="3">
                  <c:v>27354</c:v>
                </c:pt>
                <c:pt idx="4">
                  <c:v>21772</c:v>
                </c:pt>
                <c:pt idx="5">
                  <c:v>43682</c:v>
                </c:pt>
                <c:pt idx="6">
                  <c:v>97728</c:v>
                </c:pt>
                <c:pt idx="7">
                  <c:v>102540</c:v>
                </c:pt>
                <c:pt idx="8">
                  <c:v>91712</c:v>
                </c:pt>
                <c:pt idx="9">
                  <c:v>99915</c:v>
                </c:pt>
                <c:pt idx="10">
                  <c:v>50036</c:v>
                </c:pt>
                <c:pt idx="11">
                  <c:v>63715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2-4AA3-A46D-F7737606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(ฟาร์มพร้าว)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ฟาร์มพร้าว1'!$C$3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ฟาร์มพร้าว1'!$C$4:$C$15</c:f>
              <c:numCache>
                <c:formatCode>#,##0.00</c:formatCode>
                <c:ptCount val="12"/>
                <c:pt idx="0">
                  <c:v>9756</c:v>
                </c:pt>
                <c:pt idx="1">
                  <c:v>10380</c:v>
                </c:pt>
                <c:pt idx="2">
                  <c:v>15408</c:v>
                </c:pt>
                <c:pt idx="3">
                  <c:v>10048</c:v>
                </c:pt>
                <c:pt idx="4">
                  <c:v>10800</c:v>
                </c:pt>
                <c:pt idx="5">
                  <c:v>11468</c:v>
                </c:pt>
                <c:pt idx="6">
                  <c:v>12932</c:v>
                </c:pt>
                <c:pt idx="7">
                  <c:v>12668</c:v>
                </c:pt>
                <c:pt idx="8">
                  <c:v>4972</c:v>
                </c:pt>
                <c:pt idx="9">
                  <c:v>5952</c:v>
                </c:pt>
                <c:pt idx="10">
                  <c:v>6368</c:v>
                </c:pt>
                <c:pt idx="11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4-4A93-BBEB-485B4706BEB2}"/>
            </c:ext>
          </c:extLst>
        </c:ser>
        <c:ser>
          <c:idx val="1"/>
          <c:order val="1"/>
          <c:tx>
            <c:strRef>
              <c:f>'กราฟ67-68 ฟาร์มพร้าว1'!$E$3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ฟาร์มพร้าว1'!$B$4:$B$15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ฟาร์มพร้าว1'!$E$4:$E$15</c:f>
              <c:numCache>
                <c:formatCode>#,##0.00</c:formatCode>
                <c:ptCount val="12"/>
                <c:pt idx="0">
                  <c:v>6760</c:v>
                </c:pt>
                <c:pt idx="1">
                  <c:v>6892</c:v>
                </c:pt>
                <c:pt idx="2">
                  <c:v>6768</c:v>
                </c:pt>
                <c:pt idx="3">
                  <c:v>11000</c:v>
                </c:pt>
                <c:pt idx="4">
                  <c:v>1788</c:v>
                </c:pt>
                <c:pt idx="5">
                  <c:v>3432</c:v>
                </c:pt>
                <c:pt idx="6">
                  <c:v>1788</c:v>
                </c:pt>
                <c:pt idx="7">
                  <c:v>1336</c:v>
                </c:pt>
                <c:pt idx="8">
                  <c:v>2180</c:v>
                </c:pt>
                <c:pt idx="9">
                  <c:v>2908</c:v>
                </c:pt>
                <c:pt idx="10">
                  <c:v>3420</c:v>
                </c:pt>
                <c:pt idx="11">
                  <c:v>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4-4A93-BBEB-485B4706B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หอพักนักศึกษา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หอพักนักศึกษา'!$C$31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หอพักนักศึกษา'!$C$32:$C$43</c:f>
              <c:numCache>
                <c:formatCode>#,##0.00</c:formatCode>
                <c:ptCount val="12"/>
                <c:pt idx="0">
                  <c:v>383719.60031122016</c:v>
                </c:pt>
                <c:pt idx="1">
                  <c:v>408453.68255639996</c:v>
                </c:pt>
                <c:pt idx="2">
                  <c:v>347761.99821614003</c:v>
                </c:pt>
                <c:pt idx="3">
                  <c:v>127971.15458399999</c:v>
                </c:pt>
                <c:pt idx="4">
                  <c:v>109500.66210199999</c:v>
                </c:pt>
                <c:pt idx="5">
                  <c:v>159040.39418165002</c:v>
                </c:pt>
                <c:pt idx="6">
                  <c:v>560155.47135789949</c:v>
                </c:pt>
                <c:pt idx="7">
                  <c:v>545752.51042768033</c:v>
                </c:pt>
                <c:pt idx="8">
                  <c:v>557207.26367987995</c:v>
                </c:pt>
                <c:pt idx="9">
                  <c:v>550392.60893554008</c:v>
                </c:pt>
                <c:pt idx="10">
                  <c:v>321321.18121976021</c:v>
                </c:pt>
                <c:pt idx="11">
                  <c:v>373845.95035755006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4-4D3A-9862-75AD1D3F0F0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4-4D3A-9862-75AD1D3F0F00}"/>
            </c:ext>
          </c:extLst>
        </c:ser>
        <c:ser>
          <c:idx val="2"/>
          <c:order val="2"/>
          <c:tx>
            <c:strRef>
              <c:f>'กราฟ67-68 หอพักนักศึกษา'!$E$31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หอพักนักศึกษา'!$B$32:$B$43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หอพักนักศึกษา'!$E$32:$E$43</c:f>
              <c:numCache>
                <c:formatCode>#,##0.00</c:formatCode>
                <c:ptCount val="12"/>
                <c:pt idx="0">
                  <c:v>281323.7087102998</c:v>
                </c:pt>
                <c:pt idx="1">
                  <c:v>309821.21554614999</c:v>
                </c:pt>
                <c:pt idx="2">
                  <c:v>264828.75875063997</c:v>
                </c:pt>
                <c:pt idx="3">
                  <c:v>120465.02191655998</c:v>
                </c:pt>
                <c:pt idx="4">
                  <c:v>89672.805424120015</c:v>
                </c:pt>
                <c:pt idx="5">
                  <c:v>182402.06270684002</c:v>
                </c:pt>
                <c:pt idx="6">
                  <c:v>412352.77048256004</c:v>
                </c:pt>
                <c:pt idx="7">
                  <c:v>425314.24164440006</c:v>
                </c:pt>
                <c:pt idx="8">
                  <c:v>384610.69567288004</c:v>
                </c:pt>
                <c:pt idx="9">
                  <c:v>414097.13696385</c:v>
                </c:pt>
                <c:pt idx="10">
                  <c:v>199843.98239936001</c:v>
                </c:pt>
                <c:pt idx="11">
                  <c:v>254516.99877570002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4-4D3A-9862-75AD1D3F0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โรงอาหาร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โรงอาหาร'!$C$3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โรงอาหาร'!$C$4:$C$15</c:f>
              <c:numCache>
                <c:formatCode>#,##0.00</c:formatCode>
                <c:ptCount val="12"/>
                <c:pt idx="0">
                  <c:v>1374</c:v>
                </c:pt>
                <c:pt idx="1">
                  <c:v>3485</c:v>
                </c:pt>
                <c:pt idx="2">
                  <c:v>3111</c:v>
                </c:pt>
                <c:pt idx="3">
                  <c:v>2521</c:v>
                </c:pt>
                <c:pt idx="4">
                  <c:v>1982</c:v>
                </c:pt>
                <c:pt idx="5">
                  <c:v>1231</c:v>
                </c:pt>
                <c:pt idx="6">
                  <c:v>3307</c:v>
                </c:pt>
                <c:pt idx="7">
                  <c:v>2899</c:v>
                </c:pt>
                <c:pt idx="8">
                  <c:v>3765</c:v>
                </c:pt>
                <c:pt idx="9">
                  <c:v>3865</c:v>
                </c:pt>
                <c:pt idx="10">
                  <c:v>3121</c:v>
                </c:pt>
                <c:pt idx="11">
                  <c:v>6920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F-4B4D-84DF-037FCCE23F3F}"/>
            </c:ext>
          </c:extLst>
        </c:ser>
        <c:ser>
          <c:idx val="1"/>
          <c:order val="1"/>
          <c:tx>
            <c:strRef>
              <c:f>'กราฟ67-68 โรงอาหาร'!$E$3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โรงอาหาร'!$B$4:$B$15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โรงอาหาร'!$E$4:$E$15</c:f>
              <c:numCache>
                <c:formatCode>#,##0.00</c:formatCode>
                <c:ptCount val="12"/>
                <c:pt idx="0">
                  <c:v>2561</c:v>
                </c:pt>
                <c:pt idx="1">
                  <c:v>2537</c:v>
                </c:pt>
                <c:pt idx="2">
                  <c:v>3761</c:v>
                </c:pt>
                <c:pt idx="3">
                  <c:v>2426</c:v>
                </c:pt>
                <c:pt idx="4">
                  <c:v>665</c:v>
                </c:pt>
                <c:pt idx="5">
                  <c:v>1271</c:v>
                </c:pt>
                <c:pt idx="6">
                  <c:v>4885</c:v>
                </c:pt>
                <c:pt idx="7">
                  <c:v>4120</c:v>
                </c:pt>
                <c:pt idx="8">
                  <c:v>5308</c:v>
                </c:pt>
                <c:pt idx="9">
                  <c:v>895</c:v>
                </c:pt>
                <c:pt idx="10">
                  <c:v>2713</c:v>
                </c:pt>
                <c:pt idx="11">
                  <c:v>7160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F-4B4D-84DF-037FCCE2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>
              <a:defRPr/>
            </a:pPr>
            <a:r>
              <a:rPr lang="th-TH"/>
              <a:t>โรงอาหาร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โรงอาหาร'!$C$31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โรงอาหาร'!$C$32:$C$43</c:f>
              <c:numCache>
                <c:formatCode>#,##0.00</c:formatCode>
                <c:ptCount val="12"/>
                <c:pt idx="0">
                  <c:v>5848.74744594</c:v>
                </c:pt>
                <c:pt idx="1">
                  <c:v>15238.527031</c:v>
                </c:pt>
                <c:pt idx="2">
                  <c:v>13549.884187170001</c:v>
                </c:pt>
                <c:pt idx="3">
                  <c:v>11272.609600979999</c:v>
                </c:pt>
                <c:pt idx="4">
                  <c:v>8694.6750597999999</c:v>
                </c:pt>
                <c:pt idx="5">
                  <c:v>5349.9519125500001</c:v>
                </c:pt>
                <c:pt idx="6">
                  <c:v>14780.415360909999</c:v>
                </c:pt>
                <c:pt idx="7">
                  <c:v>12710.63978587</c:v>
                </c:pt>
                <c:pt idx="8">
                  <c:v>16507.716331650001</c:v>
                </c:pt>
                <c:pt idx="9">
                  <c:v>16998.115361350003</c:v>
                </c:pt>
                <c:pt idx="10">
                  <c:v>13653.28115192</c:v>
                </c:pt>
                <c:pt idx="11">
                  <c:v>29493.735944400003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B-4DA7-B1EC-9F4ED59C2A0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5B-4DA7-B1EC-9F4ED59C2A0E}"/>
            </c:ext>
          </c:extLst>
        </c:ser>
        <c:ser>
          <c:idx val="2"/>
          <c:order val="2"/>
          <c:tx>
            <c:strRef>
              <c:f>'กราฟ67-68 โรงอาหาร'!$E$31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โรงอาหาร'!$B$32:$B$43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โรงอาหาร'!$E$32:$E$43</c:f>
              <c:numCache>
                <c:formatCode>#,##0.00</c:formatCode>
                <c:ptCount val="12"/>
                <c:pt idx="0">
                  <c:v>10744.94263791</c:v>
                </c:pt>
                <c:pt idx="1">
                  <c:v>11022.09688909</c:v>
                </c:pt>
                <c:pt idx="2">
                  <c:v>16161.455645429998</c:v>
                </c:pt>
                <c:pt idx="3">
                  <c:v>10684.32631864</c:v>
                </c:pt>
                <c:pt idx="4">
                  <c:v>2738.90717765</c:v>
                </c:pt>
                <c:pt idx="5">
                  <c:v>5307.0861996200001</c:v>
                </c:pt>
                <c:pt idx="6">
                  <c:v>20611.592749200001</c:v>
                </c:pt>
                <c:pt idx="7">
                  <c:v>17088.425861600001</c:v>
                </c:pt>
                <c:pt idx="8">
                  <c:v>22261.150815919998</c:v>
                </c:pt>
                <c:pt idx="9">
                  <c:v>3709.5252860499995</c:v>
                </c:pt>
                <c:pt idx="10">
                  <c:v>10836.34750928</c:v>
                </c:pt>
                <c:pt idx="11">
                  <c:v>28603.031344800002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5B-4DA7-B1EC-9F4ED59C2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สระว่ายน้ำ'!$C$3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สระว่ายน้ำ'!$C$4:$C$15</c:f>
              <c:numCache>
                <c:formatCode>#,##0.00</c:formatCode>
                <c:ptCount val="12"/>
                <c:pt idx="0">
                  <c:v>4100</c:v>
                </c:pt>
                <c:pt idx="1">
                  <c:v>6100</c:v>
                </c:pt>
                <c:pt idx="2">
                  <c:v>5700</c:v>
                </c:pt>
                <c:pt idx="3">
                  <c:v>4025</c:v>
                </c:pt>
                <c:pt idx="4">
                  <c:v>5198</c:v>
                </c:pt>
                <c:pt idx="5">
                  <c:v>5700</c:v>
                </c:pt>
                <c:pt idx="6">
                  <c:v>9200</c:v>
                </c:pt>
                <c:pt idx="7">
                  <c:v>2200</c:v>
                </c:pt>
                <c:pt idx="8">
                  <c:v>4650</c:v>
                </c:pt>
                <c:pt idx="9">
                  <c:v>4250</c:v>
                </c:pt>
                <c:pt idx="10">
                  <c:v>3650</c:v>
                </c:pt>
                <c:pt idx="11">
                  <c:v>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A-46D4-95DC-EF6462CBE440}"/>
            </c:ext>
          </c:extLst>
        </c:ser>
        <c:ser>
          <c:idx val="1"/>
          <c:order val="1"/>
          <c:tx>
            <c:strRef>
              <c:f>'กราฟ67-68 สระว่ายน้ำ'!$E$3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สระว่ายน้ำ'!$B$4:$B$15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สระว่ายน้ำ'!$E$4:$E$15</c:f>
              <c:numCache>
                <c:formatCode>#,##0.00</c:formatCode>
                <c:ptCount val="12"/>
                <c:pt idx="0">
                  <c:v>2400</c:v>
                </c:pt>
                <c:pt idx="1">
                  <c:v>3050</c:v>
                </c:pt>
                <c:pt idx="2">
                  <c:v>4050</c:v>
                </c:pt>
                <c:pt idx="3">
                  <c:v>4100</c:v>
                </c:pt>
                <c:pt idx="4">
                  <c:v>3250</c:v>
                </c:pt>
                <c:pt idx="5">
                  <c:v>3958</c:v>
                </c:pt>
                <c:pt idx="6">
                  <c:v>3433</c:v>
                </c:pt>
                <c:pt idx="7">
                  <c:v>4600</c:v>
                </c:pt>
                <c:pt idx="8">
                  <c:v>4500</c:v>
                </c:pt>
                <c:pt idx="9">
                  <c:v>3600</c:v>
                </c:pt>
                <c:pt idx="10">
                  <c:v>3350</c:v>
                </c:pt>
                <c:pt idx="11">
                  <c:v>3350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A-46D4-95DC-EF6462CB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สระว่ายน้ำ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สระว่ายน้ำ'!$C$31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สระว่ายน้ำ'!$C$32:$C$43</c:f>
              <c:numCache>
                <c:formatCode>#,##0.00</c:formatCode>
                <c:ptCount val="12"/>
                <c:pt idx="0">
                  <c:v>17452.594271000002</c:v>
                </c:pt>
                <c:pt idx="1">
                  <c:v>26672.888059999997</c:v>
                </c:pt>
                <c:pt idx="2">
                  <c:v>24826.210179000002</c:v>
                </c:pt>
                <c:pt idx="3">
                  <c:v>17997.720604499998</c:v>
                </c:pt>
                <c:pt idx="4">
                  <c:v>22802.684642199998</c:v>
                </c:pt>
                <c:pt idx="5">
                  <c:v>24772.319985000002</c:v>
                </c:pt>
                <c:pt idx="6">
                  <c:v>41118.784796</c:v>
                </c:pt>
                <c:pt idx="7">
                  <c:v>9645.880486</c:v>
                </c:pt>
                <c:pt idx="8">
                  <c:v>20388.016186500001</c:v>
                </c:pt>
                <c:pt idx="9">
                  <c:v>18691.329957500002</c:v>
                </c:pt>
                <c:pt idx="10">
                  <c:v>15967.470748000002</c:v>
                </c:pt>
                <c:pt idx="11">
                  <c:v>23440.454538500002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6-4C6A-92F5-C20E62AB80F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6-4C6A-92F5-C20E62AB80F0}"/>
            </c:ext>
          </c:extLst>
        </c:ser>
        <c:ser>
          <c:idx val="2"/>
          <c:order val="2"/>
          <c:tx>
            <c:strRef>
              <c:f>'กราฟ67-68 สระว่ายน้ำ'!$E$31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สระว่ายน้ำ'!$B$32:$B$43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สระว่ายน้ำ'!$E$32:$E$43</c:f>
              <c:numCache>
                <c:formatCode>#,##0.00</c:formatCode>
                <c:ptCount val="12"/>
                <c:pt idx="0">
                  <c:v>10069.450344000001</c:v>
                </c:pt>
                <c:pt idx="1">
                  <c:v>13250.845688500001</c:v>
                </c:pt>
                <c:pt idx="2">
                  <c:v>17403.322351499999</c:v>
                </c:pt>
                <c:pt idx="3">
                  <c:v>18056.775723999999</c:v>
                </c:pt>
                <c:pt idx="4">
                  <c:v>13385.636582499999</c:v>
                </c:pt>
                <c:pt idx="5">
                  <c:v>16526.709030760001</c:v>
                </c:pt>
                <c:pt idx="6">
                  <c:v>14485.07633736</c:v>
                </c:pt>
                <c:pt idx="7">
                  <c:v>19079.310428000001</c:v>
                </c:pt>
                <c:pt idx="8">
                  <c:v>18872.490330000001</c:v>
                </c:pt>
                <c:pt idx="9">
                  <c:v>14920.995563999999</c:v>
                </c:pt>
                <c:pt idx="10">
                  <c:v>13380.672376</c:v>
                </c:pt>
                <c:pt idx="11">
                  <c:v>13382.703213000001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6-4C6A-92F5-C20E62AB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สำนักงานมหาวิทยาลัย 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สำนักงานมหาวิทยาลัย '!$C$4:$C$15</c:f>
              <c:numCache>
                <c:formatCode>#,##0.00</c:formatCode>
                <c:ptCount val="12"/>
                <c:pt idx="0">
                  <c:v>26913.16</c:v>
                </c:pt>
                <c:pt idx="1">
                  <c:v>26541.61</c:v>
                </c:pt>
                <c:pt idx="2">
                  <c:v>33114.71</c:v>
                </c:pt>
                <c:pt idx="3">
                  <c:v>45677.31</c:v>
                </c:pt>
                <c:pt idx="4">
                  <c:v>45142.59</c:v>
                </c:pt>
                <c:pt idx="5">
                  <c:v>42515.78</c:v>
                </c:pt>
                <c:pt idx="6">
                  <c:v>40398.57</c:v>
                </c:pt>
                <c:pt idx="7">
                  <c:v>43453.799999999996</c:v>
                </c:pt>
                <c:pt idx="8">
                  <c:v>44044.5</c:v>
                </c:pt>
                <c:pt idx="9">
                  <c:v>40359.300000000003</c:v>
                </c:pt>
                <c:pt idx="10">
                  <c:v>31747.61</c:v>
                </c:pt>
                <c:pt idx="11">
                  <c:v>21575.809999999998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9CB-807B-7410B8BAAAB9}"/>
            </c:ext>
          </c:extLst>
        </c:ser>
        <c:ser>
          <c:idx val="1"/>
          <c:order val="1"/>
          <c:tx>
            <c:strRef>
              <c:f>'กราฟ67-68 สำนักงานมหาวิทยาลัย 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สำนักงานมหาวิทยาลัย 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สำนักงานมหาวิทยาลัย '!$E$4:$E$15</c:f>
              <c:numCache>
                <c:formatCode>#,##0.00</c:formatCode>
                <c:ptCount val="12"/>
                <c:pt idx="0">
                  <c:v>22274.89</c:v>
                </c:pt>
                <c:pt idx="1">
                  <c:v>22504.05</c:v>
                </c:pt>
                <c:pt idx="2">
                  <c:v>31290.31</c:v>
                </c:pt>
                <c:pt idx="3">
                  <c:v>40468.67</c:v>
                </c:pt>
                <c:pt idx="4">
                  <c:v>36473.520000000004</c:v>
                </c:pt>
                <c:pt idx="5">
                  <c:v>35962.94</c:v>
                </c:pt>
                <c:pt idx="6">
                  <c:v>38036.78</c:v>
                </c:pt>
                <c:pt idx="7">
                  <c:v>44236.36</c:v>
                </c:pt>
                <c:pt idx="8">
                  <c:v>39915.519999999997</c:v>
                </c:pt>
                <c:pt idx="9">
                  <c:v>31462.53</c:v>
                </c:pt>
                <c:pt idx="10">
                  <c:v>29201.03</c:v>
                </c:pt>
                <c:pt idx="11">
                  <c:v>22107.48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3-49CB-807B-7410B8BAA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 sz="1400" b="0" i="0" u="none" strike="noStrike" baseline="0">
                <a:effectLst/>
              </a:rPr>
              <a:t>สำนักงานมหาวิทยาลัย</a:t>
            </a:r>
            <a:r>
              <a:rPr lang="th-TH" sz="1400" b="0" i="0" u="none" strike="noStrike" baseline="0"/>
              <a:t> 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สำนักงานมหาวิทยาลัย 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สำนักงานมหาวิทยาลัย '!$C$32:$C$43</c:f>
              <c:numCache>
                <c:formatCode>#,##0.00</c:formatCode>
                <c:ptCount val="12"/>
                <c:pt idx="0">
                  <c:v>114599.79286278957</c:v>
                </c:pt>
                <c:pt idx="1">
                  <c:v>116024.223717206</c:v>
                </c:pt>
                <c:pt idx="2">
                  <c:v>144285.80951067369</c:v>
                </c:pt>
                <c:pt idx="3">
                  <c:v>204222.84150054777</c:v>
                </c:pt>
                <c:pt idx="4">
                  <c:v>198077.02010765098</c:v>
                </c:pt>
                <c:pt idx="5">
                  <c:v>184828.09914631894</c:v>
                </c:pt>
                <c:pt idx="6">
                  <c:v>180567.30374617409</c:v>
                </c:pt>
                <c:pt idx="7">
                  <c:v>190450.49796292395</c:v>
                </c:pt>
                <c:pt idx="8">
                  <c:v>193034.239003025</c:v>
                </c:pt>
                <c:pt idx="9">
                  <c:v>177532.23658935699</c:v>
                </c:pt>
                <c:pt idx="10">
                  <c:v>138821.52636604721</c:v>
                </c:pt>
                <c:pt idx="11">
                  <c:v>91941.977977721705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C-47A9-A24A-4B8AEC15A97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C-47A9-A24A-4B8AEC15A97E}"/>
            </c:ext>
          </c:extLst>
        </c:ser>
        <c:ser>
          <c:idx val="2"/>
          <c:order val="2"/>
          <c:tx>
            <c:strRef>
              <c:f>'กราฟ67-68 สำนักงานมหาวิทยาลัย 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สำนักงานมหาวิทยาลัย 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สำนักงานมหาวิทยาลัย '!$E$32:$E$43</c:f>
              <c:numCache>
                <c:formatCode>#,##0.00</c:formatCode>
                <c:ptCount val="12"/>
                <c:pt idx="0">
                  <c:v>93504.4847614959</c:v>
                </c:pt>
                <c:pt idx="1">
                  <c:v>97730.6954082585</c:v>
                </c:pt>
                <c:pt idx="2">
                  <c:v>134484.23767442527</c:v>
                </c:pt>
                <c:pt idx="3">
                  <c:v>178170.69785895883</c:v>
                </c:pt>
                <c:pt idx="4">
                  <c:v>150237.06977644324</c:v>
                </c:pt>
                <c:pt idx="5">
                  <c:v>150200.28279798682</c:v>
                </c:pt>
                <c:pt idx="6">
                  <c:v>160496.7794136976</c:v>
                </c:pt>
                <c:pt idx="7">
                  <c:v>183514.90597070483</c:v>
                </c:pt>
                <c:pt idx="8">
                  <c:v>167356.2043531448</c:v>
                </c:pt>
                <c:pt idx="9">
                  <c:v>130360.93374247468</c:v>
                </c:pt>
                <c:pt idx="10">
                  <c:v>116588.93679651682</c:v>
                </c:pt>
                <c:pt idx="11">
                  <c:v>88283.570935874406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C-47A9-A24A-4B8AEC15A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(kWh)</a:t>
            </a:r>
            <a:endParaRPr lang="th-TH"/>
          </a:p>
          <a:p>
            <a:pPr>
              <a:defRPr/>
            </a:pPr>
            <a:r>
              <a:rPr lang="th-TH" baseline="0"/>
              <a:t>ส่วนกลาง</a:t>
            </a:r>
            <a:r>
              <a:rPr lang="en-US" baseline="0"/>
              <a:t> 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ส่วนกลาง'!$C$3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ส่วนกลาง'!$C$4:$C$15</c:f>
              <c:numCache>
                <c:formatCode>#,##0.00</c:formatCode>
                <c:ptCount val="12"/>
                <c:pt idx="0">
                  <c:v>98783.46</c:v>
                </c:pt>
                <c:pt idx="1">
                  <c:v>155725.86999999991</c:v>
                </c:pt>
                <c:pt idx="2">
                  <c:v>112388.78999999989</c:v>
                </c:pt>
                <c:pt idx="3">
                  <c:v>129763.69000000002</c:v>
                </c:pt>
                <c:pt idx="4">
                  <c:v>83714.06999999992</c:v>
                </c:pt>
                <c:pt idx="5">
                  <c:v>98180.670000000013</c:v>
                </c:pt>
                <c:pt idx="6">
                  <c:v>198361.39</c:v>
                </c:pt>
                <c:pt idx="7">
                  <c:v>195064.84000000003</c:v>
                </c:pt>
                <c:pt idx="8">
                  <c:v>184611.33000000005</c:v>
                </c:pt>
                <c:pt idx="9">
                  <c:v>165317.17000000001</c:v>
                </c:pt>
                <c:pt idx="10">
                  <c:v>121148.46000000002</c:v>
                </c:pt>
                <c:pt idx="11">
                  <c:v>137841.55000000005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3-4313-AEDF-7C0AA0D447F5}"/>
            </c:ext>
          </c:extLst>
        </c:ser>
        <c:ser>
          <c:idx val="1"/>
          <c:order val="1"/>
          <c:tx>
            <c:strRef>
              <c:f>'กราฟ67-68 ส่วนกลาง'!$E$3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ส่วนกลาง'!$B$4:$B$15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ส่วนกลาง'!$E$4:$E$15</c:f>
              <c:numCache>
                <c:formatCode>#,##0.00</c:formatCode>
                <c:ptCount val="12"/>
                <c:pt idx="0">
                  <c:v>99860.21</c:v>
                </c:pt>
                <c:pt idx="1">
                  <c:v>131671.59000000003</c:v>
                </c:pt>
                <c:pt idx="2">
                  <c:v>131325.25999999981</c:v>
                </c:pt>
                <c:pt idx="3">
                  <c:v>141959.43</c:v>
                </c:pt>
                <c:pt idx="4">
                  <c:v>101649.27</c:v>
                </c:pt>
                <c:pt idx="5">
                  <c:v>151667.51999999999</c:v>
                </c:pt>
                <c:pt idx="6">
                  <c:v>200170.44000000003</c:v>
                </c:pt>
                <c:pt idx="7">
                  <c:v>194888.50000000003</c:v>
                </c:pt>
                <c:pt idx="8">
                  <c:v>194920.73000000004</c:v>
                </c:pt>
                <c:pt idx="9">
                  <c:v>158613.80000000002</c:v>
                </c:pt>
                <c:pt idx="10">
                  <c:v>126928.90000000001</c:v>
                </c:pt>
                <c:pt idx="11">
                  <c:v>101502.04000000002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3-4313-AEDF-7C0AA0D4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  <a:endParaRPr lang="en-US"/>
          </a:p>
          <a:p>
            <a:pPr>
              <a:defRPr/>
            </a:pPr>
            <a:r>
              <a:rPr lang="th-TH"/>
              <a:t>ส่วนกลาง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ส่วนกลาง'!$C$30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ส่วนกลาง'!$C$31:$C$42</c:f>
              <c:numCache>
                <c:formatCode>#,##0.00</c:formatCode>
                <c:ptCount val="12"/>
                <c:pt idx="0">
                  <c:v>420663.25178975996</c:v>
                </c:pt>
                <c:pt idx="1">
                  <c:v>680759.35039031564</c:v>
                </c:pt>
                <c:pt idx="2">
                  <c:v>489811.37906794646</c:v>
                </c:pt>
                <c:pt idx="3">
                  <c:v>580108.46255725564</c:v>
                </c:pt>
                <c:pt idx="4">
                  <c:v>353275.98852792464</c:v>
                </c:pt>
                <c:pt idx="5">
                  <c:v>426995.32256219006</c:v>
                </c:pt>
                <c:pt idx="6">
                  <c:v>886616.15722815401</c:v>
                </c:pt>
                <c:pt idx="7">
                  <c:v>854792.62241748523</c:v>
                </c:pt>
                <c:pt idx="8">
                  <c:v>809018.99135206616</c:v>
                </c:pt>
                <c:pt idx="9">
                  <c:v>727221.39512071374</c:v>
                </c:pt>
                <c:pt idx="10">
                  <c:v>529625.19191725203</c:v>
                </c:pt>
                <c:pt idx="11">
                  <c:v>587364.29275205778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7-472C-97B7-8BF21A3EEC90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'[7]กราฟ64-65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7-472C-97B7-8BF21A3EEC90}"/>
            </c:ext>
          </c:extLst>
        </c:ser>
        <c:ser>
          <c:idx val="2"/>
          <c:order val="2"/>
          <c:tx>
            <c:strRef>
              <c:f>'กราฟ67-68 ส่วนกลาง'!$E$30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ส่วนกลาง'!$B$31:$B$42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ส่วนกลาง'!$E$31:$E$42</c:f>
              <c:numCache>
                <c:formatCode>#,##0.00</c:formatCode>
                <c:ptCount val="12"/>
                <c:pt idx="0">
                  <c:v>419223.30859384418</c:v>
                </c:pt>
                <c:pt idx="1">
                  <c:v>571735.47291370854</c:v>
                </c:pt>
                <c:pt idx="2">
                  <c:v>564541.56859236432</c:v>
                </c:pt>
                <c:pt idx="3">
                  <c:v>624819.4341275245</c:v>
                </c:pt>
                <c:pt idx="4">
                  <c:v>418755.55655763362</c:v>
                </c:pt>
                <c:pt idx="5">
                  <c:v>633718.23585069715</c:v>
                </c:pt>
                <c:pt idx="6">
                  <c:v>844652.36136681866</c:v>
                </c:pt>
                <c:pt idx="7">
                  <c:v>808558.84460943379</c:v>
                </c:pt>
                <c:pt idx="8">
                  <c:v>817072.88589143322</c:v>
                </c:pt>
                <c:pt idx="9">
                  <c:v>656984.02666038449</c:v>
                </c:pt>
                <c:pt idx="10">
                  <c:v>506624.68744342244</c:v>
                </c:pt>
                <c:pt idx="11">
                  <c:v>405229.83550672274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A7-472C-97B7-8BF21A3E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(ฟาร์มพร้าว)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ฟาร์มพร้าว1'!$C$31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ฟาร์มพร้าว1'!$C$32:$C$43</c:f>
              <c:numCache>
                <c:formatCode>#,##0.00</c:formatCode>
                <c:ptCount val="12"/>
                <c:pt idx="0">
                  <c:v>41293.299999999996</c:v>
                </c:pt>
                <c:pt idx="1">
                  <c:v>44651.63</c:v>
                </c:pt>
                <c:pt idx="2">
                  <c:v>65487.31</c:v>
                </c:pt>
                <c:pt idx="3">
                  <c:v>42340.21</c:v>
                </c:pt>
                <c:pt idx="4">
                  <c:v>45748.7</c:v>
                </c:pt>
                <c:pt idx="5">
                  <c:v>47965.64</c:v>
                </c:pt>
                <c:pt idx="6">
                  <c:v>55497.56</c:v>
                </c:pt>
                <c:pt idx="7">
                  <c:v>52592.18</c:v>
                </c:pt>
                <c:pt idx="8">
                  <c:v>22508.93</c:v>
                </c:pt>
                <c:pt idx="9">
                  <c:v>27181.43</c:v>
                </c:pt>
                <c:pt idx="10">
                  <c:v>27653.859999999997</c:v>
                </c:pt>
                <c:pt idx="11">
                  <c:v>14642.57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2-4CF8-BBC1-F4DCC02F7694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2-4CF8-BBC1-F4DCC02F7694}"/>
            </c:ext>
          </c:extLst>
        </c:ser>
        <c:ser>
          <c:idx val="2"/>
          <c:order val="2"/>
          <c:tx>
            <c:strRef>
              <c:f>'กราฟ67-68 ฟาร์มพร้าว1'!$E$31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ฟาร์มพร้าว1'!$B$32:$B$43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ฟาร์มพร้าว1'!$E$32:$E$43</c:f>
              <c:numCache>
                <c:formatCode>#,##0.00</c:formatCode>
                <c:ptCount val="12"/>
                <c:pt idx="0">
                  <c:v>29523.07</c:v>
                </c:pt>
                <c:pt idx="1">
                  <c:v>29974.12</c:v>
                </c:pt>
                <c:pt idx="2">
                  <c:v>29309.42</c:v>
                </c:pt>
                <c:pt idx="3">
                  <c:v>46398.63</c:v>
                </c:pt>
                <c:pt idx="4">
                  <c:v>15325.83</c:v>
                </c:pt>
                <c:pt idx="5">
                  <c:v>14650.19</c:v>
                </c:pt>
                <c:pt idx="6">
                  <c:v>7931.26</c:v>
                </c:pt>
                <c:pt idx="7">
                  <c:v>6537.52</c:v>
                </c:pt>
                <c:pt idx="8">
                  <c:v>10152.09</c:v>
                </c:pt>
                <c:pt idx="9">
                  <c:v>13319.18</c:v>
                </c:pt>
                <c:pt idx="10">
                  <c:v>15546.58</c:v>
                </c:pt>
                <c:pt idx="11">
                  <c:v>17913.199999999997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2-4CF8-BBC1-F4DCC02F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สำนักฟาร์มมหาวิทยาลัยแม่โจ้ (ฟาร์มบ้านโปง) </a:t>
            </a:r>
            <a:endParaRPr lang="en-US" sz="1400"/>
          </a:p>
        </c:rich>
      </c:tx>
      <c:layout>
        <c:manualLayout>
          <c:xMode val="edge"/>
          <c:yMode val="edge"/>
          <c:x val="0.24419152250607079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ฟาร์มบ้านโปง'!$C$3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ฟาร์มบ้านโปง'!$C$4:$C$15</c:f>
              <c:numCache>
                <c:formatCode>#,##0.00</c:formatCode>
                <c:ptCount val="12"/>
                <c:pt idx="0">
                  <c:v>32362.16</c:v>
                </c:pt>
                <c:pt idx="1">
                  <c:v>30501.5</c:v>
                </c:pt>
                <c:pt idx="2">
                  <c:v>41288.050000000003</c:v>
                </c:pt>
                <c:pt idx="3">
                  <c:v>51188.69</c:v>
                </c:pt>
                <c:pt idx="4">
                  <c:v>52333.27</c:v>
                </c:pt>
                <c:pt idx="5">
                  <c:v>39337.17</c:v>
                </c:pt>
                <c:pt idx="6">
                  <c:v>34811.71</c:v>
                </c:pt>
                <c:pt idx="7">
                  <c:v>34151.29</c:v>
                </c:pt>
                <c:pt idx="8">
                  <c:v>33111.93</c:v>
                </c:pt>
                <c:pt idx="9">
                  <c:v>39598.660000000003</c:v>
                </c:pt>
                <c:pt idx="10">
                  <c:v>30219.43</c:v>
                </c:pt>
                <c:pt idx="11">
                  <c:v>30317.9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C-4F99-A698-A51E186B4291}"/>
            </c:ext>
          </c:extLst>
        </c:ser>
        <c:ser>
          <c:idx val="1"/>
          <c:order val="1"/>
          <c:tx>
            <c:strRef>
              <c:f>'กราฟ67-68 ฟาร์มบ้านโปง'!$E$3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ฟาร์มบ้านโปง'!$B$4:$B$15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ฟาร์มบ้านโปง'!$E$4:$E$15</c:f>
              <c:numCache>
                <c:formatCode>#,##0.00</c:formatCode>
                <c:ptCount val="12"/>
                <c:pt idx="0">
                  <c:v>28629.279999999999</c:v>
                </c:pt>
                <c:pt idx="1">
                  <c:v>33224.18</c:v>
                </c:pt>
                <c:pt idx="2">
                  <c:v>42284.71</c:v>
                </c:pt>
                <c:pt idx="3">
                  <c:v>39727.120000000003</c:v>
                </c:pt>
                <c:pt idx="4">
                  <c:v>28219.48</c:v>
                </c:pt>
                <c:pt idx="5">
                  <c:v>31514.35</c:v>
                </c:pt>
                <c:pt idx="6">
                  <c:v>28219.48</c:v>
                </c:pt>
                <c:pt idx="7">
                  <c:v>28545.97</c:v>
                </c:pt>
                <c:pt idx="8">
                  <c:v>30440.3</c:v>
                </c:pt>
                <c:pt idx="9">
                  <c:v>33552.07</c:v>
                </c:pt>
                <c:pt idx="10">
                  <c:v>24021.13</c:v>
                </c:pt>
                <c:pt idx="11">
                  <c:v>23469.21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C-4F99-A698-A51E186B4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  <a:r>
              <a:rPr lang="en-US"/>
              <a:t> </a:t>
            </a:r>
            <a:r>
              <a:rPr lang="th-TH"/>
              <a:t>(บาท)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 b="0" i="0" baseline="0">
                <a:effectLst/>
              </a:rPr>
              <a:t> สำนักฟาร์มมหาวิทยาลัยแม่โจ้ (ฟาร์มบ้านโปง) </a:t>
            </a:r>
            <a:endParaRPr lang="th-TH" sz="1400">
              <a:effectLst/>
            </a:endParaRPr>
          </a:p>
        </c:rich>
      </c:tx>
      <c:layout>
        <c:manualLayout>
          <c:xMode val="edge"/>
          <c:yMode val="edge"/>
          <c:x val="0.2768338340500454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 ฟาร์มบ้านโปง'!$C$31</c:f>
              <c:strCache>
                <c:ptCount val="1"/>
                <c:pt idx="0">
                  <c:v>ค่าไฟฟ้า 67  (บาท)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ฟาร์มบ้านโปง'!$C$32:$C$43</c:f>
              <c:numCache>
                <c:formatCode>#,##0.00</c:formatCode>
                <c:ptCount val="12"/>
                <c:pt idx="0">
                  <c:v>144768.24</c:v>
                </c:pt>
                <c:pt idx="1">
                  <c:v>138944.28999999998</c:v>
                </c:pt>
                <c:pt idx="2">
                  <c:v>184353.18999999997</c:v>
                </c:pt>
                <c:pt idx="3">
                  <c:v>231452.44999999998</c:v>
                </c:pt>
                <c:pt idx="4">
                  <c:v>234472.52</c:v>
                </c:pt>
                <c:pt idx="5">
                  <c:v>176044.71999999997</c:v>
                </c:pt>
                <c:pt idx="6">
                  <c:v>156979.96000000002</c:v>
                </c:pt>
                <c:pt idx="7">
                  <c:v>150781.69</c:v>
                </c:pt>
                <c:pt idx="8">
                  <c:v>149569.16</c:v>
                </c:pt>
                <c:pt idx="9">
                  <c:v>178829.58</c:v>
                </c:pt>
                <c:pt idx="10">
                  <c:v>138367.86000000002</c:v>
                </c:pt>
                <c:pt idx="11">
                  <c:v>133420.84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F-430C-A26D-2046A00D0E3E}"/>
            </c:ext>
          </c:extLst>
        </c:ser>
        <c:ser>
          <c:idx val="1"/>
          <c:order val="1"/>
          <c:tx>
            <c:strRef>
              <c:f>'[7]กราฟ64-65 ส่วนกลาง'!$D$30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'[7]กราฟ65-66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'[7]กราฟ64-65 ส่วนกลาง'!$D$31:$D$41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EF-430C-A26D-2046A00D0E3E}"/>
            </c:ext>
          </c:extLst>
        </c:ser>
        <c:ser>
          <c:idx val="2"/>
          <c:order val="2"/>
          <c:tx>
            <c:strRef>
              <c:f>'กราฟ67-68 ฟาร์มบ้านโปง'!$E$31</c:f>
              <c:strCache>
                <c:ptCount val="1"/>
                <c:pt idx="0">
                  <c:v>ค่าไฟฟ้า 68  (บาท)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 ฟาร์มบ้านโปง'!$B$32:$B$43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 ฟาร์มบ้านโปง'!$E$32:$E$43</c:f>
              <c:numCache>
                <c:formatCode>#,##0.00</c:formatCode>
                <c:ptCount val="12"/>
                <c:pt idx="0">
                  <c:v>126364.63999999998</c:v>
                </c:pt>
                <c:pt idx="1">
                  <c:v>149071.51</c:v>
                </c:pt>
                <c:pt idx="2">
                  <c:v>187546.40999999997</c:v>
                </c:pt>
                <c:pt idx="3">
                  <c:v>177523.90999999997</c:v>
                </c:pt>
                <c:pt idx="4">
                  <c:v>176693.65</c:v>
                </c:pt>
                <c:pt idx="5">
                  <c:v>134620.31</c:v>
                </c:pt>
                <c:pt idx="6">
                  <c:v>117928.26</c:v>
                </c:pt>
                <c:pt idx="7">
                  <c:v>119827.79</c:v>
                </c:pt>
                <c:pt idx="8">
                  <c:v>128072.5</c:v>
                </c:pt>
                <c:pt idx="9">
                  <c:v>140743.19</c:v>
                </c:pt>
                <c:pt idx="10">
                  <c:v>100843.20999999999</c:v>
                </c:pt>
                <c:pt idx="11">
                  <c:v>96038.189999999988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EF-430C-A26D-2046A00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การใช้พลังงานไฟฟ้า</a:t>
            </a:r>
            <a:r>
              <a:rPr lang="en-US" sz="1400"/>
              <a:t> (kWh)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โครงการแปรรูปผลิตผลทางการเกษตร</a:t>
            </a:r>
            <a:endParaRPr lang="en-US" sz="1400"/>
          </a:p>
        </c:rich>
      </c:tx>
      <c:layout>
        <c:manualLayout>
          <c:xMode val="edge"/>
          <c:yMode val="edge"/>
          <c:x val="0.28367614428495691"/>
          <c:y val="3.2327586206896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'กราฟ67-68โครงการแปรรูปผลิต'!$C$3</c:f>
              <c:strCache>
                <c:ptCount val="1"/>
                <c:pt idx="0">
                  <c:v>ค่าพลังงานไฟฟ้า 67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'กราฟ67-68โครงการแปรรูปผลิต'!$C$4:$C$15</c:f>
              <c:numCache>
                <c:formatCode>#,##0.00</c:formatCode>
                <c:ptCount val="12"/>
                <c:pt idx="0">
                  <c:v>1994.5</c:v>
                </c:pt>
                <c:pt idx="1">
                  <c:v>1245</c:v>
                </c:pt>
                <c:pt idx="2">
                  <c:v>668.5</c:v>
                </c:pt>
                <c:pt idx="3">
                  <c:v>781.49</c:v>
                </c:pt>
                <c:pt idx="4">
                  <c:v>731</c:v>
                </c:pt>
                <c:pt idx="5">
                  <c:v>972.5</c:v>
                </c:pt>
                <c:pt idx="6">
                  <c:v>1166.5</c:v>
                </c:pt>
                <c:pt idx="7">
                  <c:v>1036.01</c:v>
                </c:pt>
                <c:pt idx="8">
                  <c:v>2141.5</c:v>
                </c:pt>
                <c:pt idx="9">
                  <c:v>2633.51</c:v>
                </c:pt>
                <c:pt idx="10">
                  <c:v>2789.5</c:v>
                </c:pt>
                <c:pt idx="11">
                  <c:v>966.49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7-4978-BCA9-FA61F112A8FB}"/>
            </c:ext>
          </c:extLst>
        </c:ser>
        <c:ser>
          <c:idx val="1"/>
          <c:order val="1"/>
          <c:tx>
            <c:strRef>
              <c:f>'กราฟ67-68โครงการแปรรูปผลิต'!$E$3</c:f>
              <c:strCache>
                <c:ptCount val="1"/>
                <c:pt idx="0">
                  <c:v>ค่าพลังงานไฟฟ้า 68 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'กราฟ67-68โครงการแปรรูปผลิต'!$B$4:$B$15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'กราฟ67-68โครงการแปรรูปผลิต'!$E$4:$E$15</c:f>
              <c:numCache>
                <c:formatCode>#,##0.00</c:formatCode>
                <c:ptCount val="12"/>
                <c:pt idx="0">
                  <c:v>1675.5</c:v>
                </c:pt>
                <c:pt idx="1">
                  <c:v>2438</c:v>
                </c:pt>
                <c:pt idx="2">
                  <c:v>2387.5</c:v>
                </c:pt>
                <c:pt idx="3">
                  <c:v>1187.51</c:v>
                </c:pt>
                <c:pt idx="4">
                  <c:v>765.5</c:v>
                </c:pt>
                <c:pt idx="5">
                  <c:v>806</c:v>
                </c:pt>
                <c:pt idx="6">
                  <c:v>721</c:v>
                </c:pt>
                <c:pt idx="7">
                  <c:v>850.51</c:v>
                </c:pt>
                <c:pt idx="8">
                  <c:v>975.51</c:v>
                </c:pt>
                <c:pt idx="9">
                  <c:v>1162.5</c:v>
                </c:pt>
                <c:pt idx="10">
                  <c:v>957.5</c:v>
                </c:pt>
                <c:pt idx="11">
                  <c:v>636.99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7-4978-BCA9-FA61F112A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243840</xdr:colOff>
      <xdr:row>1</xdr:row>
      <xdr:rowOff>38100</xdr:rowOff>
    </xdr:from>
    <xdr:to>
      <xdr:col>14</xdr:col>
      <xdr:colOff>441960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0</xdr:row>
      <xdr:rowOff>243840</xdr:rowOff>
    </xdr:from>
    <xdr:to>
      <xdr:col>14</xdr:col>
      <xdr:colOff>480060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243840</xdr:rowOff>
    </xdr:from>
    <xdr:to>
      <xdr:col>14</xdr:col>
      <xdr:colOff>434340</xdr:colOff>
      <xdr:row>14</xdr:row>
      <xdr:rowOff>243840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480060</xdr:colOff>
      <xdr:row>0</xdr:row>
      <xdr:rowOff>0</xdr:rowOff>
    </xdr:from>
    <xdr:to>
      <xdr:col>15</xdr:col>
      <xdr:colOff>68580</xdr:colOff>
      <xdr:row>14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1</xdr:row>
      <xdr:rowOff>30480</xdr:rowOff>
    </xdr:from>
    <xdr:to>
      <xdr:col>14</xdr:col>
      <xdr:colOff>365760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38100</xdr:rowOff>
    </xdr:from>
    <xdr:to>
      <xdr:col>14</xdr:col>
      <xdr:colOff>434340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38100</xdr:rowOff>
    </xdr:from>
    <xdr:to>
      <xdr:col>14</xdr:col>
      <xdr:colOff>396240</xdr:colOff>
      <xdr:row>15</xdr:row>
      <xdr:rowOff>38100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1</xdr:row>
      <xdr:rowOff>30480</xdr:rowOff>
    </xdr:from>
    <xdr:to>
      <xdr:col>14</xdr:col>
      <xdr:colOff>434340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</xdr:colOff>
      <xdr:row>0</xdr:row>
      <xdr:rowOff>236220</xdr:rowOff>
    </xdr:from>
    <xdr:to>
      <xdr:col>14</xdr:col>
      <xdr:colOff>434340</xdr:colOff>
      <xdr:row>14</xdr:row>
      <xdr:rowOff>236220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53340</xdr:rowOff>
    </xdr:from>
    <xdr:to>
      <xdr:col>14</xdr:col>
      <xdr:colOff>350520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</xdr:row>
      <xdr:rowOff>15240</xdr:rowOff>
    </xdr:from>
    <xdr:to>
      <xdr:col>14</xdr:col>
      <xdr:colOff>472440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</xdr:row>
      <xdr:rowOff>53340</xdr:rowOff>
    </xdr:from>
    <xdr:to>
      <xdr:col>14</xdr:col>
      <xdr:colOff>426720</xdr:colOff>
      <xdr:row>15</xdr:row>
      <xdr:rowOff>53340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1</xdr:row>
      <xdr:rowOff>15240</xdr:rowOff>
    </xdr:from>
    <xdr:to>
      <xdr:col>14</xdr:col>
      <xdr:colOff>533400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29</xdr:row>
      <xdr:rowOff>0</xdr:rowOff>
    </xdr:from>
    <xdr:to>
      <xdr:col>14</xdr:col>
      <xdr:colOff>502920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30480</xdr:rowOff>
    </xdr:from>
    <xdr:to>
      <xdr:col>14</xdr:col>
      <xdr:colOff>502920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28</xdr:row>
      <xdr:rowOff>0</xdr:rowOff>
    </xdr:from>
    <xdr:to>
      <xdr:col>14</xdr:col>
      <xdr:colOff>464820</xdr:colOff>
      <xdr:row>42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45720</xdr:rowOff>
    </xdr:from>
    <xdr:to>
      <xdr:col>14</xdr:col>
      <xdr:colOff>502920</xdr:colOff>
      <xdr:row>15</xdr:row>
      <xdr:rowOff>45720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7620</xdr:rowOff>
    </xdr:from>
    <xdr:to>
      <xdr:col>14</xdr:col>
      <xdr:colOff>464820</xdr:colOff>
      <xdr:row>15</xdr:row>
      <xdr:rowOff>7620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</xdr:colOff>
      <xdr:row>1</xdr:row>
      <xdr:rowOff>15240</xdr:rowOff>
    </xdr:from>
    <xdr:to>
      <xdr:col>14</xdr:col>
      <xdr:colOff>518160</xdr:colOff>
      <xdr:row>15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1</xdr:row>
      <xdr:rowOff>22860</xdr:rowOff>
    </xdr:from>
    <xdr:to>
      <xdr:col>14</xdr:col>
      <xdr:colOff>457200</xdr:colOff>
      <xdr:row>15</xdr:row>
      <xdr:rowOff>22860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1</xdr:row>
      <xdr:rowOff>30480</xdr:rowOff>
    </xdr:from>
    <xdr:to>
      <xdr:col>14</xdr:col>
      <xdr:colOff>487680</xdr:colOff>
      <xdr:row>15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29</xdr:row>
      <xdr:rowOff>0</xdr:rowOff>
    </xdr:from>
    <xdr:to>
      <xdr:col>14</xdr:col>
      <xdr:colOff>464820</xdr:colOff>
      <xdr:row>43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6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5-6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619;&#3624;.&#3592;&#3633;&#3585;&#3619;&#3614;&#3591;&#3625;&#3660;%20&#3614;&#3636;&#3617;&#3614;&#3660;&#3614;&#3636;&#3617;&#3621;%20(&#3619;&#3629;&#3591;&#3629;&#3608;&#3636;&#3585;&#3634;&#3619;&#3610;&#3604;&#3637;)/&#3588;&#3656;&#3634;&#3652;&#3615;&#3615;&#3657;&#3634;%202565%20(&#3621;&#3591;&#3651;&#3609;&#3591;&#3634;&#3609;&#3592;&#3633;&#3604;&#3585;&#3634;&#3619;&#3614;&#3621;&#3633;&#3591;&#3591;&#3634;&#3609;)/&#3585;&#3619;&#3634;&#3615;&#3648;&#3611;&#3619;&#3637;&#3618;&#3610;&#3648;&#3607;&#3637;&#3618;&#3610;&#3585;&#3634;&#3619;&#3651;&#3594;&#3657;&#3614;&#3621;&#3633;&#3591;&#3591;&#3634;&#3609;&#3652;&#3615;&#3615;&#3657;&#3634;%20&#3588;&#3603;&#3632;,&#3626;&#3635;&#3609;&#3633;&#3585;%2064-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7-อาคาร-หักร้านค้าภายในอาคาร"/>
      <sheetName val="2567-คณะ,สำนัก"/>
      <sheetName val="กราฟ66-67 แม่โจ้-ชุมพร1 "/>
      <sheetName val="กราฟ66-67 แม่โจ้-แพร่1"/>
      <sheetName val="กราฟ66-67 ฟาร์มพร้าว1"/>
      <sheetName val="กราฟ66-67 ฟาร์มบ้านโปง"/>
      <sheetName val="กราฟ66-67โครงการแปรรูปผลิต"/>
      <sheetName val="กราฟ66-67 วิทยาลัยพลังงานทดแทน"/>
      <sheetName val="กราฟ66-67 สัตวศาสตร์"/>
      <sheetName val="กราฟ66-67-คลินิกรักษาสัตว์"/>
      <sheetName val="กราฟ66-67 คณะเทคโนโลยีการประมง"/>
      <sheetName val="กราฟ66-67 คณะวิศกรรมศาสตร์"/>
      <sheetName val="กราฟ66-67 ศูนย์อาคารที่พัก"/>
      <sheetName val="กราฟ66-67 ศูนย์วิจัยพลังงาน"/>
      <sheetName val="กราฟ66-67 สำนักวิจัยและส่งเสริม"/>
      <sheetName val="กราฟ66-67 คณะผลิตกรรมการเกษตร"/>
      <sheetName val="กราฟ66-67 คณะสถาปัตยกรรมศาสตร์"/>
      <sheetName val="กราฟ66-67 คณะเทคโนโลยีการสือสาร"/>
      <sheetName val="กราฟ66-67 คณะเศรษศาสตร์"/>
      <sheetName val="กราฟ66-67 คณะวิทยาศาสตร์"/>
      <sheetName val="กราฟ66-67 ศูนย์กล้วยไม้"/>
      <sheetName val="กราฟ66-67 วิทยาลัยบริหารศาสตร์"/>
      <sheetName val="กราฟ66-67 คณะบริหารธุรกิจ"/>
      <sheetName val="กราฟ66-67 สำนักหอสมุด"/>
      <sheetName val="กราฟ66-67 คณะศิลป์ศาสตร์"/>
      <sheetName val="กราฟ66-67 คณะพัฒนาการท่องเที่ยว"/>
      <sheetName val="กราฟ66-67 หอพักนักศึกษา"/>
      <sheetName val="กราฟ66-67 โรงอาหาร"/>
      <sheetName val="กราฟ66-67 สระว่ายน้ำ"/>
      <sheetName val="กราฟ66-67 สำนักงานมหาวิทยาลัย "/>
      <sheetName val="กราฟ66-67 ส่วนกลาง"/>
      <sheetName val="2566-คณะ,สำนัก"/>
      <sheetName val="พื้นที่อาคาร"/>
      <sheetName val="2567-บิลค่าไฟฟ้า"/>
      <sheetName val="กราฟ66-67 มหาวิทยาลัยแม่โจ้"/>
      <sheetName val="กราฟ66-67 คณะสัตวศาสตร์"/>
      <sheetName val="กราฟ66-67 พลังงานทดแทน"/>
      <sheetName val="กราฟ66-67 โครงการแปรรูป"/>
      <sheetName val="กราฟ66-67 โครงการพัฒนา 907 ไร่"/>
      <sheetName val="กราฟ66-67  โครงการพัฒนาบ้านโปง"/>
      <sheetName val="กราฟ66-67เรือนเพาะพันธุ์กัญชา"/>
      <sheetName val="กราฟ66-67 โรงสูบน้ำศรีบุญเรือน"/>
      <sheetName val="กราฟ66-67 หมู่ 6 ตำบลป่าไผ่"/>
      <sheetName val="กราฟ66-67 ฟาร์มพร้าว"/>
      <sheetName val="กราฟ65-66 แม่โจ้-แพร่"/>
      <sheetName val="กราฟ66-67 ศูนย์ประสานงาน แพร่"/>
      <sheetName val="กราฟ66-67 แม่โจ้ - ชุมพร (1)"/>
      <sheetName val="กราฟ66-67 แม่โจ้ - ชุมพร (2)"/>
      <sheetName val="2566-บิลค่าไฟฟ้า"/>
    </sheetNames>
    <sheetDataSet>
      <sheetData sheetId="0"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686.02</v>
          </cell>
          <cell r="AA181">
            <v>2997.9074000000001</v>
          </cell>
          <cell r="AB181">
            <v>16.180000000000064</v>
          </cell>
          <cell r="AC181">
            <v>68.92680000000027</v>
          </cell>
        </row>
      </sheetData>
      <sheetData sheetId="1">
        <row r="62">
          <cell r="Y62">
            <v>79652.899999999994</v>
          </cell>
          <cell r="Z62">
            <v>352354.13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อาคาร-หักร้านค้าภายในอาคาร"/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49">
          <cell r="B49" t="str">
            <v>คณะสัตวศาสตร์และเทคโนโลยี</v>
          </cell>
        </row>
        <row r="51">
          <cell r="B51" t="str">
            <v>วิทยาลัยพลังงานทดแทน</v>
          </cell>
        </row>
        <row r="53">
          <cell r="B53" t="str">
            <v>โครงการแปรรูปผลิตผลทางการเกษตร</v>
          </cell>
        </row>
        <row r="55">
          <cell r="B55" t="str">
            <v xml:space="preserve">สำนักฟาร์มมหาวิทยาลัยแม่โจ้ (ฟาร์มบ้านโปง) </v>
          </cell>
        </row>
        <row r="57">
          <cell r="B57" t="str">
            <v xml:space="preserve">สำนักฟาร์มมหาวิทยาลัยแม่โจ้ (ฟาร์มพร้าว ) </v>
          </cell>
        </row>
        <row r="60">
          <cell r="B60" t="str">
            <v>มหาวิทยาลัยแม่โจ้-แพร่ เฉลิมพระเกียรติ</v>
          </cell>
        </row>
        <row r="62">
          <cell r="B62" t="str">
            <v>มหาวิทยาลัยแม่โจ้ - ชุมพร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6-คณะ,สำนัก"/>
      <sheetName val="กราฟ65-66 แม่โจ้-ชุมพร1 "/>
      <sheetName val="กราฟ65-66 แม่โจ้-แพร่1"/>
      <sheetName val="กราฟ65-66 ฟาร์มพร้าว1"/>
      <sheetName val="กราฟ65-66 ฟาร์มบ้านโปง"/>
      <sheetName val="กราฟ65-66โครงการแปรรูปผลิต"/>
      <sheetName val="กราฟ65-66 วิทยาลัยพลังงานทดแทน"/>
      <sheetName val="กราฟ65-66 สัตวศาสตร์"/>
      <sheetName val="กราฟ65-66-คลินิกรักษาสัตว์"/>
      <sheetName val="กราฟ65-66 คณะเทคโนโลยีการประมง"/>
      <sheetName val="กราฟ65-66 คณะวิศกรรมศาสตร์"/>
      <sheetName val="กราฟ65-66 ศูนย์อาคารที่พัก"/>
      <sheetName val="กราฟ65-66 ศูนย์วิจัยพลังงาน"/>
      <sheetName val="กราฟ65-66 สำนักวิจัยและส่งเสริม"/>
      <sheetName val="กราฟ65-66 คณะผลิตกรรมการเกษตร"/>
      <sheetName val="กราฟ65-66 คณะสถาปัตยกรรมศาสตร์"/>
      <sheetName val="กราฟ65-66 คณะเทคโนโลยีการสือสาร"/>
      <sheetName val="กราฟ65-66 คณะเศรษศาสตร์"/>
      <sheetName val="กราฟ65-66 คณะวิทยาศาสตร์"/>
      <sheetName val="กราฟ65-66 ศูนย์กล้วยไม้"/>
      <sheetName val="กราฟ65-66 วิทยาลัยบริหารศาสตร์"/>
      <sheetName val="กราฟ65-66 คณะบริหารธุรกิจ"/>
      <sheetName val="กราฟ65-66 สำนักหอสมุด"/>
      <sheetName val="กราฟ65-66 คณะศิลป์ศาสตร์"/>
      <sheetName val="กราฟ65-66 คณะพัฒนาการท่องเที่ยว"/>
      <sheetName val="กราฟ65-66 หอพักนักศึกษา"/>
      <sheetName val="กราฟ65-66 โรงอาหาร"/>
      <sheetName val="กราฟ65-66 สระว่ายน้ำ"/>
      <sheetName val="กราฟ65-66 สำนักงานมหาวิทยาลัย "/>
      <sheetName val="กราฟ64-65 ส่วนกลาง"/>
      <sheetName val="2565-คณะ,สำนัก"/>
      <sheetName val="2566-อาคาร-หักร้านค้าภายในอาคาร"/>
      <sheetName val="พื้นที่อาคาร"/>
      <sheetName val="2566-บิลค่าไฟฟ้า"/>
      <sheetName val="กราฟ65-66 มหาวิทยาลัยแม่โจ้"/>
      <sheetName val="กราฟ65-66 คณะสัตวศาสตร์"/>
      <sheetName val="กราฟ65-66 พลังงานทดแทน"/>
      <sheetName val="กราฟ65-66 โครงการแปรรูป"/>
      <sheetName val="กราฟ65-66 โครงการพัฒนา 907 ไร่"/>
      <sheetName val="กราฟ65-66  โครงการพัฒนาบ้านโปง"/>
      <sheetName val="กราฟ65-66เรือนเพาะพันธุ์กัญชา"/>
      <sheetName val="กราฟ65-66 วิจัยพัฒนากัญชง"/>
      <sheetName val="กราฟ65-66 โรงสูบน้ำศรีบุญเรือน"/>
      <sheetName val="กราฟ65-66 หมู่ 6 ตำบลป่าไผ่"/>
      <sheetName val="กราฟ65-66 ฟาร์มพร้าว"/>
      <sheetName val="กราฟ65-66 แม่โจ้-แพร่"/>
      <sheetName val="กราฟ65-66 ศูนย์ประสานงาน แพร่"/>
      <sheetName val="กราฟ65-66 แม่โจ้ - ชุมพร (1)"/>
      <sheetName val="กราฟ65-66 แม่โจ้ - ชุมพร (2)"/>
      <sheetName val="2565-บิลค่าไฟฟ้า"/>
    </sheetNames>
    <sheetDataSet>
      <sheetData sheetId="0"/>
      <sheetData sheetId="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7"/>
      <sheetData sheetId="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19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0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1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2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3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4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5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6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7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8">
        <row r="32">
          <cell r="B32" t="str">
            <v>มกราคม</v>
          </cell>
        </row>
        <row r="33">
          <cell r="B33" t="str">
            <v>กุมภาพันธ์</v>
          </cell>
        </row>
        <row r="34">
          <cell r="B34" t="str">
            <v>มีนาคม</v>
          </cell>
        </row>
        <row r="35">
          <cell r="B35" t="str">
            <v>เมษายน</v>
          </cell>
        </row>
        <row r="36">
          <cell r="B36" t="str">
            <v>พฤษภาคม</v>
          </cell>
        </row>
        <row r="37">
          <cell r="B37" t="str">
            <v>มิถุนายน</v>
          </cell>
        </row>
        <row r="38">
          <cell r="B38" t="str">
            <v>กรกฏาคม</v>
          </cell>
        </row>
        <row r="39">
          <cell r="B39" t="str">
            <v>สิงหาคม</v>
          </cell>
        </row>
        <row r="40">
          <cell r="B40" t="str">
            <v>กันยายน</v>
          </cell>
        </row>
        <row r="41">
          <cell r="B41" t="str">
            <v>ตุลาคม</v>
          </cell>
        </row>
        <row r="42">
          <cell r="B42" t="str">
            <v>พฤศจิกายน</v>
          </cell>
        </row>
        <row r="43">
          <cell r="B43" t="str">
            <v>ธันวาคม</v>
          </cell>
        </row>
      </sheetData>
      <sheetData sheetId="29">
        <row r="30">
          <cell r="D30">
            <v>0</v>
          </cell>
        </row>
        <row r="31">
          <cell r="B31" t="str">
            <v>มกราคม</v>
          </cell>
          <cell r="D31">
            <v>0</v>
          </cell>
        </row>
        <row r="32">
          <cell r="B32" t="str">
            <v>กุมภาพันธ์</v>
          </cell>
          <cell r="D32">
            <v>0</v>
          </cell>
        </row>
        <row r="33">
          <cell r="B33" t="str">
            <v>มีนาคม</v>
          </cell>
          <cell r="D33">
            <v>0</v>
          </cell>
        </row>
        <row r="34">
          <cell r="B34" t="str">
            <v>เมษายน</v>
          </cell>
          <cell r="D34">
            <v>0</v>
          </cell>
        </row>
        <row r="35">
          <cell r="B35" t="str">
            <v>พฤษภาคม</v>
          </cell>
          <cell r="D35">
            <v>0</v>
          </cell>
        </row>
        <row r="36">
          <cell r="B36" t="str">
            <v>มิถุนายน</v>
          </cell>
          <cell r="D36">
            <v>0</v>
          </cell>
        </row>
        <row r="37">
          <cell r="B37" t="str">
            <v>กรกฏาคม</v>
          </cell>
          <cell r="D37">
            <v>0</v>
          </cell>
        </row>
        <row r="38">
          <cell r="B38" t="str">
            <v>สิงหาคม</v>
          </cell>
          <cell r="D38">
            <v>0</v>
          </cell>
        </row>
        <row r="39">
          <cell r="B39" t="str">
            <v>กันยายน</v>
          </cell>
          <cell r="D39">
            <v>0</v>
          </cell>
        </row>
        <row r="40">
          <cell r="B40" t="str">
            <v>ตุลาคม</v>
          </cell>
          <cell r="D40">
            <v>0</v>
          </cell>
        </row>
        <row r="41">
          <cell r="B41" t="str">
            <v>พฤศจิกายน</v>
          </cell>
          <cell r="D41">
            <v>0</v>
          </cell>
        </row>
        <row r="42">
          <cell r="B42" t="str">
            <v>ธันวาคม</v>
          </cell>
        </row>
      </sheetData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5-คณะ,สำนัก"/>
      <sheetName val="กราฟ64-65 แม่โจ้-ชุมพร1 "/>
      <sheetName val="กราฟ64-65 แม่โจ้-แพร่1"/>
      <sheetName val="กราฟ64-65 ฟาร์มพร้าว1"/>
      <sheetName val="กราฟ64-65 ฟาร์มบ้านโปง"/>
      <sheetName val="กราฟ64-65โครงการแปรรูปผลิต"/>
      <sheetName val="กราฟ64-65 วิทยาลัยพลังงานทดแทน"/>
      <sheetName val="กราฟ64-65 สัตวศาสตร์"/>
      <sheetName val="กราฟ64-65-คลินิกรักษาสัตว์"/>
      <sheetName val="กราฟ64-65 คณะเทคโนโลยีการประมง"/>
      <sheetName val="กราฟ64-65 คณะวิศกรรมศาสตร์"/>
      <sheetName val="กราฟ64-65 ศูนย์อาคารที่พัก"/>
      <sheetName val="กราฟ64-65 ศูนย์วิจัยพลังงาน"/>
      <sheetName val="กราฟ64-65 สำนักวิจัยและส่งเสริม"/>
      <sheetName val="กราฟ64-65 คณะผลิตกรรมการเกษตร"/>
      <sheetName val="กราฟ64-65 คณะสถาปัตยกรรมศาสตร์"/>
      <sheetName val="กราฟ64-65 คณะเทคโนโลยีการสือสาร"/>
      <sheetName val="กราฟ64-65 คณะเศรษศาสตร์"/>
      <sheetName val="กราฟ64-65 คณะวิทยาศาสตร์"/>
      <sheetName val="กราฟ64-65 ศูนย์กล้วยไม้"/>
      <sheetName val="กราฟ64-65 วิทยาลัยบริหารศาสตร์"/>
      <sheetName val="กราฟ64-65 คณะบริหารธุรกิจ"/>
      <sheetName val="กราฟ64-65 สำนักหอสมุด"/>
      <sheetName val="กราฟ64-65 คณะศิลป์ศาสตร์"/>
      <sheetName val="กราฟ64-65 คณะพัฒนาการท่องเที่ยว"/>
      <sheetName val="กราฟ64-65 หอพักนักศึกษา"/>
      <sheetName val="กราฟ64-65 โรงอาหาร"/>
      <sheetName val="กราฟ64-65 สระว่ายน้ำ"/>
      <sheetName val="กราฟ64-65 สำนักงานมหาวิทยาลัย "/>
      <sheetName val="กราฟ64-65 ส่วนกลาง"/>
    </sheetNames>
    <sheetDataSet>
      <sheetData sheetId="0">
        <row r="5">
          <cell r="K5">
            <v>83714.06999999992</v>
          </cell>
          <cell r="L5">
            <v>353275.98852792464</v>
          </cell>
        </row>
        <row r="9">
          <cell r="Y9">
            <v>4850</v>
          </cell>
          <cell r="Z9">
            <v>23440.454538500002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4"/>
  <sheetViews>
    <sheetView showGridLines="0" view="pageBreakPreview" zoomScale="115" zoomScaleNormal="100" zoomScaleSheetLayoutView="115" workbookViewId="0">
      <pane xSplit="5076" ySplit="1944" topLeftCell="O57" activePane="bottomRight"/>
      <selection sqref="A1:XFD1048576"/>
      <selection pane="topRight" activeCell="AA1" sqref="AA1:AI1048576"/>
      <selection pane="bottomLeft" activeCell="B13" sqref="B13"/>
      <selection pane="bottomRight" activeCell="Y49" sqref="Y49"/>
    </sheetView>
  </sheetViews>
  <sheetFormatPr defaultColWidth="9.109375" defaultRowHeight="20.399999999999999" x14ac:dyDescent="0.55000000000000004"/>
  <cols>
    <col min="1" max="1" width="6.6640625" style="97" customWidth="1"/>
    <col min="2" max="2" width="30.21875" style="51" customWidth="1"/>
    <col min="3" max="3" width="10.5546875" style="52" customWidth="1"/>
    <col min="4" max="4" width="11.5546875" style="53" customWidth="1"/>
    <col min="5" max="5" width="11.5546875" style="52" customWidth="1"/>
    <col min="6" max="6" width="11.44140625" style="53" customWidth="1"/>
    <col min="7" max="7" width="11.33203125" style="52" customWidth="1"/>
    <col min="8" max="8" width="11.44140625" style="53" customWidth="1"/>
    <col min="9" max="9" width="10.5546875" style="98" customWidth="1"/>
    <col min="10" max="10" width="11.44140625" style="99" customWidth="1"/>
    <col min="11" max="11" width="11.109375" style="98" customWidth="1"/>
    <col min="12" max="12" width="11.44140625" style="99" customWidth="1"/>
    <col min="13" max="13" width="9.88671875" style="52" customWidth="1"/>
    <col min="14" max="14" width="11.44140625" style="100" customWidth="1"/>
    <col min="15" max="15" width="10.5546875" style="52" customWidth="1"/>
    <col min="16" max="16" width="11.44140625" style="53" customWidth="1"/>
    <col min="17" max="17" width="10.5546875" style="52" customWidth="1"/>
    <col min="18" max="18" width="11.44140625" style="53" customWidth="1"/>
    <col min="19" max="19" width="11.44140625" style="52" customWidth="1"/>
    <col min="20" max="20" width="11.5546875" style="53" customWidth="1"/>
    <col min="21" max="21" width="10.5546875" style="52" customWidth="1"/>
    <col min="22" max="22" width="11.21875" style="53" customWidth="1"/>
    <col min="23" max="23" width="10.5546875" style="52" customWidth="1"/>
    <col min="24" max="24" width="11.44140625" style="53" customWidth="1"/>
    <col min="25" max="25" width="11.6640625" style="52" customWidth="1"/>
    <col min="26" max="26" width="12.109375" style="53" customWidth="1"/>
    <col min="27" max="28" width="12.109375" style="53" hidden="1" customWidth="1"/>
    <col min="29" max="29" width="9.109375" style="59" hidden="1" customWidth="1"/>
    <col min="30" max="35" width="12.77734375" style="59" hidden="1" customWidth="1"/>
    <col min="36" max="36" width="9.109375" style="59" customWidth="1"/>
    <col min="37" max="16384" width="9.109375" style="59"/>
  </cols>
  <sheetData>
    <row r="1" spans="1:35" ht="31.5" customHeight="1" x14ac:dyDescent="0.6">
      <c r="A1" s="50" t="s">
        <v>45</v>
      </c>
      <c r="F1" s="54"/>
      <c r="G1" s="55"/>
      <c r="I1" s="56"/>
      <c r="J1" s="57"/>
      <c r="K1" s="56"/>
      <c r="L1" s="57"/>
      <c r="M1" s="55"/>
      <c r="N1" s="58"/>
      <c r="O1" s="55"/>
      <c r="Q1" s="55"/>
      <c r="R1" s="54"/>
      <c r="V1" s="54"/>
    </row>
    <row r="2" spans="1:35" x14ac:dyDescent="0.55000000000000004">
      <c r="A2" s="60" t="s">
        <v>0</v>
      </c>
      <c r="B2" s="61" t="s">
        <v>1</v>
      </c>
      <c r="C2" s="62" t="s">
        <v>67</v>
      </c>
      <c r="D2" s="63"/>
      <c r="E2" s="64" t="s">
        <v>68</v>
      </c>
      <c r="F2" s="65"/>
      <c r="G2" s="64" t="s">
        <v>69</v>
      </c>
      <c r="H2" s="66"/>
      <c r="I2" s="62" t="s">
        <v>70</v>
      </c>
      <c r="J2" s="66"/>
      <c r="K2" s="67" t="s">
        <v>71</v>
      </c>
      <c r="L2" s="66"/>
      <c r="M2" s="68" t="s">
        <v>72</v>
      </c>
      <c r="N2" s="66"/>
      <c r="O2" s="62" t="s">
        <v>73</v>
      </c>
      <c r="P2" s="66"/>
      <c r="Q2" s="68" t="s">
        <v>74</v>
      </c>
      <c r="R2" s="66"/>
      <c r="S2" s="62" t="s">
        <v>75</v>
      </c>
      <c r="T2" s="66"/>
      <c r="U2" s="62" t="s">
        <v>76</v>
      </c>
      <c r="V2" s="66"/>
      <c r="W2" s="62" t="s">
        <v>77</v>
      </c>
      <c r="X2" s="66"/>
      <c r="Y2" s="135" t="s">
        <v>78</v>
      </c>
      <c r="Z2" s="36"/>
      <c r="AA2" s="35" t="s">
        <v>46</v>
      </c>
      <c r="AB2" s="36"/>
      <c r="AD2" s="35" t="s">
        <v>52</v>
      </c>
      <c r="AE2" s="36"/>
      <c r="AF2" s="35" t="s">
        <v>51</v>
      </c>
      <c r="AG2" s="36"/>
      <c r="AH2" s="35" t="s">
        <v>50</v>
      </c>
      <c r="AI2" s="36"/>
    </row>
    <row r="3" spans="1:35" x14ac:dyDescent="0.55000000000000004">
      <c r="A3" s="69"/>
      <c r="B3" s="70"/>
      <c r="C3" s="71" t="s">
        <v>2</v>
      </c>
      <c r="D3" s="72" t="s">
        <v>3</v>
      </c>
      <c r="E3" s="71" t="s">
        <v>2</v>
      </c>
      <c r="F3" s="72" t="s">
        <v>3</v>
      </c>
      <c r="G3" s="71" t="s">
        <v>2</v>
      </c>
      <c r="H3" s="72" t="s">
        <v>3</v>
      </c>
      <c r="I3" s="34" t="s">
        <v>2</v>
      </c>
      <c r="J3" s="72" t="s">
        <v>3</v>
      </c>
      <c r="K3" s="73" t="s">
        <v>2</v>
      </c>
      <c r="L3" s="72" t="s">
        <v>3</v>
      </c>
      <c r="M3" s="74" t="s">
        <v>2</v>
      </c>
      <c r="N3" s="72" t="s">
        <v>3</v>
      </c>
      <c r="O3" s="74" t="s">
        <v>2</v>
      </c>
      <c r="P3" s="72" t="s">
        <v>3</v>
      </c>
      <c r="Q3" s="71" t="s">
        <v>2</v>
      </c>
      <c r="R3" s="72" t="s">
        <v>3</v>
      </c>
      <c r="S3" s="74" t="s">
        <v>2</v>
      </c>
      <c r="T3" s="72" t="s">
        <v>3</v>
      </c>
      <c r="U3" s="74" t="s">
        <v>2</v>
      </c>
      <c r="V3" s="72" t="s">
        <v>3</v>
      </c>
      <c r="W3" s="74" t="s">
        <v>2</v>
      </c>
      <c r="X3" s="72" t="s">
        <v>3</v>
      </c>
      <c r="Y3" s="74" t="s">
        <v>2</v>
      </c>
      <c r="Z3" s="72" t="s">
        <v>3</v>
      </c>
      <c r="AA3" s="71" t="s">
        <v>2</v>
      </c>
      <c r="AB3" s="72" t="s">
        <v>3</v>
      </c>
      <c r="AD3" s="34" t="s">
        <v>2</v>
      </c>
      <c r="AE3" s="19" t="s">
        <v>3</v>
      </c>
      <c r="AF3" s="34" t="s">
        <v>2</v>
      </c>
      <c r="AG3" s="19" t="s">
        <v>3</v>
      </c>
      <c r="AH3" s="34" t="s">
        <v>2</v>
      </c>
      <c r="AI3" s="19" t="s">
        <v>3</v>
      </c>
    </row>
    <row r="4" spans="1:35" x14ac:dyDescent="0.55000000000000004">
      <c r="A4" s="75" t="s">
        <v>33</v>
      </c>
      <c r="B4" s="76"/>
      <c r="C4" s="77"/>
      <c r="D4" s="78"/>
      <c r="E4" s="77"/>
      <c r="F4" s="78"/>
      <c r="G4" s="77"/>
      <c r="H4" s="78"/>
      <c r="I4" s="79"/>
      <c r="J4" s="80"/>
      <c r="K4" s="79"/>
      <c r="L4" s="80"/>
      <c r="M4" s="77"/>
      <c r="N4" s="78"/>
      <c r="O4" s="77"/>
      <c r="P4" s="78"/>
      <c r="Q4" s="77"/>
      <c r="R4" s="78"/>
      <c r="S4" s="77"/>
      <c r="T4" s="78"/>
      <c r="U4" s="77"/>
      <c r="V4" s="78"/>
      <c r="W4" s="77"/>
      <c r="X4" s="78"/>
      <c r="Y4" s="77"/>
      <c r="Z4" s="78"/>
      <c r="AA4" s="77"/>
      <c r="AB4" s="78"/>
      <c r="AD4" s="3"/>
      <c r="AE4" s="3"/>
      <c r="AF4" s="3"/>
      <c r="AG4" s="3"/>
      <c r="AH4" s="3"/>
      <c r="AI4" s="3"/>
    </row>
    <row r="5" spans="1:35" x14ac:dyDescent="0.55000000000000004">
      <c r="A5" s="81">
        <v>1</v>
      </c>
      <c r="B5" s="82" t="s">
        <v>33</v>
      </c>
      <c r="C5" s="83">
        <v>99860.21</v>
      </c>
      <c r="D5" s="84">
        <v>419223.30859384418</v>
      </c>
      <c r="E5" s="83">
        <v>131671.59000000003</v>
      </c>
      <c r="F5" s="84">
        <v>571735.47291370854</v>
      </c>
      <c r="G5" s="83">
        <v>131325.25999999981</v>
      </c>
      <c r="H5" s="84">
        <v>564541.56859236432</v>
      </c>
      <c r="I5" s="83">
        <v>141959.43</v>
      </c>
      <c r="J5" s="84">
        <v>624819.4341275245</v>
      </c>
      <c r="K5" s="83">
        <v>101649.27</v>
      </c>
      <c r="L5" s="84">
        <v>418755.55655763362</v>
      </c>
      <c r="M5" s="83">
        <v>151667.51999999999</v>
      </c>
      <c r="N5" s="84">
        <v>633718.23585069715</v>
      </c>
      <c r="O5" s="83">
        <v>200170.44000000003</v>
      </c>
      <c r="P5" s="84">
        <v>844652.36136681866</v>
      </c>
      <c r="Q5" s="83">
        <v>194888.50000000003</v>
      </c>
      <c r="R5" s="149">
        <v>808558.84460943379</v>
      </c>
      <c r="S5" s="83">
        <v>194920.73000000004</v>
      </c>
      <c r="T5" s="149">
        <v>817072.88589143322</v>
      </c>
      <c r="U5" s="83">
        <v>158613.80000000002</v>
      </c>
      <c r="V5" s="149">
        <v>656984.02666038449</v>
      </c>
      <c r="W5" s="83">
        <v>126928.90000000001</v>
      </c>
      <c r="X5" s="149">
        <v>506624.68744342244</v>
      </c>
      <c r="Y5" s="83">
        <v>101502.04000000002</v>
      </c>
      <c r="Z5" s="84">
        <v>405229.83550672274</v>
      </c>
      <c r="AA5" s="83">
        <v>1348112.9499999997</v>
      </c>
      <c r="AB5" s="84">
        <v>5703077.6685034577</v>
      </c>
      <c r="AD5" s="38">
        <v>758133.2799999998</v>
      </c>
      <c r="AE5" s="39">
        <v>3232793.5766357724</v>
      </c>
      <c r="AF5" s="38">
        <v>387044.74000000005</v>
      </c>
      <c r="AG5" s="48">
        <v>1568838.5496105298</v>
      </c>
      <c r="AH5" s="38">
        <v>-202934.92999999993</v>
      </c>
      <c r="AI5" s="47">
        <v>-901445.54225715529</v>
      </c>
    </row>
    <row r="6" spans="1:35" x14ac:dyDescent="0.55000000000000004">
      <c r="A6" s="85" t="s">
        <v>31</v>
      </c>
      <c r="B6" s="76"/>
      <c r="C6" s="86"/>
      <c r="D6" s="87"/>
      <c r="E6" s="86"/>
      <c r="F6" s="87"/>
      <c r="G6" s="88"/>
      <c r="H6" s="87"/>
      <c r="I6" s="86"/>
      <c r="J6" s="87"/>
      <c r="K6" s="86"/>
      <c r="L6" s="87"/>
      <c r="M6" s="86"/>
      <c r="N6" s="87"/>
      <c r="O6" s="86"/>
      <c r="P6" s="87"/>
      <c r="Q6" s="86"/>
      <c r="R6" s="87"/>
      <c r="S6" s="86"/>
      <c r="T6" s="87"/>
      <c r="U6" s="88"/>
      <c r="V6" s="87"/>
      <c r="W6" s="88"/>
      <c r="X6" s="87"/>
      <c r="Y6" s="88"/>
      <c r="Z6" s="87"/>
      <c r="AA6" s="88"/>
      <c r="AB6" s="87"/>
      <c r="AD6" s="3"/>
      <c r="AE6" s="3"/>
      <c r="AF6" s="3"/>
      <c r="AG6" s="3"/>
      <c r="AH6" s="3"/>
      <c r="AI6" s="3"/>
    </row>
    <row r="7" spans="1:35" x14ac:dyDescent="0.55000000000000004">
      <c r="A7" s="89">
        <v>1</v>
      </c>
      <c r="B7" s="90" t="s">
        <v>31</v>
      </c>
      <c r="C7" s="83">
        <v>22274.89</v>
      </c>
      <c r="D7" s="84">
        <v>93504.4847614959</v>
      </c>
      <c r="E7" s="83">
        <v>22504.05</v>
      </c>
      <c r="F7" s="84">
        <v>97730.6954082585</v>
      </c>
      <c r="G7" s="83">
        <v>31290.31</v>
      </c>
      <c r="H7" s="84">
        <v>134484.23767442527</v>
      </c>
      <c r="I7" s="83">
        <v>40468.67</v>
      </c>
      <c r="J7" s="84">
        <v>178170.69785895883</v>
      </c>
      <c r="K7" s="83">
        <v>36473.520000000004</v>
      </c>
      <c r="L7" s="84">
        <v>150237.06977644324</v>
      </c>
      <c r="M7" s="83">
        <v>35962.94</v>
      </c>
      <c r="N7" s="84">
        <v>150200.28279798682</v>
      </c>
      <c r="O7" s="83">
        <v>38036.78</v>
      </c>
      <c r="P7" s="84">
        <v>160496.7794136976</v>
      </c>
      <c r="Q7" s="83">
        <v>44236.36</v>
      </c>
      <c r="R7" s="149">
        <v>183514.90597070483</v>
      </c>
      <c r="S7" s="83">
        <v>39915.519999999997</v>
      </c>
      <c r="T7" s="149">
        <v>167356.2043531448</v>
      </c>
      <c r="U7" s="83">
        <v>31462.53</v>
      </c>
      <c r="V7" s="149">
        <v>130360.93374247468</v>
      </c>
      <c r="W7" s="83">
        <v>29201.03</v>
      </c>
      <c r="X7" s="149">
        <v>116588.93679651682</v>
      </c>
      <c r="Y7" s="83">
        <v>22107.48</v>
      </c>
      <c r="Z7" s="84">
        <v>88283.570935874406</v>
      </c>
      <c r="AA7" s="83">
        <v>311163.03999999998</v>
      </c>
      <c r="AB7" s="84">
        <v>1315695.3580151156</v>
      </c>
      <c r="AD7" s="38">
        <v>188974.38</v>
      </c>
      <c r="AE7" s="39">
        <v>804327.4682775687</v>
      </c>
      <c r="AF7" s="38">
        <v>82771.039999999994</v>
      </c>
      <c r="AG7" s="48">
        <v>335233.44147486589</v>
      </c>
      <c r="AH7" s="38">
        <v>-39417.619999999995</v>
      </c>
      <c r="AI7" s="47">
        <v>-176134.44826268102</v>
      </c>
    </row>
    <row r="8" spans="1:35" x14ac:dyDescent="0.55000000000000004">
      <c r="A8" s="85" t="s">
        <v>34</v>
      </c>
      <c r="B8" s="76"/>
      <c r="C8" s="86"/>
      <c r="D8" s="87"/>
      <c r="E8" s="86"/>
      <c r="F8" s="87"/>
      <c r="G8" s="88"/>
      <c r="H8" s="87"/>
      <c r="I8" s="88"/>
      <c r="J8" s="87"/>
      <c r="K8" s="88"/>
      <c r="L8" s="87"/>
      <c r="M8" s="88"/>
      <c r="N8" s="87"/>
      <c r="O8" s="88"/>
      <c r="P8" s="87"/>
      <c r="Q8" s="88"/>
      <c r="R8" s="87"/>
      <c r="S8" s="88"/>
      <c r="T8" s="87"/>
      <c r="U8" s="88"/>
      <c r="V8" s="87"/>
      <c r="W8" s="88"/>
      <c r="X8" s="87"/>
      <c r="Y8" s="88"/>
      <c r="Z8" s="87"/>
      <c r="AA8" s="88"/>
      <c r="AB8" s="87"/>
      <c r="AD8" s="3"/>
      <c r="AE8" s="3"/>
      <c r="AF8" s="3"/>
      <c r="AG8" s="3"/>
      <c r="AH8" s="3"/>
      <c r="AI8" s="3"/>
    </row>
    <row r="9" spans="1:35" x14ac:dyDescent="0.55000000000000004">
      <c r="A9" s="89">
        <v>1</v>
      </c>
      <c r="B9" s="90" t="s">
        <v>34</v>
      </c>
      <c r="C9" s="83">
        <v>2400</v>
      </c>
      <c r="D9" s="84">
        <v>10069.450344000001</v>
      </c>
      <c r="E9" s="83">
        <v>3050</v>
      </c>
      <c r="F9" s="84">
        <v>13250.845688500001</v>
      </c>
      <c r="G9" s="83">
        <v>4050</v>
      </c>
      <c r="H9" s="84">
        <v>17403.322351499999</v>
      </c>
      <c r="I9" s="83">
        <v>4100</v>
      </c>
      <c r="J9" s="84">
        <v>18056.775723999999</v>
      </c>
      <c r="K9" s="83">
        <v>3250</v>
      </c>
      <c r="L9" s="84">
        <v>13385.636582499999</v>
      </c>
      <c r="M9" s="83">
        <v>3958</v>
      </c>
      <c r="N9" s="84">
        <v>16526.709030760001</v>
      </c>
      <c r="O9" s="83">
        <v>3433</v>
      </c>
      <c r="P9" s="84">
        <v>14485.07633736</v>
      </c>
      <c r="Q9" s="83">
        <v>4600</v>
      </c>
      <c r="R9" s="149">
        <v>19079.310428000001</v>
      </c>
      <c r="S9" s="83">
        <v>4500</v>
      </c>
      <c r="T9" s="149">
        <v>18872.490330000001</v>
      </c>
      <c r="U9" s="83">
        <v>3600</v>
      </c>
      <c r="V9" s="149">
        <v>14920.995563999999</v>
      </c>
      <c r="W9" s="83">
        <v>3350</v>
      </c>
      <c r="X9" s="149">
        <v>13380.672376</v>
      </c>
      <c r="Y9" s="83">
        <v>3350</v>
      </c>
      <c r="Z9" s="84">
        <v>13382.703213000001</v>
      </c>
      <c r="AA9" s="83">
        <v>33341</v>
      </c>
      <c r="AB9" s="84">
        <v>141129.61681661999</v>
      </c>
      <c r="AD9" s="38">
        <v>20808</v>
      </c>
      <c r="AE9" s="39">
        <v>88692.739721260004</v>
      </c>
      <c r="AF9" s="38">
        <v>10300</v>
      </c>
      <c r="AG9" s="48">
        <v>41684.371153</v>
      </c>
      <c r="AH9" s="38">
        <v>-2233</v>
      </c>
      <c r="AI9" s="47">
        <v>-10752.505942359989</v>
      </c>
    </row>
    <row r="10" spans="1:35" x14ac:dyDescent="0.55000000000000004">
      <c r="A10" s="85" t="s">
        <v>35</v>
      </c>
      <c r="B10" s="76"/>
      <c r="C10" s="86"/>
      <c r="D10" s="133"/>
      <c r="E10" s="86"/>
      <c r="F10" s="133"/>
      <c r="G10" s="86"/>
      <c r="H10" s="133"/>
      <c r="I10" s="86"/>
      <c r="J10" s="133"/>
      <c r="K10" s="86"/>
      <c r="L10" s="133"/>
      <c r="M10" s="86"/>
      <c r="N10" s="133"/>
      <c r="O10" s="86"/>
      <c r="P10" s="133"/>
      <c r="Q10" s="86"/>
      <c r="R10" s="152"/>
      <c r="S10" s="86"/>
      <c r="T10" s="152"/>
      <c r="U10" s="86"/>
      <c r="V10" s="152"/>
      <c r="W10" s="86"/>
      <c r="X10" s="152"/>
      <c r="Y10" s="86"/>
      <c r="Z10" s="133"/>
      <c r="AA10" s="88"/>
      <c r="AB10" s="87"/>
      <c r="AD10" s="3"/>
      <c r="AE10" s="3"/>
      <c r="AF10" s="3"/>
      <c r="AG10" s="3"/>
      <c r="AH10" s="3"/>
      <c r="AI10" s="3"/>
    </row>
    <row r="11" spans="1:35" x14ac:dyDescent="0.55000000000000004">
      <c r="A11" s="89">
        <v>1</v>
      </c>
      <c r="B11" s="90" t="s">
        <v>35</v>
      </c>
      <c r="C11" s="83">
        <v>2561</v>
      </c>
      <c r="D11" s="84">
        <v>10744.94263791</v>
      </c>
      <c r="E11" s="83">
        <v>2537</v>
      </c>
      <c r="F11" s="84">
        <v>11022.09688909</v>
      </c>
      <c r="G11" s="83">
        <v>3761</v>
      </c>
      <c r="H11" s="84">
        <v>16161.455645429998</v>
      </c>
      <c r="I11" s="83">
        <v>2426</v>
      </c>
      <c r="J11" s="84">
        <v>10684.32631864</v>
      </c>
      <c r="K11" s="83">
        <v>665</v>
      </c>
      <c r="L11" s="84">
        <v>2738.90717765</v>
      </c>
      <c r="M11" s="83">
        <v>1271</v>
      </c>
      <c r="N11" s="84">
        <v>5307.0861996200001</v>
      </c>
      <c r="O11" s="83">
        <v>4885</v>
      </c>
      <c r="P11" s="84">
        <v>20611.592749200001</v>
      </c>
      <c r="Q11" s="83">
        <v>4120</v>
      </c>
      <c r="R11" s="149">
        <v>17088.425861600001</v>
      </c>
      <c r="S11" s="83">
        <v>5308</v>
      </c>
      <c r="T11" s="149">
        <v>22261.150815919998</v>
      </c>
      <c r="U11" s="83">
        <v>895</v>
      </c>
      <c r="V11" s="149">
        <v>3709.5252860499995</v>
      </c>
      <c r="W11" s="83">
        <v>2713</v>
      </c>
      <c r="X11" s="149">
        <v>10836.34750928</v>
      </c>
      <c r="Y11" s="83">
        <v>7160</v>
      </c>
      <c r="Z11" s="84">
        <v>28603.031344800002</v>
      </c>
      <c r="AA11" s="83">
        <v>27534</v>
      </c>
      <c r="AB11" s="84">
        <v>116619.98429506</v>
      </c>
      <c r="AD11" s="38">
        <v>13221</v>
      </c>
      <c r="AE11" s="39">
        <v>56658.814868339992</v>
      </c>
      <c r="AF11" s="38">
        <v>10768</v>
      </c>
      <c r="AG11" s="48">
        <v>43148.904140130006</v>
      </c>
      <c r="AH11" s="38">
        <v>-3545</v>
      </c>
      <c r="AI11" s="47">
        <v>-16812.265286590002</v>
      </c>
    </row>
    <row r="12" spans="1:35" x14ac:dyDescent="0.55000000000000004">
      <c r="A12" s="75" t="s">
        <v>36</v>
      </c>
      <c r="B12" s="76"/>
      <c r="C12" s="86"/>
      <c r="D12" s="87"/>
      <c r="E12" s="86"/>
      <c r="F12" s="87"/>
      <c r="G12" s="88"/>
      <c r="H12" s="87"/>
      <c r="I12" s="88"/>
      <c r="J12" s="87"/>
      <c r="K12" s="88"/>
      <c r="L12" s="87"/>
      <c r="M12" s="88"/>
      <c r="N12" s="87"/>
      <c r="O12" s="88"/>
      <c r="P12" s="87"/>
      <c r="Q12" s="88"/>
      <c r="R12" s="87"/>
      <c r="S12" s="88"/>
      <c r="T12" s="87"/>
      <c r="U12" s="88"/>
      <c r="V12" s="87"/>
      <c r="W12" s="88"/>
      <c r="X12" s="87"/>
      <c r="Y12" s="88"/>
      <c r="Z12" s="87"/>
      <c r="AA12" s="88"/>
      <c r="AB12" s="87"/>
      <c r="AD12" s="3"/>
      <c r="AE12" s="3"/>
      <c r="AF12" s="3"/>
      <c r="AG12" s="3"/>
      <c r="AH12" s="3"/>
      <c r="AI12" s="3"/>
    </row>
    <row r="13" spans="1:35" x14ac:dyDescent="0.55000000000000004">
      <c r="A13" s="89">
        <v>1</v>
      </c>
      <c r="B13" s="90" t="s">
        <v>36</v>
      </c>
      <c r="C13" s="83">
        <v>67049.999999999956</v>
      </c>
      <c r="D13" s="84">
        <v>281323.7087102998</v>
      </c>
      <c r="E13" s="83">
        <v>71315</v>
      </c>
      <c r="F13" s="84">
        <v>309821.21554614999</v>
      </c>
      <c r="G13" s="83">
        <v>61628</v>
      </c>
      <c r="H13" s="84">
        <v>264828.75875063997</v>
      </c>
      <c r="I13" s="83">
        <v>27354</v>
      </c>
      <c r="J13" s="84">
        <v>120465.02191655998</v>
      </c>
      <c r="K13" s="83">
        <v>21772</v>
      </c>
      <c r="L13" s="84">
        <v>89672.805424120015</v>
      </c>
      <c r="M13" s="83">
        <v>43682</v>
      </c>
      <c r="N13" s="84">
        <v>182402.06270684002</v>
      </c>
      <c r="O13" s="83">
        <v>97728</v>
      </c>
      <c r="P13" s="84">
        <v>412352.77048256004</v>
      </c>
      <c r="Q13" s="83">
        <v>102540</v>
      </c>
      <c r="R13" s="149">
        <v>425314.24164440006</v>
      </c>
      <c r="S13" s="83">
        <v>91712</v>
      </c>
      <c r="T13" s="149">
        <v>384610.69567288004</v>
      </c>
      <c r="U13" s="83">
        <v>99915</v>
      </c>
      <c r="V13" s="149">
        <v>414097.13696385</v>
      </c>
      <c r="W13" s="83">
        <v>50036</v>
      </c>
      <c r="X13" s="149">
        <v>199843.98239936001</v>
      </c>
      <c r="Y13" s="83">
        <v>63715</v>
      </c>
      <c r="Z13" s="84">
        <v>254516.99877570002</v>
      </c>
      <c r="AA13" s="83">
        <v>584781</v>
      </c>
      <c r="AB13" s="84">
        <v>2470791.2808544496</v>
      </c>
      <c r="AD13" s="38">
        <v>292800.99999999994</v>
      </c>
      <c r="AE13" s="39">
        <v>1248513.5730546098</v>
      </c>
      <c r="AF13" s="38">
        <v>213666</v>
      </c>
      <c r="AG13" s="48">
        <v>868458.11813891004</v>
      </c>
      <c r="AH13" s="38">
        <v>-78314.000000000058</v>
      </c>
      <c r="AI13" s="47">
        <v>-353819.58966092952</v>
      </c>
    </row>
    <row r="14" spans="1:35" x14ac:dyDescent="0.55000000000000004">
      <c r="A14" s="85" t="s">
        <v>26</v>
      </c>
      <c r="B14" s="76"/>
      <c r="C14" s="86"/>
      <c r="D14" s="133"/>
      <c r="E14" s="86"/>
      <c r="F14" s="133"/>
      <c r="G14" s="86"/>
      <c r="H14" s="133"/>
      <c r="I14" s="86"/>
      <c r="J14" s="133"/>
      <c r="K14" s="86"/>
      <c r="L14" s="133"/>
      <c r="M14" s="86"/>
      <c r="N14" s="133"/>
      <c r="O14" s="86"/>
      <c r="P14" s="133"/>
      <c r="Q14" s="86"/>
      <c r="R14" s="152"/>
      <c r="S14" s="86"/>
      <c r="T14" s="152"/>
      <c r="U14" s="86"/>
      <c r="V14" s="152"/>
      <c r="W14" s="86"/>
      <c r="X14" s="152"/>
      <c r="Y14" s="86"/>
      <c r="Z14" s="133"/>
      <c r="AA14" s="88"/>
      <c r="AB14" s="87"/>
      <c r="AD14" s="3"/>
      <c r="AE14" s="3"/>
      <c r="AF14" s="3"/>
      <c r="AG14" s="3"/>
      <c r="AH14" s="3"/>
      <c r="AI14" s="3"/>
    </row>
    <row r="15" spans="1:35" x14ac:dyDescent="0.55000000000000004">
      <c r="A15" s="89">
        <v>1</v>
      </c>
      <c r="B15" s="90" t="s">
        <v>26</v>
      </c>
      <c r="C15" s="83">
        <v>11379.00000000004</v>
      </c>
      <c r="D15" s="84">
        <v>47791.800000000178</v>
      </c>
      <c r="E15" s="83">
        <v>12989.799999999985</v>
      </c>
      <c r="F15" s="84">
        <v>56375.731999999931</v>
      </c>
      <c r="G15" s="83">
        <v>7480.2999999999884</v>
      </c>
      <c r="H15" s="84">
        <v>32165.289999999946</v>
      </c>
      <c r="I15" s="83">
        <v>10315.9</v>
      </c>
      <c r="J15" s="84">
        <v>45389.96</v>
      </c>
      <c r="K15" s="83">
        <v>22636.999999999993</v>
      </c>
      <c r="L15" s="84">
        <v>93264.439999999973</v>
      </c>
      <c r="M15" s="83">
        <v>5534.1399999999994</v>
      </c>
      <c r="N15" s="84">
        <v>23132.705199999997</v>
      </c>
      <c r="O15" s="83">
        <v>8484.5600000000013</v>
      </c>
      <c r="P15" s="84">
        <v>35804.843200000003</v>
      </c>
      <c r="Q15" s="83">
        <v>24162.599999999995</v>
      </c>
      <c r="R15" s="149">
        <v>100274.78999999998</v>
      </c>
      <c r="S15" s="83">
        <v>9227.7000000000007</v>
      </c>
      <c r="T15" s="149">
        <v>38664.063000000009</v>
      </c>
      <c r="U15" s="83">
        <v>8198</v>
      </c>
      <c r="V15" s="149">
        <v>33939.719999999994</v>
      </c>
      <c r="W15" s="83">
        <v>10501.000000000018</v>
      </c>
      <c r="X15" s="149">
        <v>41898.990000000078</v>
      </c>
      <c r="Y15" s="83">
        <v>4923.9999999999955</v>
      </c>
      <c r="Z15" s="84">
        <v>19646.759999999984</v>
      </c>
      <c r="AA15" s="83">
        <v>112211</v>
      </c>
      <c r="AB15" s="84">
        <v>472863.62340000004</v>
      </c>
      <c r="AD15" s="38">
        <v>70336.140000000014</v>
      </c>
      <c r="AE15" s="39">
        <v>298119.92720000003</v>
      </c>
      <c r="AF15" s="38">
        <v>23623.000000000015</v>
      </c>
      <c r="AG15" s="48">
        <v>95485.470000000059</v>
      </c>
      <c r="AH15" s="38">
        <v>-18251.859999999971</v>
      </c>
      <c r="AI15" s="47">
        <v>-79258.226199999917</v>
      </c>
    </row>
    <row r="16" spans="1:35" x14ac:dyDescent="0.55000000000000004">
      <c r="A16" s="85" t="s">
        <v>37</v>
      </c>
      <c r="B16" s="76"/>
      <c r="C16" s="86"/>
      <c r="D16" s="133"/>
      <c r="E16" s="86"/>
      <c r="F16" s="133"/>
      <c r="G16" s="86"/>
      <c r="H16" s="133"/>
      <c r="I16" s="86"/>
      <c r="J16" s="133"/>
      <c r="K16" s="86"/>
      <c r="L16" s="133"/>
      <c r="M16" s="86"/>
      <c r="N16" s="133"/>
      <c r="O16" s="86"/>
      <c r="P16" s="133"/>
      <c r="Q16" s="86"/>
      <c r="R16" s="152"/>
      <c r="S16" s="86"/>
      <c r="T16" s="152"/>
      <c r="U16" s="86"/>
      <c r="V16" s="152"/>
      <c r="W16" s="86"/>
      <c r="X16" s="152"/>
      <c r="Y16" s="86"/>
      <c r="Z16" s="133"/>
      <c r="AA16" s="88"/>
      <c r="AB16" s="87"/>
      <c r="AD16" s="3"/>
      <c r="AE16" s="3"/>
      <c r="AF16" s="3"/>
      <c r="AG16" s="3"/>
      <c r="AH16" s="3"/>
      <c r="AI16" s="3"/>
    </row>
    <row r="17" spans="1:35" x14ac:dyDescent="0.55000000000000004">
      <c r="A17" s="89">
        <v>1</v>
      </c>
      <c r="B17" s="90" t="s">
        <v>37</v>
      </c>
      <c r="C17" s="83">
        <v>2108.12</v>
      </c>
      <c r="D17" s="84">
        <v>8844.8373579971994</v>
      </c>
      <c r="E17" s="83">
        <v>2854.42</v>
      </c>
      <c r="F17" s="84">
        <v>12401.1406393994</v>
      </c>
      <c r="G17" s="83">
        <v>3176.8</v>
      </c>
      <c r="H17" s="84">
        <v>13651.080110183999</v>
      </c>
      <c r="I17" s="83">
        <v>2610.8000000000002</v>
      </c>
      <c r="J17" s="84">
        <v>11498.202453712</v>
      </c>
      <c r="K17" s="83">
        <v>2791.06</v>
      </c>
      <c r="L17" s="84">
        <v>11495.4199507546</v>
      </c>
      <c r="M17" s="83">
        <v>3882.46</v>
      </c>
      <c r="N17" s="84">
        <v>16211.2902333412</v>
      </c>
      <c r="O17" s="83">
        <v>5964.81</v>
      </c>
      <c r="P17" s="84">
        <v>25167.704103655204</v>
      </c>
      <c r="Q17" s="83">
        <v>4884.82</v>
      </c>
      <c r="R17" s="149">
        <v>20260.6515575876</v>
      </c>
      <c r="S17" s="83">
        <v>6342.8</v>
      </c>
      <c r="T17" s="149">
        <v>26600.984814472002</v>
      </c>
      <c r="U17" s="83">
        <v>3394.25</v>
      </c>
      <c r="V17" s="149">
        <v>14068.219220307499</v>
      </c>
      <c r="W17" s="83">
        <v>2111.4699999999998</v>
      </c>
      <c r="X17" s="149">
        <v>8433.6980005231999</v>
      </c>
      <c r="Y17" s="83">
        <v>2565.23</v>
      </c>
      <c r="Z17" s="84">
        <v>10247.6751531594</v>
      </c>
      <c r="AA17" s="83">
        <v>34616.089999999997</v>
      </c>
      <c r="AB17" s="84">
        <v>146131.31122110318</v>
      </c>
      <c r="AD17" s="38">
        <v>17423.66</v>
      </c>
      <c r="AE17" s="39">
        <v>74101.970745388404</v>
      </c>
      <c r="AF17" s="38">
        <v>8070.9499999999989</v>
      </c>
      <c r="AG17" s="48">
        <v>32749.592373990097</v>
      </c>
      <c r="AH17" s="38">
        <v>-9121.4799999999959</v>
      </c>
      <c r="AI17" s="47">
        <v>-39279.74810172469</v>
      </c>
    </row>
    <row r="18" spans="1:35" x14ac:dyDescent="0.55000000000000004">
      <c r="A18" s="85" t="s">
        <v>47</v>
      </c>
      <c r="B18" s="76"/>
      <c r="C18" s="86"/>
      <c r="D18" s="133"/>
      <c r="E18" s="86"/>
      <c r="F18" s="133"/>
      <c r="G18" s="86"/>
      <c r="H18" s="133"/>
      <c r="I18" s="86"/>
      <c r="J18" s="133"/>
      <c r="K18" s="86"/>
      <c r="L18" s="133"/>
      <c r="M18" s="86"/>
      <c r="N18" s="133"/>
      <c r="O18" s="86"/>
      <c r="P18" s="133"/>
      <c r="Q18" s="86"/>
      <c r="R18" s="152"/>
      <c r="S18" s="86"/>
      <c r="T18" s="152"/>
      <c r="U18" s="86"/>
      <c r="V18" s="152"/>
      <c r="W18" s="86"/>
      <c r="X18" s="152"/>
      <c r="Y18" s="86"/>
      <c r="Z18" s="133"/>
      <c r="AA18" s="88"/>
      <c r="AB18" s="87"/>
      <c r="AD18" s="3"/>
      <c r="AE18" s="3"/>
      <c r="AF18" s="3"/>
      <c r="AG18" s="3"/>
      <c r="AH18" s="3"/>
      <c r="AI18" s="3"/>
    </row>
    <row r="19" spans="1:35" x14ac:dyDescent="0.55000000000000004">
      <c r="A19" s="81">
        <v>1</v>
      </c>
      <c r="B19" s="91" t="s">
        <v>47</v>
      </c>
      <c r="C19" s="92">
        <v>19198.34</v>
      </c>
      <c r="D19" s="93">
        <v>80571.056067845406</v>
      </c>
      <c r="E19" s="92">
        <v>26576.240000000002</v>
      </c>
      <c r="F19" s="93">
        <v>115434.28888181681</v>
      </c>
      <c r="G19" s="92">
        <v>43286.48</v>
      </c>
      <c r="H19" s="93">
        <v>186033.8684031624</v>
      </c>
      <c r="I19" s="92">
        <v>35287.69</v>
      </c>
      <c r="J19" s="93">
        <v>155368.48579591158</v>
      </c>
      <c r="K19" s="92">
        <v>31698.51</v>
      </c>
      <c r="L19" s="93">
        <v>130565.37252245909</v>
      </c>
      <c r="M19" s="92">
        <v>34175.449999999997</v>
      </c>
      <c r="N19" s="93">
        <v>142736.568720599</v>
      </c>
      <c r="O19" s="92">
        <v>40774.89</v>
      </c>
      <c r="P19" s="93">
        <v>172050.39689996879</v>
      </c>
      <c r="Q19" s="92">
        <v>45616.06</v>
      </c>
      <c r="R19" s="155">
        <v>189225.7427434508</v>
      </c>
      <c r="S19" s="92">
        <v>47525.64</v>
      </c>
      <c r="T19" s="155">
        <v>199276.3406360136</v>
      </c>
      <c r="U19" s="92">
        <v>41887.64</v>
      </c>
      <c r="V19" s="155">
        <v>173565.84292856359</v>
      </c>
      <c r="W19" s="92">
        <v>21761.14</v>
      </c>
      <c r="X19" s="155">
        <v>86896.165384438398</v>
      </c>
      <c r="Y19" s="92">
        <v>20854.73</v>
      </c>
      <c r="Z19" s="93">
        <v>83283.672794969403</v>
      </c>
      <c r="AA19" s="83">
        <v>324139.3</v>
      </c>
      <c r="AB19" s="84">
        <v>1371262.1206712276</v>
      </c>
      <c r="AD19" s="38">
        <v>190222.71000000002</v>
      </c>
      <c r="AE19" s="39">
        <v>810709.64039179427</v>
      </c>
      <c r="AF19" s="38">
        <v>84503.51</v>
      </c>
      <c r="AG19" s="48">
        <v>343745.68110797141</v>
      </c>
      <c r="AH19" s="38">
        <v>-49413.079999999958</v>
      </c>
      <c r="AI19" s="47">
        <v>-216806.79917146196</v>
      </c>
    </row>
    <row r="20" spans="1:35" x14ac:dyDescent="0.55000000000000004">
      <c r="A20" s="85" t="s">
        <v>25</v>
      </c>
      <c r="B20" s="76"/>
      <c r="C20" s="86"/>
      <c r="D20" s="87"/>
      <c r="E20" s="86"/>
      <c r="F20" s="87"/>
      <c r="G20" s="88"/>
      <c r="H20" s="87"/>
      <c r="I20" s="88"/>
      <c r="J20" s="87"/>
      <c r="K20" s="88"/>
      <c r="L20" s="87"/>
      <c r="M20" s="88"/>
      <c r="N20" s="87"/>
      <c r="O20" s="88"/>
      <c r="P20" s="87"/>
      <c r="Q20" s="88"/>
      <c r="R20" s="87"/>
      <c r="S20" s="88"/>
      <c r="T20" s="87"/>
      <c r="U20" s="88"/>
      <c r="V20" s="87"/>
      <c r="W20" s="88"/>
      <c r="X20" s="87"/>
      <c r="Y20" s="88"/>
      <c r="Z20" s="87"/>
      <c r="AA20" s="88"/>
      <c r="AB20" s="87"/>
      <c r="AD20" s="3"/>
      <c r="AE20" s="3"/>
      <c r="AF20" s="3"/>
      <c r="AG20" s="3"/>
      <c r="AH20" s="3"/>
      <c r="AI20" s="3"/>
    </row>
    <row r="21" spans="1:35" x14ac:dyDescent="0.55000000000000004">
      <c r="A21" s="81">
        <v>1</v>
      </c>
      <c r="B21" s="91" t="s">
        <v>25</v>
      </c>
      <c r="C21" s="92">
        <v>17415.11</v>
      </c>
      <c r="D21" s="93">
        <v>73121.725312950002</v>
      </c>
      <c r="E21" s="92">
        <v>20250.400000000001</v>
      </c>
      <c r="F21" s="93">
        <v>87905.570675930008</v>
      </c>
      <c r="G21" s="92">
        <v>18623.77</v>
      </c>
      <c r="H21" s="93">
        <v>80060.669342729991</v>
      </c>
      <c r="I21" s="92">
        <v>10372</v>
      </c>
      <c r="J21" s="93">
        <v>45651.484895959999</v>
      </c>
      <c r="K21" s="92">
        <v>12472.79</v>
      </c>
      <c r="L21" s="93">
        <v>51380.404490390007</v>
      </c>
      <c r="M21" s="92">
        <v>18017.41</v>
      </c>
      <c r="N21" s="93">
        <v>75294.142394979994</v>
      </c>
      <c r="O21" s="92">
        <v>31418.55</v>
      </c>
      <c r="P21" s="93">
        <v>132581.91558295998</v>
      </c>
      <c r="Q21" s="92">
        <v>22130.13</v>
      </c>
      <c r="R21" s="155">
        <v>91838.180444000012</v>
      </c>
      <c r="S21" s="92">
        <v>36436.11</v>
      </c>
      <c r="T21" s="155">
        <v>152705.54253486003</v>
      </c>
      <c r="U21" s="92">
        <v>19660.419999999998</v>
      </c>
      <c r="V21" s="155">
        <v>81423.120957609994</v>
      </c>
      <c r="W21" s="92">
        <v>13268.96</v>
      </c>
      <c r="X21" s="155">
        <v>52957.005484000001</v>
      </c>
      <c r="Y21" s="92">
        <v>18213.129999999997</v>
      </c>
      <c r="Z21" s="93">
        <v>72684.207380460008</v>
      </c>
      <c r="AA21" s="83">
        <v>187136.27000000002</v>
      </c>
      <c r="AB21" s="84">
        <v>790539.63567475998</v>
      </c>
      <c r="AD21" s="38">
        <v>97151.48000000001</v>
      </c>
      <c r="AE21" s="39">
        <v>413413.99711294001</v>
      </c>
      <c r="AF21" s="38">
        <v>51142.509999999995</v>
      </c>
      <c r="AG21" s="48">
        <v>207064.33382206998</v>
      </c>
      <c r="AH21" s="38">
        <v>-38842.280000000028</v>
      </c>
      <c r="AI21" s="47">
        <v>-170061.30473974999</v>
      </c>
    </row>
    <row r="22" spans="1:35" x14ac:dyDescent="0.55000000000000004">
      <c r="A22" s="85" t="s">
        <v>30</v>
      </c>
      <c r="B22" s="76"/>
      <c r="C22" s="86"/>
      <c r="D22" s="133"/>
      <c r="E22" s="86"/>
      <c r="F22" s="133"/>
      <c r="G22" s="86"/>
      <c r="H22" s="133"/>
      <c r="I22" s="86"/>
      <c r="J22" s="133"/>
      <c r="K22" s="86"/>
      <c r="L22" s="133"/>
      <c r="M22" s="86"/>
      <c r="N22" s="133"/>
      <c r="O22" s="86"/>
      <c r="P22" s="133"/>
      <c r="Q22" s="86"/>
      <c r="R22" s="152"/>
      <c r="S22" s="86"/>
      <c r="T22" s="152"/>
      <c r="U22" s="86"/>
      <c r="V22" s="152"/>
      <c r="W22" s="86"/>
      <c r="X22" s="152"/>
      <c r="Y22" s="86"/>
      <c r="Z22" s="133"/>
      <c r="AA22" s="88"/>
      <c r="AB22" s="87"/>
      <c r="AD22" s="3"/>
      <c r="AE22" s="3"/>
      <c r="AF22" s="3"/>
      <c r="AG22" s="3"/>
      <c r="AH22" s="3"/>
      <c r="AI22" s="3"/>
    </row>
    <row r="23" spans="1:35" x14ac:dyDescent="0.55000000000000004">
      <c r="A23" s="81">
        <v>1</v>
      </c>
      <c r="B23" s="91" t="s">
        <v>30</v>
      </c>
      <c r="C23" s="83" t="s">
        <v>83</v>
      </c>
      <c r="D23" s="84" t="s">
        <v>83</v>
      </c>
      <c r="E23" s="83">
        <v>12712.12</v>
      </c>
      <c r="F23" s="84">
        <v>55228.308358588409</v>
      </c>
      <c r="G23" s="83">
        <v>11865.07</v>
      </c>
      <c r="H23" s="84">
        <v>50985.589613114098</v>
      </c>
      <c r="I23" s="83">
        <v>9177.33</v>
      </c>
      <c r="J23" s="84">
        <v>40417.802330521197</v>
      </c>
      <c r="K23" s="83">
        <v>9626.15</v>
      </c>
      <c r="L23" s="84">
        <v>39646.814027271495</v>
      </c>
      <c r="M23" s="83">
        <v>15363.67</v>
      </c>
      <c r="N23" s="84">
        <v>64151.314738407404</v>
      </c>
      <c r="O23" s="83">
        <v>22332.7</v>
      </c>
      <c r="P23" s="84">
        <v>94229.788616184</v>
      </c>
      <c r="Q23" s="83">
        <v>20984.25</v>
      </c>
      <c r="R23" s="149">
        <v>88540.187338260002</v>
      </c>
      <c r="S23" s="83">
        <v>23787.09</v>
      </c>
      <c r="T23" s="149">
        <v>100366.38930779281</v>
      </c>
      <c r="U23" s="83">
        <v>13755.2</v>
      </c>
      <c r="V23" s="149">
        <v>58038.194592384003</v>
      </c>
      <c r="W23" s="83">
        <v>8656.32</v>
      </c>
      <c r="X23" s="149">
        <v>36524.164287974403</v>
      </c>
      <c r="Y23" s="83">
        <v>9123.32</v>
      </c>
      <c r="Z23" s="84">
        <v>38494.607238614401</v>
      </c>
      <c r="AA23" s="83" t="e">
        <v>#VALUE!</v>
      </c>
      <c r="AB23" s="84" t="e">
        <v>#VALUE!</v>
      </c>
      <c r="AD23" s="38" t="e">
        <v>#VALUE!</v>
      </c>
      <c r="AE23" s="39" t="e">
        <v>#VALUE!</v>
      </c>
      <c r="AF23" s="38">
        <v>31534.84</v>
      </c>
      <c r="AG23" s="48">
        <v>133056.96611897281</v>
      </c>
      <c r="AH23" s="38" t="e">
        <v>#VALUE!</v>
      </c>
      <c r="AI23" s="47" t="e">
        <v>#VALUE!</v>
      </c>
    </row>
    <row r="24" spans="1:35" x14ac:dyDescent="0.55000000000000004">
      <c r="A24" s="85" t="s">
        <v>38</v>
      </c>
      <c r="B24" s="76"/>
      <c r="C24" s="86"/>
      <c r="D24" s="133"/>
      <c r="E24" s="86"/>
      <c r="F24" s="133"/>
      <c r="G24" s="86"/>
      <c r="H24" s="133"/>
      <c r="I24" s="86"/>
      <c r="J24" s="133"/>
      <c r="K24" s="86"/>
      <c r="L24" s="133"/>
      <c r="M24" s="86"/>
      <c r="N24" s="133"/>
      <c r="O24" s="86"/>
      <c r="P24" s="133"/>
      <c r="Q24" s="86"/>
      <c r="R24" s="152"/>
      <c r="S24" s="86"/>
      <c r="T24" s="152"/>
      <c r="U24" s="86"/>
      <c r="V24" s="152"/>
      <c r="W24" s="86"/>
      <c r="X24" s="152"/>
      <c r="Y24" s="86"/>
      <c r="Z24" s="133"/>
      <c r="AA24" s="88"/>
      <c r="AB24" s="87"/>
      <c r="AD24" s="3"/>
      <c r="AE24" s="3"/>
      <c r="AF24" s="3"/>
      <c r="AG24" s="3"/>
      <c r="AH24" s="3"/>
      <c r="AI24" s="3"/>
    </row>
    <row r="25" spans="1:35" x14ac:dyDescent="0.55000000000000004">
      <c r="A25" s="81">
        <v>1</v>
      </c>
      <c r="B25" s="91" t="s">
        <v>38</v>
      </c>
      <c r="C25" s="92">
        <v>8803.81</v>
      </c>
      <c r="D25" s="93">
        <v>36976.002</v>
      </c>
      <c r="E25" s="92">
        <v>11281.87</v>
      </c>
      <c r="F25" s="93">
        <v>48963.315799999997</v>
      </c>
      <c r="G25" s="92">
        <v>16491.88</v>
      </c>
      <c r="H25" s="93">
        <v>70915.084000000003</v>
      </c>
      <c r="I25" s="92">
        <v>13913.23</v>
      </c>
      <c r="J25" s="93">
        <v>61218.212</v>
      </c>
      <c r="K25" s="92">
        <v>14326.57</v>
      </c>
      <c r="L25" s="93">
        <v>59025.468399999998</v>
      </c>
      <c r="M25" s="92">
        <v>13241.44</v>
      </c>
      <c r="N25" s="93">
        <v>55349.2192</v>
      </c>
      <c r="O25" s="92">
        <v>14897.79</v>
      </c>
      <c r="P25" s="93">
        <v>62868.673799999997</v>
      </c>
      <c r="Q25" s="92">
        <v>15664.04</v>
      </c>
      <c r="R25" s="155">
        <v>65005.766000000011</v>
      </c>
      <c r="S25" s="92">
        <v>10473.36</v>
      </c>
      <c r="T25" s="155">
        <v>43883.378400000009</v>
      </c>
      <c r="U25" s="92">
        <v>15595.64</v>
      </c>
      <c r="V25" s="155">
        <v>64565.949599999993</v>
      </c>
      <c r="W25" s="92">
        <v>10613.28</v>
      </c>
      <c r="X25" s="155">
        <v>42346.987200000003</v>
      </c>
      <c r="Y25" s="92">
        <v>8995.06</v>
      </c>
      <c r="Z25" s="93">
        <v>35890.289400000001</v>
      </c>
      <c r="AA25" s="83">
        <v>119093.99</v>
      </c>
      <c r="AB25" s="84">
        <v>504205.11959999998</v>
      </c>
      <c r="AD25" s="38">
        <v>78058.799999999988</v>
      </c>
      <c r="AE25" s="39">
        <v>332447.3014</v>
      </c>
      <c r="AF25" s="38">
        <v>35203.979999999996</v>
      </c>
      <c r="AG25" s="48">
        <v>142803.2262</v>
      </c>
      <c r="AH25" s="38">
        <v>-5831.210000000021</v>
      </c>
      <c r="AI25" s="47">
        <v>-28954.591999999946</v>
      </c>
    </row>
    <row r="26" spans="1:35" x14ac:dyDescent="0.55000000000000004">
      <c r="A26" s="85" t="s">
        <v>27</v>
      </c>
      <c r="B26" s="76"/>
      <c r="C26" s="86"/>
      <c r="D26" s="133"/>
      <c r="E26" s="86"/>
      <c r="F26" s="133"/>
      <c r="G26" s="86"/>
      <c r="H26" s="133"/>
      <c r="I26" s="86"/>
      <c r="J26" s="133"/>
      <c r="K26" s="86"/>
      <c r="L26" s="133"/>
      <c r="M26" s="86"/>
      <c r="N26" s="133"/>
      <c r="O26" s="86"/>
      <c r="P26" s="133"/>
      <c r="Q26" s="86"/>
      <c r="R26" s="152"/>
      <c r="S26" s="86"/>
      <c r="T26" s="152"/>
      <c r="U26" s="86"/>
      <c r="V26" s="152"/>
      <c r="W26" s="86"/>
      <c r="X26" s="152"/>
      <c r="Y26" s="86"/>
      <c r="Z26" s="133"/>
      <c r="AA26" s="88"/>
      <c r="AB26" s="87"/>
      <c r="AD26" s="3"/>
      <c r="AE26" s="3"/>
      <c r="AF26" s="3"/>
      <c r="AG26" s="3"/>
      <c r="AH26" s="3"/>
      <c r="AI26" s="3"/>
    </row>
    <row r="27" spans="1:35" x14ac:dyDescent="0.55000000000000004">
      <c r="A27" s="81">
        <v>1</v>
      </c>
      <c r="B27" s="91" t="s">
        <v>27</v>
      </c>
      <c r="C27" s="92">
        <v>25257.96</v>
      </c>
      <c r="D27" s="93">
        <v>106083.432</v>
      </c>
      <c r="E27" s="92">
        <v>70004.37</v>
      </c>
      <c r="F27" s="93">
        <v>303924.57435648004</v>
      </c>
      <c r="G27" s="92">
        <v>95345.38</v>
      </c>
      <c r="H27" s="93">
        <v>409904.81196190999</v>
      </c>
      <c r="I27" s="92">
        <v>102932.33</v>
      </c>
      <c r="J27" s="93">
        <v>453046.47821835999</v>
      </c>
      <c r="K27" s="92">
        <v>87772.909999999989</v>
      </c>
      <c r="L27" s="93">
        <v>361589.87926663994</v>
      </c>
      <c r="M27" s="92">
        <v>94515.24000000002</v>
      </c>
      <c r="N27" s="93">
        <v>394955.20853922004</v>
      </c>
      <c r="O27" s="92">
        <v>89036.65</v>
      </c>
      <c r="P27" s="93">
        <v>375711.32713304</v>
      </c>
      <c r="Q27" s="92">
        <v>128237.79000000001</v>
      </c>
      <c r="R27" s="155">
        <v>532095.99037620006</v>
      </c>
      <c r="S27" s="92">
        <v>168078.03000000003</v>
      </c>
      <c r="T27" s="155">
        <v>704699.42990414356</v>
      </c>
      <c r="U27" s="92">
        <v>94372.709999999963</v>
      </c>
      <c r="V27" s="155">
        <v>390971.9568742665</v>
      </c>
      <c r="W27" s="92">
        <v>73993.270000000033</v>
      </c>
      <c r="X27" s="155">
        <v>295425.95282980334</v>
      </c>
      <c r="Y27" s="92">
        <v>73495.599999999948</v>
      </c>
      <c r="Z27" s="93">
        <v>293451.73125580361</v>
      </c>
      <c r="AA27" s="83">
        <v>861180.66</v>
      </c>
      <c r="AB27" s="84">
        <v>3642011.1317559937</v>
      </c>
      <c r="AD27" s="38">
        <v>475828.18999999994</v>
      </c>
      <c r="AE27" s="39">
        <v>2029504.3843426101</v>
      </c>
      <c r="AF27" s="38">
        <v>241861.57999999993</v>
      </c>
      <c r="AG27" s="48">
        <v>979849.64095987345</v>
      </c>
      <c r="AH27" s="38">
        <v>-143490.89000000013</v>
      </c>
      <c r="AI27" s="47">
        <v>-632657.10645351</v>
      </c>
    </row>
    <row r="28" spans="1:35" x14ac:dyDescent="0.55000000000000004">
      <c r="A28" s="85" t="s">
        <v>28</v>
      </c>
      <c r="B28" s="76"/>
      <c r="C28" s="86"/>
      <c r="D28" s="133"/>
      <c r="E28" s="86"/>
      <c r="F28" s="133"/>
      <c r="G28" s="86"/>
      <c r="H28" s="133"/>
      <c r="I28" s="86"/>
      <c r="J28" s="133"/>
      <c r="K28" s="86"/>
      <c r="L28" s="133"/>
      <c r="M28" s="86"/>
      <c r="N28" s="133"/>
      <c r="O28" s="86"/>
      <c r="P28" s="133"/>
      <c r="Q28" s="86"/>
      <c r="R28" s="152"/>
      <c r="S28" s="86"/>
      <c r="T28" s="152"/>
      <c r="U28" s="86"/>
      <c r="V28" s="152"/>
      <c r="W28" s="86"/>
      <c r="X28" s="152"/>
      <c r="Y28" s="86"/>
      <c r="Z28" s="133"/>
      <c r="AA28" s="88"/>
      <c r="AB28" s="87"/>
      <c r="AD28" s="3"/>
      <c r="AE28" s="3"/>
      <c r="AF28" s="3"/>
      <c r="AG28" s="3"/>
      <c r="AH28" s="3"/>
      <c r="AI28" s="3"/>
    </row>
    <row r="29" spans="1:35" x14ac:dyDescent="0.55000000000000004">
      <c r="A29" s="81">
        <v>1</v>
      </c>
      <c r="B29" s="91" t="s">
        <v>28</v>
      </c>
      <c r="C29" s="92">
        <v>5678.43</v>
      </c>
      <c r="D29" s="93">
        <v>23824.445382033304</v>
      </c>
      <c r="E29" s="92">
        <v>7844.4400000000005</v>
      </c>
      <c r="F29" s="93">
        <v>34080.479984490805</v>
      </c>
      <c r="G29" s="92">
        <v>9687.81</v>
      </c>
      <c r="H29" s="93">
        <v>41629.649459280292</v>
      </c>
      <c r="I29" s="92">
        <v>6465.16</v>
      </c>
      <c r="J29" s="93">
        <v>28473.157107262399</v>
      </c>
      <c r="K29" s="92">
        <v>6657.29</v>
      </c>
      <c r="L29" s="93">
        <v>27419.096789018899</v>
      </c>
      <c r="M29" s="92">
        <v>10755.16</v>
      </c>
      <c r="N29" s="93">
        <v>44908.388049335197</v>
      </c>
      <c r="O29" s="92">
        <v>13285.22</v>
      </c>
      <c r="P29" s="93">
        <v>56055.177937262401</v>
      </c>
      <c r="Q29" s="92">
        <v>12848.13</v>
      </c>
      <c r="R29" s="155">
        <v>53289.882758543405</v>
      </c>
      <c r="S29" s="92">
        <v>12099.65</v>
      </c>
      <c r="T29" s="155">
        <v>50744.561693641001</v>
      </c>
      <c r="U29" s="92">
        <v>9572</v>
      </c>
      <c r="V29" s="155">
        <v>39673.269316279999</v>
      </c>
      <c r="W29" s="92">
        <v>4813</v>
      </c>
      <c r="X29" s="155">
        <v>19224.23168528</v>
      </c>
      <c r="Y29" s="92">
        <v>5214.43</v>
      </c>
      <c r="Z29" s="93">
        <v>20830.796750735401</v>
      </c>
      <c r="AA29" s="83">
        <v>85321.29</v>
      </c>
      <c r="AB29" s="84">
        <v>360424.83916086768</v>
      </c>
      <c r="AD29" s="38">
        <v>47088.289999999994</v>
      </c>
      <c r="AE29" s="39">
        <v>200335.21677142088</v>
      </c>
      <c r="AF29" s="38">
        <v>19599.43</v>
      </c>
      <c r="AG29" s="48">
        <v>79728.297752295402</v>
      </c>
      <c r="AH29" s="38">
        <v>-18633.569999999992</v>
      </c>
      <c r="AI29" s="47">
        <v>-80361.324637151381</v>
      </c>
    </row>
    <row r="30" spans="1:35" x14ac:dyDescent="0.55000000000000004">
      <c r="A30" s="85" t="s">
        <v>39</v>
      </c>
      <c r="B30" s="76"/>
      <c r="C30" s="86"/>
      <c r="D30" s="133"/>
      <c r="E30" s="86"/>
      <c r="F30" s="133"/>
      <c r="G30" s="86"/>
      <c r="H30" s="133"/>
      <c r="I30" s="86"/>
      <c r="J30" s="133"/>
      <c r="K30" s="86"/>
      <c r="L30" s="133"/>
      <c r="M30" s="86"/>
      <c r="N30" s="133"/>
      <c r="O30" s="86"/>
      <c r="P30" s="133"/>
      <c r="Q30" s="86"/>
      <c r="R30" s="152"/>
      <c r="S30" s="86"/>
      <c r="T30" s="152"/>
      <c r="U30" s="86"/>
      <c r="V30" s="152"/>
      <c r="W30" s="86"/>
      <c r="X30" s="152"/>
      <c r="Y30" s="86"/>
      <c r="Z30" s="133"/>
      <c r="AA30" s="88"/>
      <c r="AB30" s="87"/>
      <c r="AD30" s="3"/>
      <c r="AE30" s="3"/>
      <c r="AF30" s="3"/>
      <c r="AG30" s="3"/>
      <c r="AH30" s="3"/>
      <c r="AI30" s="3"/>
    </row>
    <row r="31" spans="1:35" x14ac:dyDescent="0.55000000000000004">
      <c r="A31" s="81">
        <v>1</v>
      </c>
      <c r="B31" s="91" t="s">
        <v>39</v>
      </c>
      <c r="C31" s="92">
        <v>2435.7000000000116</v>
      </c>
      <c r="D31" s="93">
        <v>10219.23341786705</v>
      </c>
      <c r="E31" s="92">
        <v>2566.2999999999884</v>
      </c>
      <c r="F31" s="93">
        <v>11149.391898490951</v>
      </c>
      <c r="G31" s="92">
        <v>2487</v>
      </c>
      <c r="H31" s="93">
        <v>10686.929058809999</v>
      </c>
      <c r="I31" s="92">
        <v>2313</v>
      </c>
      <c r="J31" s="93">
        <v>10186.663963319999</v>
      </c>
      <c r="K31" s="92">
        <v>4330</v>
      </c>
      <c r="L31" s="93">
        <v>17833.7865853</v>
      </c>
      <c r="M31" s="92">
        <v>2591</v>
      </c>
      <c r="N31" s="93">
        <v>10818.77289002</v>
      </c>
      <c r="O31" s="92">
        <v>3839.640000000014</v>
      </c>
      <c r="P31" s="93">
        <v>16200.83848178886</v>
      </c>
      <c r="Q31" s="92">
        <v>3336.4799999999814</v>
      </c>
      <c r="R31" s="155">
        <v>13838.638621046324</v>
      </c>
      <c r="S31" s="92">
        <v>4672.4899999999907</v>
      </c>
      <c r="T31" s="155">
        <v>19595.89385378256</v>
      </c>
      <c r="U31" s="92">
        <v>2278.0310000000172</v>
      </c>
      <c r="V31" s="155">
        <v>9441.8029015707616</v>
      </c>
      <c r="W31" s="92">
        <v>1646.3589999999967</v>
      </c>
      <c r="X31" s="155">
        <v>6575.9374305310275</v>
      </c>
      <c r="Y31" s="92">
        <v>1764.9000000000233</v>
      </c>
      <c r="Z31" s="93">
        <v>7050.4874330220928</v>
      </c>
      <c r="AA31" s="83">
        <v>28571.609999999986</v>
      </c>
      <c r="AB31" s="84">
        <v>120530.14877042573</v>
      </c>
      <c r="AD31" s="38">
        <v>16723</v>
      </c>
      <c r="AE31" s="39">
        <v>70894.777813808003</v>
      </c>
      <c r="AF31" s="38">
        <v>5689.2900000000373</v>
      </c>
      <c r="AG31" s="48">
        <v>23068.22776512388</v>
      </c>
      <c r="AH31" s="38">
        <v>-6159.3199999999488</v>
      </c>
      <c r="AI31" s="47">
        <v>-26567.143191493844</v>
      </c>
    </row>
    <row r="32" spans="1:35" x14ac:dyDescent="0.55000000000000004">
      <c r="A32" s="85" t="s">
        <v>29</v>
      </c>
      <c r="B32" s="76"/>
      <c r="C32" s="86"/>
      <c r="D32" s="133"/>
      <c r="E32" s="86"/>
      <c r="F32" s="133"/>
      <c r="G32" s="86"/>
      <c r="H32" s="133"/>
      <c r="I32" s="86"/>
      <c r="J32" s="133"/>
      <c r="K32" s="86"/>
      <c r="L32" s="133"/>
      <c r="M32" s="86"/>
      <c r="N32" s="133"/>
      <c r="O32" s="86"/>
      <c r="P32" s="133"/>
      <c r="Q32" s="86"/>
      <c r="R32" s="152"/>
      <c r="S32" s="86"/>
      <c r="T32" s="152"/>
      <c r="U32" s="86"/>
      <c r="V32" s="152"/>
      <c r="W32" s="86"/>
      <c r="X32" s="152"/>
      <c r="Y32" s="86"/>
      <c r="Z32" s="133"/>
      <c r="AA32" s="88"/>
      <c r="AB32" s="87"/>
      <c r="AD32" s="3"/>
      <c r="AE32" s="3"/>
      <c r="AF32" s="3"/>
      <c r="AG32" s="3"/>
      <c r="AH32" s="3"/>
      <c r="AI32" s="3"/>
    </row>
    <row r="33" spans="1:35" x14ac:dyDescent="0.55000000000000004">
      <c r="A33" s="81">
        <v>1</v>
      </c>
      <c r="B33" s="91" t="s">
        <v>29</v>
      </c>
      <c r="C33" s="92">
        <v>5801.26</v>
      </c>
      <c r="D33" s="93">
        <v>24364.179890430001</v>
      </c>
      <c r="E33" s="92">
        <v>7391.89</v>
      </c>
      <c r="F33" s="93">
        <v>32082.51401789</v>
      </c>
      <c r="G33" s="92">
        <v>11779.85</v>
      </c>
      <c r="H33" s="93">
        <v>50652.187235149999</v>
      </c>
      <c r="I33" s="92">
        <v>13076.78</v>
      </c>
      <c r="J33" s="93">
        <v>57540.169144768006</v>
      </c>
      <c r="K33" s="92">
        <v>10009.33</v>
      </c>
      <c r="L33" s="93">
        <v>41237.988489759999</v>
      </c>
      <c r="M33" s="92">
        <v>12170.13</v>
      </c>
      <c r="N33" s="93">
        <v>50870.274322679994</v>
      </c>
      <c r="O33" s="92">
        <v>11548.89</v>
      </c>
      <c r="P33" s="93">
        <v>48737.753213583994</v>
      </c>
      <c r="Q33" s="92">
        <v>13473.06</v>
      </c>
      <c r="R33" s="155">
        <v>55912.539964648</v>
      </c>
      <c r="S33" s="92">
        <v>13170.79</v>
      </c>
      <c r="T33" s="155">
        <v>55187.020986620017</v>
      </c>
      <c r="U33" s="92">
        <v>17323.099999999999</v>
      </c>
      <c r="V33" s="155">
        <v>71751.043502031986</v>
      </c>
      <c r="W33" s="92">
        <v>6633.48</v>
      </c>
      <c r="X33" s="155">
        <v>26468.398313632002</v>
      </c>
      <c r="Y33" s="92">
        <v>5712.34</v>
      </c>
      <c r="Z33" s="93">
        <v>22792.752200748004</v>
      </c>
      <c r="AA33" s="83">
        <v>98421.979999999981</v>
      </c>
      <c r="AB33" s="84">
        <v>416584.62726553006</v>
      </c>
      <c r="AD33" s="38">
        <v>60229.24</v>
      </c>
      <c r="AE33" s="39">
        <v>256747.313100678</v>
      </c>
      <c r="AF33" s="38">
        <v>29668.92</v>
      </c>
      <c r="AG33" s="48">
        <v>121012.19401641199</v>
      </c>
      <c r="AH33" s="38">
        <v>-8523.8199999999779</v>
      </c>
      <c r="AI33" s="47">
        <v>-38825.120148440066</v>
      </c>
    </row>
    <row r="34" spans="1:35" x14ac:dyDescent="0.55000000000000004">
      <c r="A34" s="85" t="s">
        <v>32</v>
      </c>
      <c r="B34" s="76"/>
      <c r="C34" s="86"/>
      <c r="D34" s="133"/>
      <c r="E34" s="86"/>
      <c r="F34" s="133"/>
      <c r="G34" s="86"/>
      <c r="H34" s="133"/>
      <c r="I34" s="86"/>
      <c r="J34" s="133"/>
      <c r="K34" s="86"/>
      <c r="L34" s="133"/>
      <c r="M34" s="86"/>
      <c r="N34" s="133"/>
      <c r="O34" s="86"/>
      <c r="P34" s="133"/>
      <c r="Q34" s="86"/>
      <c r="R34" s="152"/>
      <c r="S34" s="86"/>
      <c r="T34" s="152"/>
      <c r="U34" s="86"/>
      <c r="V34" s="152"/>
      <c r="W34" s="86"/>
      <c r="X34" s="152"/>
      <c r="Y34" s="86"/>
      <c r="Z34" s="133"/>
      <c r="AA34" s="88"/>
      <c r="AB34" s="87"/>
      <c r="AD34" s="3"/>
      <c r="AE34" s="3"/>
      <c r="AF34" s="3"/>
      <c r="AG34" s="3"/>
      <c r="AH34" s="3"/>
      <c r="AI34" s="3"/>
    </row>
    <row r="35" spans="1:35" x14ac:dyDescent="0.55000000000000004">
      <c r="A35" s="81">
        <v>1</v>
      </c>
      <c r="B35" s="91" t="s">
        <v>32</v>
      </c>
      <c r="C35" s="92">
        <v>35484.959999999999</v>
      </c>
      <c r="D35" s="93">
        <v>148953.76242620763</v>
      </c>
      <c r="E35" s="92">
        <v>37479.85</v>
      </c>
      <c r="F35" s="93">
        <v>162757.70224583452</v>
      </c>
      <c r="G35" s="92">
        <v>53504.45</v>
      </c>
      <c r="H35" s="93">
        <v>229978.12301180349</v>
      </c>
      <c r="I35" s="92">
        <v>50065.36</v>
      </c>
      <c r="J35" s="93">
        <v>220399.27906171043</v>
      </c>
      <c r="K35" s="92">
        <v>45290.229999999996</v>
      </c>
      <c r="L35" s="93">
        <v>186558.99388995432</v>
      </c>
      <c r="M35" s="92">
        <v>49941.74</v>
      </c>
      <c r="N35" s="93">
        <v>208613.35435330283</v>
      </c>
      <c r="O35" s="92">
        <v>57878.94</v>
      </c>
      <c r="P35" s="93">
        <v>244225.58488128477</v>
      </c>
      <c r="Q35" s="92">
        <v>55051.630000000005</v>
      </c>
      <c r="R35" s="155">
        <v>228381.25153795342</v>
      </c>
      <c r="S35" s="92">
        <v>62879.22</v>
      </c>
      <c r="T35" s="155">
        <v>263621.65656428278</v>
      </c>
      <c r="U35" s="92">
        <v>49725.93</v>
      </c>
      <c r="V35" s="155">
        <v>206018.07861702066</v>
      </c>
      <c r="W35" s="92">
        <v>35447.14</v>
      </c>
      <c r="X35" s="155">
        <v>141512.6041553184</v>
      </c>
      <c r="Y35" s="92">
        <v>34284.520000000004</v>
      </c>
      <c r="Z35" s="93">
        <v>136895.3828450256</v>
      </c>
      <c r="AA35" s="83">
        <v>447576.38</v>
      </c>
      <c r="AB35" s="84">
        <v>1893489.7079723342</v>
      </c>
      <c r="AD35" s="38">
        <v>271766.58999999997</v>
      </c>
      <c r="AE35" s="39">
        <v>1157261.2149888133</v>
      </c>
      <c r="AF35" s="38">
        <v>119457.59000000001</v>
      </c>
      <c r="AG35" s="48">
        <v>484426.06561736471</v>
      </c>
      <c r="AH35" s="38">
        <v>-56352.200000000012</v>
      </c>
      <c r="AI35" s="47">
        <v>-251802.42736615613</v>
      </c>
    </row>
    <row r="36" spans="1:35" x14ac:dyDescent="0.55000000000000004">
      <c r="A36" s="85" t="s">
        <v>40</v>
      </c>
      <c r="B36" s="76"/>
      <c r="C36" s="86"/>
      <c r="D36" s="133"/>
      <c r="E36" s="86"/>
      <c r="F36" s="133"/>
      <c r="G36" s="86"/>
      <c r="H36" s="133"/>
      <c r="I36" s="86"/>
      <c r="J36" s="133"/>
      <c r="K36" s="86"/>
      <c r="L36" s="133"/>
      <c r="M36" s="86"/>
      <c r="N36" s="133"/>
      <c r="O36" s="86"/>
      <c r="P36" s="133"/>
      <c r="Q36" s="86"/>
      <c r="R36" s="152"/>
      <c r="S36" s="86"/>
      <c r="T36" s="152"/>
      <c r="U36" s="86"/>
      <c r="V36" s="152"/>
      <c r="W36" s="86"/>
      <c r="X36" s="152"/>
      <c r="Y36" s="86"/>
      <c r="Z36" s="133"/>
      <c r="AA36" s="88"/>
      <c r="AB36" s="87"/>
      <c r="AD36" s="3"/>
      <c r="AE36" s="3"/>
      <c r="AF36" s="3"/>
      <c r="AG36" s="3"/>
      <c r="AH36" s="3"/>
      <c r="AI36" s="3"/>
    </row>
    <row r="37" spans="1:35" x14ac:dyDescent="0.55000000000000004">
      <c r="A37" s="81">
        <v>1</v>
      </c>
      <c r="B37" s="91" t="s">
        <v>40</v>
      </c>
      <c r="C37" s="92">
        <v>3682.0000000000018</v>
      </c>
      <c r="D37" s="93">
        <v>15464.400000000009</v>
      </c>
      <c r="E37" s="92">
        <v>3766</v>
      </c>
      <c r="F37" s="93">
        <v>16344.439999999999</v>
      </c>
      <c r="G37" s="92">
        <v>4598</v>
      </c>
      <c r="H37" s="93">
        <v>19771.400000000001</v>
      </c>
      <c r="I37" s="92">
        <v>9146</v>
      </c>
      <c r="J37" s="93">
        <v>40242.400000000009</v>
      </c>
      <c r="K37" s="92">
        <v>8513</v>
      </c>
      <c r="L37" s="93">
        <v>35073.560000000005</v>
      </c>
      <c r="M37" s="92">
        <v>8825</v>
      </c>
      <c r="N37" s="93">
        <v>36888.5</v>
      </c>
      <c r="O37" s="92">
        <v>5537</v>
      </c>
      <c r="P37" s="93">
        <v>23366.14</v>
      </c>
      <c r="Q37" s="92">
        <v>6015</v>
      </c>
      <c r="R37" s="155">
        <v>24962.25</v>
      </c>
      <c r="S37" s="92">
        <v>2118</v>
      </c>
      <c r="T37" s="155">
        <v>8874.42</v>
      </c>
      <c r="U37" s="92">
        <v>6294</v>
      </c>
      <c r="V37" s="155">
        <v>26057.16</v>
      </c>
      <c r="W37" s="92">
        <v>2357</v>
      </c>
      <c r="X37" s="155">
        <v>9404.43</v>
      </c>
      <c r="Y37" s="92">
        <v>3440</v>
      </c>
      <c r="Z37" s="93">
        <v>13725.6</v>
      </c>
      <c r="AA37" s="83">
        <v>52200</v>
      </c>
      <c r="AB37" s="84">
        <v>220987.51000000004</v>
      </c>
      <c r="AD37" s="38">
        <v>38530</v>
      </c>
      <c r="AE37" s="39">
        <v>163784.70000000001</v>
      </c>
      <c r="AF37" s="38">
        <v>12091</v>
      </c>
      <c r="AG37" s="48">
        <v>49187.189999999995</v>
      </c>
      <c r="AH37" s="38">
        <v>-1579</v>
      </c>
      <c r="AI37" s="47">
        <v>-8015.6200000000244</v>
      </c>
    </row>
    <row r="38" spans="1:35" x14ac:dyDescent="0.55000000000000004">
      <c r="A38" s="85" t="s">
        <v>41</v>
      </c>
      <c r="B38" s="76"/>
      <c r="C38" s="86"/>
      <c r="D38" s="133"/>
      <c r="E38" s="86"/>
      <c r="F38" s="86"/>
      <c r="G38" s="86"/>
      <c r="H38" s="133"/>
      <c r="I38" s="86"/>
      <c r="J38" s="133"/>
      <c r="K38" s="86"/>
      <c r="L38" s="133"/>
      <c r="M38" s="86"/>
      <c r="N38" s="133"/>
      <c r="O38" s="86"/>
      <c r="P38" s="133"/>
      <c r="Q38" s="86"/>
      <c r="R38" s="152"/>
      <c r="S38" s="86"/>
      <c r="T38" s="152"/>
      <c r="U38" s="86"/>
      <c r="V38" s="152"/>
      <c r="W38" s="86"/>
      <c r="X38" s="152"/>
      <c r="Y38" s="86"/>
      <c r="Z38" s="133"/>
      <c r="AA38" s="88"/>
      <c r="AB38" s="87"/>
      <c r="AD38" s="3"/>
      <c r="AE38" s="3"/>
      <c r="AF38" s="3"/>
      <c r="AG38" s="3"/>
      <c r="AH38" s="3"/>
      <c r="AI38" s="3"/>
    </row>
    <row r="39" spans="1:35" x14ac:dyDescent="0.55000000000000004">
      <c r="A39" s="81">
        <v>1</v>
      </c>
      <c r="B39" s="91" t="s">
        <v>41</v>
      </c>
      <c r="C39" s="92">
        <v>797</v>
      </c>
      <c r="D39" s="93">
        <v>3347.4</v>
      </c>
      <c r="E39" s="92">
        <v>529</v>
      </c>
      <c r="F39" s="93">
        <v>2295.86</v>
      </c>
      <c r="G39" s="92">
        <v>543</v>
      </c>
      <c r="H39" s="93">
        <v>2334.9</v>
      </c>
      <c r="I39" s="92">
        <v>855</v>
      </c>
      <c r="J39" s="93">
        <v>3762.0000000000005</v>
      </c>
      <c r="K39" s="92">
        <v>391</v>
      </c>
      <c r="L39" s="93">
        <v>1610.92</v>
      </c>
      <c r="M39" s="92">
        <v>337</v>
      </c>
      <c r="N39" s="93">
        <v>1408.6599999999999</v>
      </c>
      <c r="O39" s="92">
        <v>349</v>
      </c>
      <c r="P39" s="93">
        <v>1472.78</v>
      </c>
      <c r="Q39" s="92">
        <v>98</v>
      </c>
      <c r="R39" s="155">
        <v>406.70000000000005</v>
      </c>
      <c r="S39" s="92">
        <v>119</v>
      </c>
      <c r="T39" s="155">
        <v>498.61000000000007</v>
      </c>
      <c r="U39" s="92">
        <v>1084</v>
      </c>
      <c r="V39" s="155">
        <v>4487.7599999999993</v>
      </c>
      <c r="W39" s="92">
        <v>700</v>
      </c>
      <c r="X39" s="155">
        <v>2793</v>
      </c>
      <c r="Y39" s="92">
        <v>661</v>
      </c>
      <c r="Z39" s="93">
        <v>2637.3900000000003</v>
      </c>
      <c r="AA39" s="83">
        <v>4018</v>
      </c>
      <c r="AB39" s="84">
        <v>17137.830000000002</v>
      </c>
      <c r="AD39" s="38">
        <v>3452</v>
      </c>
      <c r="AE39" s="39">
        <v>14759.74</v>
      </c>
      <c r="AF39" s="38">
        <v>2445</v>
      </c>
      <c r="AG39" s="48">
        <v>9918.15</v>
      </c>
      <c r="AH39" s="38">
        <v>1879</v>
      </c>
      <c r="AI39" s="47">
        <v>7540.0599999999977</v>
      </c>
    </row>
    <row r="40" spans="1:35" x14ac:dyDescent="0.55000000000000004">
      <c r="A40" s="85" t="s">
        <v>42</v>
      </c>
      <c r="B40" s="76"/>
      <c r="C40" s="86"/>
      <c r="D40" s="133"/>
      <c r="E40" s="86"/>
      <c r="F40" s="133"/>
      <c r="G40" s="86"/>
      <c r="H40" s="133"/>
      <c r="I40" s="86"/>
      <c r="J40" s="133"/>
      <c r="K40" s="86"/>
      <c r="L40" s="133"/>
      <c r="M40" s="86"/>
      <c r="N40" s="133"/>
      <c r="O40" s="86"/>
      <c r="P40" s="133"/>
      <c r="Q40" s="86"/>
      <c r="R40" s="152"/>
      <c r="S40" s="86"/>
      <c r="T40" s="152"/>
      <c r="U40" s="86"/>
      <c r="V40" s="152"/>
      <c r="W40" s="86"/>
      <c r="X40" s="152"/>
      <c r="Y40" s="86"/>
      <c r="Z40" s="133"/>
      <c r="AA40" s="88"/>
      <c r="AB40" s="87"/>
      <c r="AD40" s="3"/>
      <c r="AE40" s="3"/>
      <c r="AF40" s="3"/>
      <c r="AG40" s="3"/>
      <c r="AH40" s="3"/>
      <c r="AI40" s="3"/>
    </row>
    <row r="41" spans="1:35" x14ac:dyDescent="0.55000000000000004">
      <c r="A41" s="81">
        <v>1</v>
      </c>
      <c r="B41" s="91" t="s">
        <v>42</v>
      </c>
      <c r="C41" s="92">
        <v>9715.1200000000008</v>
      </c>
      <c r="D41" s="93">
        <v>40803.504000000008</v>
      </c>
      <c r="E41" s="92">
        <v>12101.18</v>
      </c>
      <c r="F41" s="93">
        <v>52519.121200000001</v>
      </c>
      <c r="G41" s="92">
        <v>18121.52</v>
      </c>
      <c r="H41" s="93">
        <v>77922.535999999993</v>
      </c>
      <c r="I41" s="92">
        <v>14272.63</v>
      </c>
      <c r="J41" s="93">
        <v>62799.572</v>
      </c>
      <c r="K41" s="92">
        <v>16841.2</v>
      </c>
      <c r="L41" s="93">
        <v>69385.744000000006</v>
      </c>
      <c r="M41" s="92">
        <v>18938.830000000002</v>
      </c>
      <c r="N41" s="93">
        <v>79164.309399999998</v>
      </c>
      <c r="O41" s="92">
        <v>19013.13</v>
      </c>
      <c r="P41" s="93">
        <v>80235.408599999995</v>
      </c>
      <c r="Q41" s="92">
        <v>18720.150000000001</v>
      </c>
      <c r="R41" s="155">
        <v>77688.622500000012</v>
      </c>
      <c r="S41" s="92">
        <v>14337.13</v>
      </c>
      <c r="T41" s="155">
        <v>60072.574700000005</v>
      </c>
      <c r="U41" s="92">
        <v>14955.59</v>
      </c>
      <c r="V41" s="155">
        <v>61916.142599999999</v>
      </c>
      <c r="W41" s="92">
        <v>10065.629999999999</v>
      </c>
      <c r="X41" s="155">
        <v>40161.863700000002</v>
      </c>
      <c r="Y41" s="92">
        <v>8280.99</v>
      </c>
      <c r="Z41" s="93">
        <v>33041.150099999999</v>
      </c>
      <c r="AA41" s="83">
        <v>142060.89000000001</v>
      </c>
      <c r="AB41" s="84">
        <v>600591.39240000001</v>
      </c>
      <c r="AD41" s="38">
        <v>89990.48000000001</v>
      </c>
      <c r="AE41" s="39">
        <v>382594.78659999999</v>
      </c>
      <c r="AF41" s="38">
        <v>33302.21</v>
      </c>
      <c r="AG41" s="48">
        <v>135119.15640000001</v>
      </c>
      <c r="AH41" s="38">
        <v>-18768.200000000012</v>
      </c>
      <c r="AI41" s="47">
        <v>-82877.449400000041</v>
      </c>
    </row>
    <row r="42" spans="1:35" x14ac:dyDescent="0.55000000000000004">
      <c r="A42" s="85" t="s">
        <v>43</v>
      </c>
      <c r="B42" s="76"/>
      <c r="C42" s="86"/>
      <c r="D42" s="133"/>
      <c r="E42" s="86"/>
      <c r="F42" s="133"/>
      <c r="G42" s="86"/>
      <c r="H42" s="133"/>
      <c r="I42" s="86"/>
      <c r="J42" s="133"/>
      <c r="K42" s="86"/>
      <c r="L42" s="133"/>
      <c r="M42" s="86"/>
      <c r="N42" s="133"/>
      <c r="O42" s="86"/>
      <c r="P42" s="133"/>
      <c r="Q42" s="86"/>
      <c r="R42" s="152"/>
      <c r="S42" s="86"/>
      <c r="T42" s="152"/>
      <c r="U42" s="86"/>
      <c r="V42" s="152"/>
      <c r="W42" s="86"/>
      <c r="X42" s="152"/>
      <c r="Y42" s="86"/>
      <c r="Z42" s="133"/>
      <c r="AA42" s="88"/>
      <c r="AB42" s="87"/>
      <c r="AD42" s="3"/>
      <c r="AE42" s="3"/>
      <c r="AF42" s="3"/>
      <c r="AG42" s="3"/>
      <c r="AH42" s="3"/>
      <c r="AI42" s="3"/>
    </row>
    <row r="43" spans="1:35" x14ac:dyDescent="0.55000000000000004">
      <c r="A43" s="81">
        <v>1</v>
      </c>
      <c r="B43" s="91" t="s">
        <v>43</v>
      </c>
      <c r="C43" s="92">
        <v>20583.52</v>
      </c>
      <c r="D43" s="93">
        <v>86378.942952571204</v>
      </c>
      <c r="E43" s="92">
        <v>34308.42</v>
      </c>
      <c r="F43" s="93">
        <v>149028.95747357942</v>
      </c>
      <c r="G43" s="92">
        <v>42000.380000000005</v>
      </c>
      <c r="H43" s="93">
        <v>180504.17499831939</v>
      </c>
      <c r="I43" s="92">
        <v>38218.47</v>
      </c>
      <c r="J43" s="93">
        <v>168290.63939659082</v>
      </c>
      <c r="K43" s="92">
        <v>37882.959999999999</v>
      </c>
      <c r="L43" s="93">
        <v>156034.74779053358</v>
      </c>
      <c r="M43" s="92">
        <v>44462.97</v>
      </c>
      <c r="N43" s="93">
        <v>185690.61417785342</v>
      </c>
      <c r="O43" s="92">
        <v>47302.770000000004</v>
      </c>
      <c r="P43" s="93">
        <v>199591.74829565841</v>
      </c>
      <c r="Q43" s="92">
        <v>48300.04</v>
      </c>
      <c r="R43" s="155">
        <v>200353.37501704722</v>
      </c>
      <c r="S43" s="92">
        <v>46333.15</v>
      </c>
      <c r="T43" s="155">
        <v>194294.606337431</v>
      </c>
      <c r="U43" s="92">
        <v>39471.89</v>
      </c>
      <c r="V43" s="155">
        <v>163555.87695137109</v>
      </c>
      <c r="W43" s="92">
        <v>28187.809999999998</v>
      </c>
      <c r="X43" s="155">
        <v>112565.76709747361</v>
      </c>
      <c r="Y43" s="92">
        <v>31932.97</v>
      </c>
      <c r="Z43" s="93">
        <v>127533.62926863661</v>
      </c>
      <c r="AA43" s="83">
        <v>359392.68000000005</v>
      </c>
      <c r="AB43" s="84">
        <v>1520167.8064395846</v>
      </c>
      <c r="AD43" s="38">
        <v>217456.72</v>
      </c>
      <c r="AE43" s="39">
        <v>925928.07678944792</v>
      </c>
      <c r="AF43" s="38">
        <v>99592.67</v>
      </c>
      <c r="AG43" s="48">
        <v>403655.27331748127</v>
      </c>
      <c r="AH43" s="38">
        <v>-42343.290000000037</v>
      </c>
      <c r="AI43" s="47">
        <v>-190584.45633265539</v>
      </c>
    </row>
    <row r="44" spans="1:35" x14ac:dyDescent="0.55000000000000004">
      <c r="A44" s="85" t="s">
        <v>44</v>
      </c>
      <c r="B44" s="76"/>
      <c r="C44" s="86"/>
      <c r="D44" s="133"/>
      <c r="E44" s="86"/>
      <c r="F44" s="133"/>
      <c r="G44" s="86"/>
      <c r="H44" s="133"/>
      <c r="I44" s="86"/>
      <c r="J44" s="133"/>
      <c r="K44" s="86"/>
      <c r="L44" s="133"/>
      <c r="M44" s="86"/>
      <c r="N44" s="133"/>
      <c r="O44" s="86"/>
      <c r="P44" s="133"/>
      <c r="Q44" s="86"/>
      <c r="R44" s="152"/>
      <c r="S44" s="86"/>
      <c r="T44" s="152"/>
      <c r="U44" s="86"/>
      <c r="V44" s="152"/>
      <c r="W44" s="86"/>
      <c r="X44" s="152"/>
      <c r="Y44" s="86"/>
      <c r="Z44" s="133"/>
      <c r="AA44" s="88"/>
      <c r="AB44" s="87"/>
      <c r="AD44" s="3"/>
      <c r="AE44" s="3"/>
      <c r="AF44" s="3"/>
      <c r="AG44" s="3"/>
      <c r="AH44" s="3"/>
      <c r="AI44" s="3"/>
    </row>
    <row r="45" spans="1:35" x14ac:dyDescent="0.55000000000000004">
      <c r="A45" s="81">
        <v>1</v>
      </c>
      <c r="B45" s="91" t="s">
        <v>44</v>
      </c>
      <c r="C45" s="92">
        <v>28030.000000000015</v>
      </c>
      <c r="D45" s="93">
        <v>117726.00000000006</v>
      </c>
      <c r="E45" s="92">
        <v>22381.999999999975</v>
      </c>
      <c r="F45" s="93">
        <v>97137.879999999888</v>
      </c>
      <c r="G45" s="92">
        <v>23141</v>
      </c>
      <c r="H45" s="93">
        <v>99506.3</v>
      </c>
      <c r="I45" s="92">
        <v>29258</v>
      </c>
      <c r="J45" s="93">
        <v>128735.2</v>
      </c>
      <c r="K45" s="92">
        <v>23095.000000000022</v>
      </c>
      <c r="L45" s="93">
        <v>95151.400000000081</v>
      </c>
      <c r="M45" s="92">
        <v>21497.999999999964</v>
      </c>
      <c r="N45" s="93">
        <v>89861.639999999854</v>
      </c>
      <c r="O45" s="92">
        <v>23360.999999999989</v>
      </c>
      <c r="P45" s="93">
        <v>98583.41999999994</v>
      </c>
      <c r="Q45" s="92">
        <v>26275</v>
      </c>
      <c r="R45" s="155">
        <v>109041.25</v>
      </c>
      <c r="S45" s="92">
        <v>22341.000000000029</v>
      </c>
      <c r="T45" s="155">
        <v>93608.790000000125</v>
      </c>
      <c r="U45" s="92">
        <v>18761.000000000022</v>
      </c>
      <c r="V45" s="155">
        <v>77670.540000000081</v>
      </c>
      <c r="W45" s="92">
        <v>15030.999999999967</v>
      </c>
      <c r="X45" s="155">
        <v>59973.689999999871</v>
      </c>
      <c r="Y45" s="92">
        <v>14741.000000000016</v>
      </c>
      <c r="Z45" s="93">
        <v>58816.590000000069</v>
      </c>
      <c r="AA45" s="83">
        <v>219380.99999999997</v>
      </c>
      <c r="AB45" s="84">
        <v>929351.88</v>
      </c>
      <c r="AD45" s="38">
        <v>147403.99999999997</v>
      </c>
      <c r="AE45" s="39">
        <v>628118.41999999993</v>
      </c>
      <c r="AF45" s="38">
        <v>48533</v>
      </c>
      <c r="AG45" s="48">
        <v>196460.82</v>
      </c>
      <c r="AH45" s="38">
        <v>-23444</v>
      </c>
      <c r="AI45" s="47">
        <v>-104772.64000000001</v>
      </c>
    </row>
    <row r="46" spans="1:35" x14ac:dyDescent="0.55000000000000004">
      <c r="A46" s="85" t="s">
        <v>48</v>
      </c>
      <c r="B46" s="76"/>
      <c r="C46" s="94"/>
      <c r="D46" s="134"/>
      <c r="E46" s="94"/>
      <c r="F46" s="134"/>
      <c r="G46" s="94"/>
      <c r="H46" s="134"/>
      <c r="I46" s="94"/>
      <c r="J46" s="134"/>
      <c r="K46" s="94"/>
      <c r="L46" s="134"/>
      <c r="M46" s="94"/>
      <c r="N46" s="134"/>
      <c r="O46" s="94"/>
      <c r="P46" s="134"/>
      <c r="Q46" s="94"/>
      <c r="R46" s="157"/>
      <c r="S46" s="94"/>
      <c r="T46" s="157"/>
      <c r="U46" s="94"/>
      <c r="V46" s="157"/>
      <c r="W46" s="94"/>
      <c r="X46" s="157"/>
      <c r="Y46" s="94"/>
      <c r="Z46" s="134"/>
      <c r="AA46" s="96"/>
      <c r="AB46" s="95"/>
      <c r="AD46" s="3"/>
      <c r="AE46" s="3"/>
      <c r="AF46" s="3"/>
      <c r="AG46" s="3"/>
      <c r="AH46" s="3"/>
      <c r="AI46" s="3"/>
    </row>
    <row r="47" spans="1:35" x14ac:dyDescent="0.55000000000000004">
      <c r="A47" s="81">
        <v>1</v>
      </c>
      <c r="B47" s="91" t="s">
        <v>49</v>
      </c>
      <c r="C47" s="92">
        <v>1075</v>
      </c>
      <c r="D47" s="93">
        <v>4515</v>
      </c>
      <c r="E47" s="92">
        <v>1100</v>
      </c>
      <c r="F47" s="93">
        <v>4774</v>
      </c>
      <c r="G47" s="92">
        <v>2095</v>
      </c>
      <c r="H47" s="93">
        <v>9008.5</v>
      </c>
      <c r="I47" s="92">
        <v>2946</v>
      </c>
      <c r="J47" s="93">
        <v>12962.400000000001</v>
      </c>
      <c r="K47" s="92">
        <v>1892</v>
      </c>
      <c r="L47" s="93">
        <v>7795.04</v>
      </c>
      <c r="M47" s="92">
        <v>1844</v>
      </c>
      <c r="N47" s="93">
        <v>7707.9199999999992</v>
      </c>
      <c r="O47" s="92">
        <v>1899</v>
      </c>
      <c r="P47" s="93">
        <v>8013.78</v>
      </c>
      <c r="Q47" s="92">
        <v>2282</v>
      </c>
      <c r="R47" s="155">
        <v>9470.3000000000011</v>
      </c>
      <c r="S47" s="92">
        <v>2482</v>
      </c>
      <c r="T47" s="155">
        <v>10399.580000000002</v>
      </c>
      <c r="U47" s="92">
        <v>1840</v>
      </c>
      <c r="V47" s="155">
        <v>7617.5999999999995</v>
      </c>
      <c r="W47" s="92">
        <v>1607</v>
      </c>
      <c r="X47" s="155">
        <v>6411.93</v>
      </c>
      <c r="Y47" s="92">
        <v>1955</v>
      </c>
      <c r="Z47" s="93">
        <v>7800.4500000000007</v>
      </c>
      <c r="AA47" s="83">
        <v>17615</v>
      </c>
      <c r="AB47" s="84">
        <v>74646.52</v>
      </c>
      <c r="AD47" s="38">
        <v>10952</v>
      </c>
      <c r="AE47" s="39">
        <v>46762.86</v>
      </c>
      <c r="AF47" s="38">
        <v>5402</v>
      </c>
      <c r="AG47" s="48">
        <v>21829.98</v>
      </c>
      <c r="AH47" s="38">
        <v>-1261</v>
      </c>
      <c r="AI47" s="47">
        <v>-6053.6800000000076</v>
      </c>
    </row>
    <row r="48" spans="1:35" x14ac:dyDescent="0.55000000000000004">
      <c r="A48" s="166" t="s">
        <v>82</v>
      </c>
      <c r="B48" s="145"/>
      <c r="C48" s="156"/>
      <c r="D48" s="134"/>
      <c r="E48" s="156"/>
      <c r="F48" s="134"/>
      <c r="G48" s="156"/>
      <c r="H48" s="134"/>
      <c r="I48" s="156"/>
      <c r="J48" s="134"/>
      <c r="K48" s="156"/>
      <c r="L48" s="134"/>
      <c r="M48" s="156"/>
      <c r="N48" s="134"/>
      <c r="O48" s="156"/>
      <c r="P48" s="134"/>
      <c r="Q48" s="156"/>
      <c r="R48" s="157"/>
      <c r="S48" s="156"/>
      <c r="T48" s="157"/>
      <c r="U48" s="156"/>
      <c r="V48" s="157"/>
      <c r="W48" s="156"/>
      <c r="X48" s="157"/>
      <c r="Y48" s="156"/>
      <c r="Z48" s="157"/>
      <c r="AA48" s="158"/>
      <c r="AB48" s="157"/>
      <c r="AD48" s="140"/>
      <c r="AE48" s="140"/>
      <c r="AF48" s="140"/>
      <c r="AG48" s="140"/>
      <c r="AH48" s="140"/>
      <c r="AI48" s="140"/>
    </row>
    <row r="49" spans="1:36" x14ac:dyDescent="0.55000000000000004">
      <c r="A49" s="146">
        <v>1</v>
      </c>
      <c r="B49" s="153" t="s">
        <v>82</v>
      </c>
      <c r="C49" s="154">
        <v>20.299999999999955</v>
      </c>
      <c r="D49" s="155">
        <v>85.259999999999806</v>
      </c>
      <c r="E49" s="154">
        <v>15.399999999999977</v>
      </c>
      <c r="F49" s="155">
        <v>66.835999999999899</v>
      </c>
      <c r="G49" s="154">
        <v>15.100000000000023</v>
      </c>
      <c r="H49" s="155">
        <v>64.930000000000092</v>
      </c>
      <c r="I49" s="154">
        <v>21.899999999999977</v>
      </c>
      <c r="J49" s="155">
        <v>96.359999999999914</v>
      </c>
      <c r="K49" s="154">
        <v>15.5</v>
      </c>
      <c r="L49" s="155">
        <v>63.86</v>
      </c>
      <c r="M49" s="154">
        <v>15.259999999999991</v>
      </c>
      <c r="N49" s="155">
        <v>63.786799999999957</v>
      </c>
      <c r="O49" s="154">
        <v>17.440000000000055</v>
      </c>
      <c r="P49" s="155">
        <v>73.596800000000229</v>
      </c>
      <c r="Q49" s="154">
        <v>20.069999999999936</v>
      </c>
      <c r="R49" s="155">
        <v>83.290499999999739</v>
      </c>
      <c r="S49" s="154">
        <v>19.030000000000086</v>
      </c>
      <c r="T49" s="155">
        <v>79.735700000000364</v>
      </c>
      <c r="U49" s="154">
        <v>17.399999999999977</v>
      </c>
      <c r="V49" s="155">
        <v>72.035999999999902</v>
      </c>
      <c r="W49" s="154">
        <v>686.02</v>
      </c>
      <c r="X49" s="155">
        <v>2997.9074000000001</v>
      </c>
      <c r="Y49" s="154">
        <v>16.180000000000064</v>
      </c>
      <c r="Z49" s="155">
        <v>68.92680000000027</v>
      </c>
      <c r="AA49" s="148">
        <v>160</v>
      </c>
      <c r="AB49" s="149">
        <v>677.6558</v>
      </c>
      <c r="AD49" s="141">
        <v>103.45999999999992</v>
      </c>
      <c r="AE49" s="142">
        <v>441.03279999999972</v>
      </c>
      <c r="AF49" s="141">
        <v>719.6</v>
      </c>
      <c r="AG49" s="144">
        <v>3138.8702000000003</v>
      </c>
      <c r="AH49" s="141">
        <v>663.06</v>
      </c>
      <c r="AI49" s="143">
        <v>2902.2472000000002</v>
      </c>
    </row>
    <row r="50" spans="1:36" x14ac:dyDescent="0.55000000000000004">
      <c r="A50" s="166" t="s">
        <v>7</v>
      </c>
      <c r="B50" s="145"/>
      <c r="C50" s="156"/>
      <c r="D50" s="157"/>
      <c r="E50" s="156"/>
      <c r="F50" s="157"/>
      <c r="G50" s="156"/>
      <c r="H50" s="157"/>
      <c r="I50" s="156"/>
      <c r="J50" s="157"/>
      <c r="K50" s="156"/>
      <c r="L50" s="157"/>
      <c r="M50" s="156"/>
      <c r="N50" s="157"/>
      <c r="O50" s="158"/>
      <c r="P50" s="157"/>
      <c r="Q50" s="158"/>
      <c r="R50" s="157"/>
      <c r="S50" s="158"/>
      <c r="T50" s="157"/>
      <c r="U50" s="158"/>
      <c r="V50" s="157"/>
      <c r="W50" s="158"/>
      <c r="X50" s="157"/>
      <c r="Y50" s="158"/>
      <c r="Z50" s="157"/>
      <c r="AA50" s="158"/>
      <c r="AB50" s="157"/>
      <c r="AD50" s="140"/>
      <c r="AE50" s="140"/>
      <c r="AF50" s="140"/>
      <c r="AG50" s="140"/>
      <c r="AH50" s="140"/>
      <c r="AI50" s="140"/>
    </row>
    <row r="51" spans="1:36" x14ac:dyDescent="0.55000000000000004">
      <c r="A51" s="146">
        <v>1</v>
      </c>
      <c r="B51" s="153" t="s">
        <v>4</v>
      </c>
      <c r="C51" s="154">
        <v>47268.01</v>
      </c>
      <c r="D51" s="155">
        <v>208113.87</v>
      </c>
      <c r="E51" s="154">
        <v>53628</v>
      </c>
      <c r="F51" s="155">
        <v>241001.73</v>
      </c>
      <c r="G51" s="154">
        <v>70820</v>
      </c>
      <c r="H51" s="155">
        <v>319021.92</v>
      </c>
      <c r="I51" s="154">
        <v>65476</v>
      </c>
      <c r="J51" s="155">
        <v>290323.83</v>
      </c>
      <c r="K51" s="154">
        <v>54860.01</v>
      </c>
      <c r="L51" s="155">
        <v>235726.16</v>
      </c>
      <c r="M51" s="154">
        <v>50527.99</v>
      </c>
      <c r="N51" s="155">
        <v>215174.85</v>
      </c>
      <c r="O51" s="154">
        <v>59984.01</v>
      </c>
      <c r="P51" s="155">
        <v>247528.69</v>
      </c>
      <c r="Q51" s="154">
        <v>54847.99</v>
      </c>
      <c r="R51" s="155">
        <v>235210.89</v>
      </c>
      <c r="S51" s="154">
        <v>59884</v>
      </c>
      <c r="T51" s="155">
        <v>251710.22</v>
      </c>
      <c r="U51" s="154">
        <v>51100</v>
      </c>
      <c r="V51" s="155">
        <v>211628.95</v>
      </c>
      <c r="W51" s="154">
        <v>40088</v>
      </c>
      <c r="X51" s="155">
        <v>167800.01</v>
      </c>
      <c r="Y51" s="154">
        <v>39628.01</v>
      </c>
      <c r="Z51" s="155">
        <v>163900.13</v>
      </c>
      <c r="AA51" s="148">
        <v>342580.01</v>
      </c>
      <c r="AB51" s="149">
        <v>1509362.3599999999</v>
      </c>
      <c r="AD51" s="141">
        <v>342580.01</v>
      </c>
      <c r="AE51" s="142">
        <v>1509362.36</v>
      </c>
      <c r="AF51" s="141">
        <v>130816.01000000001</v>
      </c>
      <c r="AG51" s="144">
        <v>543329.09000000008</v>
      </c>
      <c r="AH51" s="141">
        <v>130816.01000000001</v>
      </c>
      <c r="AI51" s="143">
        <v>543329.09000000032</v>
      </c>
    </row>
    <row r="52" spans="1:36" x14ac:dyDescent="0.55000000000000004">
      <c r="A52" s="166" t="s">
        <v>5</v>
      </c>
      <c r="B52" s="170"/>
      <c r="C52" s="156"/>
      <c r="D52" s="157"/>
      <c r="E52" s="156"/>
      <c r="F52" s="157"/>
      <c r="G52" s="156"/>
      <c r="H52" s="157"/>
      <c r="I52" s="156"/>
      <c r="J52" s="157"/>
      <c r="K52" s="156"/>
      <c r="L52" s="157"/>
      <c r="M52" s="156"/>
      <c r="N52" s="157"/>
      <c r="O52" s="156"/>
      <c r="P52" s="157"/>
      <c r="Q52" s="156"/>
      <c r="R52" s="157"/>
      <c r="S52" s="156"/>
      <c r="T52" s="157"/>
      <c r="U52" s="156"/>
      <c r="V52" s="157"/>
      <c r="W52" s="156"/>
      <c r="X52" s="157"/>
      <c r="Y52" s="156"/>
      <c r="Z52" s="157"/>
      <c r="AA52" s="156"/>
      <c r="AB52" s="157"/>
      <c r="AD52" s="140"/>
      <c r="AE52" s="140"/>
      <c r="AF52" s="140"/>
      <c r="AG52" s="140"/>
      <c r="AH52" s="140"/>
      <c r="AI52" s="140"/>
    </row>
    <row r="53" spans="1:36" x14ac:dyDescent="0.55000000000000004">
      <c r="A53" s="146">
        <v>1</v>
      </c>
      <c r="B53" s="153" t="s">
        <v>5</v>
      </c>
      <c r="C53" s="154">
        <v>9220</v>
      </c>
      <c r="D53" s="155">
        <v>40019.97</v>
      </c>
      <c r="E53" s="154">
        <v>8760</v>
      </c>
      <c r="F53" s="155">
        <v>38733.29</v>
      </c>
      <c r="G53" s="154">
        <v>10620</v>
      </c>
      <c r="H53" s="155">
        <v>46870.35</v>
      </c>
      <c r="I53" s="154">
        <v>10340</v>
      </c>
      <c r="J53" s="155">
        <v>46649.1</v>
      </c>
      <c r="K53" s="154">
        <v>11280</v>
      </c>
      <c r="L53" s="155">
        <v>49903.72</v>
      </c>
      <c r="M53" s="154">
        <v>11520</v>
      </c>
      <c r="N53" s="155">
        <v>53192.2</v>
      </c>
      <c r="O53" s="154">
        <v>15020</v>
      </c>
      <c r="P53" s="155">
        <v>73281.789999999994</v>
      </c>
      <c r="Q53" s="154">
        <v>13680</v>
      </c>
      <c r="R53" s="155">
        <v>63666.03</v>
      </c>
      <c r="S53" s="154">
        <v>14400</v>
      </c>
      <c r="T53" s="155">
        <v>67664.240000000005</v>
      </c>
      <c r="U53" s="154">
        <v>14320</v>
      </c>
      <c r="V53" s="155">
        <v>63364.12</v>
      </c>
      <c r="W53" s="154">
        <v>13640</v>
      </c>
      <c r="X53" s="155">
        <v>58005.04</v>
      </c>
      <c r="Y53" s="154">
        <v>18800</v>
      </c>
      <c r="Z53" s="155">
        <v>74465.91</v>
      </c>
      <c r="AA53" s="148">
        <v>61740</v>
      </c>
      <c r="AB53" s="149">
        <v>275368.63</v>
      </c>
      <c r="AD53" s="141">
        <v>61740</v>
      </c>
      <c r="AE53" s="142">
        <v>275368.63</v>
      </c>
      <c r="AF53" s="141">
        <v>46760</v>
      </c>
      <c r="AG53" s="144">
        <v>195835.07</v>
      </c>
      <c r="AH53" s="141">
        <v>46760</v>
      </c>
      <c r="AI53" s="143">
        <v>195835.07</v>
      </c>
    </row>
    <row r="54" spans="1:36" x14ac:dyDescent="0.55000000000000004">
      <c r="A54" s="166" t="s">
        <v>6</v>
      </c>
      <c r="B54" s="145"/>
      <c r="C54" s="167"/>
      <c r="D54" s="152"/>
      <c r="E54" s="167"/>
      <c r="F54" s="152"/>
      <c r="G54" s="167"/>
      <c r="H54" s="152"/>
      <c r="I54" s="167"/>
      <c r="J54" s="152"/>
      <c r="K54" s="167"/>
      <c r="L54" s="152"/>
      <c r="M54" s="167"/>
      <c r="N54" s="152"/>
      <c r="O54" s="167"/>
      <c r="P54" s="152"/>
      <c r="Q54" s="167"/>
      <c r="R54" s="152"/>
      <c r="S54" s="167"/>
      <c r="T54" s="152"/>
      <c r="U54" s="167"/>
      <c r="V54" s="152"/>
      <c r="W54" s="167"/>
      <c r="X54" s="152"/>
      <c r="Y54" s="167"/>
      <c r="Z54" s="152"/>
      <c r="AA54" s="167"/>
      <c r="AB54" s="152"/>
      <c r="AD54" s="140"/>
      <c r="AE54" s="140"/>
      <c r="AF54" s="140"/>
      <c r="AG54" s="140"/>
      <c r="AH54" s="140"/>
      <c r="AI54" s="140"/>
    </row>
    <row r="55" spans="1:36" x14ac:dyDescent="0.55000000000000004">
      <c r="A55" s="146">
        <v>1</v>
      </c>
      <c r="B55" s="153" t="s">
        <v>6</v>
      </c>
      <c r="C55" s="154">
        <v>1675.5</v>
      </c>
      <c r="D55" s="155">
        <v>7999.68</v>
      </c>
      <c r="E55" s="154">
        <v>2438</v>
      </c>
      <c r="F55" s="155">
        <v>11488.19</v>
      </c>
      <c r="G55" s="154">
        <v>2387.5</v>
      </c>
      <c r="H55" s="155">
        <v>11257.17</v>
      </c>
      <c r="I55" s="154">
        <v>1187.51</v>
      </c>
      <c r="J55" s="155">
        <v>5767.08</v>
      </c>
      <c r="K55" s="154">
        <v>765.5</v>
      </c>
      <c r="L55" s="155">
        <v>3697.1</v>
      </c>
      <c r="M55" s="154">
        <v>806</v>
      </c>
      <c r="N55" s="155">
        <v>3875.02</v>
      </c>
      <c r="O55" s="154">
        <v>721</v>
      </c>
      <c r="P55" s="155">
        <v>3501.6</v>
      </c>
      <c r="Q55" s="154">
        <v>850.51</v>
      </c>
      <c r="R55" s="155">
        <v>4070.57</v>
      </c>
      <c r="S55" s="154">
        <v>975.51</v>
      </c>
      <c r="T55" s="155">
        <v>4577.97</v>
      </c>
      <c r="U55" s="154">
        <v>1162.5</v>
      </c>
      <c r="V55" s="155">
        <v>5391.45</v>
      </c>
      <c r="W55" s="154">
        <v>957.5</v>
      </c>
      <c r="X55" s="155">
        <v>4499.6099999999997</v>
      </c>
      <c r="Y55" s="154">
        <v>636.99</v>
      </c>
      <c r="Z55" s="155">
        <v>3105.26</v>
      </c>
      <c r="AA55" s="148">
        <v>9260.01</v>
      </c>
      <c r="AB55" s="149">
        <v>44084.240000000005</v>
      </c>
      <c r="AD55" s="141">
        <v>9260.01</v>
      </c>
      <c r="AE55" s="142">
        <v>44084.24</v>
      </c>
      <c r="AF55" s="141">
        <v>2756.99</v>
      </c>
      <c r="AG55" s="144">
        <v>12996.32</v>
      </c>
      <c r="AH55" s="141">
        <v>2756.99</v>
      </c>
      <c r="AI55" s="143">
        <v>12996.319999999992</v>
      </c>
    </row>
    <row r="56" spans="1:36" x14ac:dyDescent="0.55000000000000004">
      <c r="A56" s="166" t="s">
        <v>8</v>
      </c>
      <c r="B56" s="145"/>
      <c r="C56" s="156"/>
      <c r="D56" s="157"/>
      <c r="E56" s="156"/>
      <c r="F56" s="157"/>
      <c r="G56" s="156"/>
      <c r="H56" s="157"/>
      <c r="I56" s="156"/>
      <c r="J56" s="157"/>
      <c r="K56" s="156"/>
      <c r="L56" s="157"/>
      <c r="M56" s="156"/>
      <c r="N56" s="157"/>
      <c r="O56" s="156"/>
      <c r="P56" s="157"/>
      <c r="Q56" s="156"/>
      <c r="R56" s="157"/>
      <c r="S56" s="156"/>
      <c r="T56" s="157"/>
      <c r="U56" s="156"/>
      <c r="V56" s="157"/>
      <c r="W56" s="156"/>
      <c r="X56" s="157"/>
      <c r="Y56" s="156"/>
      <c r="Z56" s="157"/>
      <c r="AA56" s="156"/>
      <c r="AB56" s="157"/>
      <c r="AD56" s="140"/>
      <c r="AE56" s="140"/>
      <c r="AF56" s="140"/>
      <c r="AG56" s="140"/>
      <c r="AH56" s="140"/>
      <c r="AI56" s="140"/>
    </row>
    <row r="57" spans="1:36" x14ac:dyDescent="0.55000000000000004">
      <c r="A57" s="159">
        <v>1</v>
      </c>
      <c r="B57" s="153" t="s">
        <v>8</v>
      </c>
      <c r="C57" s="154">
        <v>28629.279999999999</v>
      </c>
      <c r="D57" s="155">
        <v>126364.63999999998</v>
      </c>
      <c r="E57" s="154">
        <v>33224.18</v>
      </c>
      <c r="F57" s="155">
        <v>149071.51</v>
      </c>
      <c r="G57" s="154">
        <v>42284.71</v>
      </c>
      <c r="H57" s="155">
        <v>187546.40999999997</v>
      </c>
      <c r="I57" s="154">
        <v>39727.120000000003</v>
      </c>
      <c r="J57" s="155">
        <v>177523.90999999997</v>
      </c>
      <c r="K57" s="154">
        <v>28219.48</v>
      </c>
      <c r="L57" s="155">
        <v>176693.65</v>
      </c>
      <c r="M57" s="154">
        <v>31514.35</v>
      </c>
      <c r="N57" s="155">
        <v>134620.31</v>
      </c>
      <c r="O57" s="154">
        <v>28219.48</v>
      </c>
      <c r="P57" s="155">
        <v>117928.26</v>
      </c>
      <c r="Q57" s="154">
        <v>28545.97</v>
      </c>
      <c r="R57" s="155">
        <v>119827.79</v>
      </c>
      <c r="S57" s="154">
        <v>30440.3</v>
      </c>
      <c r="T57" s="155">
        <v>128072.5</v>
      </c>
      <c r="U57" s="154">
        <v>33552.07</v>
      </c>
      <c r="V57" s="155">
        <v>140743.19</v>
      </c>
      <c r="W57" s="154">
        <v>24021.13</v>
      </c>
      <c r="X57" s="155">
        <v>100843.20999999999</v>
      </c>
      <c r="Y57" s="154">
        <v>23469.21</v>
      </c>
      <c r="Z57" s="155">
        <v>96038.189999999988</v>
      </c>
      <c r="AA57" s="148">
        <v>203599.12</v>
      </c>
      <c r="AB57" s="149">
        <v>951820.42999999993</v>
      </c>
      <c r="AD57" s="141">
        <v>203599.12000000002</v>
      </c>
      <c r="AE57" s="142">
        <v>951820.42999999993</v>
      </c>
      <c r="AF57" s="141">
        <v>81042.41</v>
      </c>
      <c r="AG57" s="144">
        <v>337624.58999999997</v>
      </c>
      <c r="AH57" s="141">
        <v>81042.410000000033</v>
      </c>
      <c r="AI57" s="143">
        <v>337624.59000000008</v>
      </c>
    </row>
    <row r="58" spans="1:36" x14ac:dyDescent="0.55000000000000004">
      <c r="A58" s="166" t="s">
        <v>9</v>
      </c>
      <c r="B58" s="145"/>
      <c r="C58" s="156"/>
      <c r="D58" s="157"/>
      <c r="E58" s="156"/>
      <c r="F58" s="157"/>
      <c r="G58" s="156"/>
      <c r="H58" s="157"/>
      <c r="I58" s="156"/>
      <c r="J58" s="157"/>
      <c r="K58" s="156"/>
      <c r="L58" s="157"/>
      <c r="M58" s="156"/>
      <c r="N58" s="157"/>
      <c r="O58" s="156"/>
      <c r="P58" s="157"/>
      <c r="Q58" s="156"/>
      <c r="R58" s="157"/>
      <c r="S58" s="156"/>
      <c r="T58" s="157"/>
      <c r="U58" s="156"/>
      <c r="V58" s="157"/>
      <c r="W58" s="156"/>
      <c r="X58" s="157"/>
      <c r="Y58" s="156"/>
      <c r="Z58" s="157"/>
      <c r="AA58" s="156"/>
      <c r="AB58" s="157"/>
      <c r="AD58" s="140"/>
      <c r="AE58" s="140"/>
      <c r="AF58" s="140"/>
      <c r="AG58" s="140"/>
      <c r="AH58" s="140"/>
      <c r="AI58" s="140"/>
    </row>
    <row r="59" spans="1:36" x14ac:dyDescent="0.55000000000000004">
      <c r="A59" s="159">
        <v>1</v>
      </c>
      <c r="B59" s="153" t="s">
        <v>9</v>
      </c>
      <c r="C59" s="154">
        <v>6760</v>
      </c>
      <c r="D59" s="155">
        <v>29523.07</v>
      </c>
      <c r="E59" s="154">
        <v>6892</v>
      </c>
      <c r="F59" s="155">
        <v>29974.12</v>
      </c>
      <c r="G59" s="154">
        <v>6768</v>
      </c>
      <c r="H59" s="155">
        <v>29309.42</v>
      </c>
      <c r="I59" s="154">
        <v>11000</v>
      </c>
      <c r="J59" s="155">
        <v>46398.63</v>
      </c>
      <c r="K59" s="154">
        <v>1788</v>
      </c>
      <c r="L59" s="155">
        <v>15325.83</v>
      </c>
      <c r="M59" s="154">
        <v>3432</v>
      </c>
      <c r="N59" s="155">
        <v>14650.19</v>
      </c>
      <c r="O59" s="154">
        <v>1788</v>
      </c>
      <c r="P59" s="155">
        <v>7931.26</v>
      </c>
      <c r="Q59" s="154">
        <v>1336</v>
      </c>
      <c r="R59" s="155">
        <v>6537.52</v>
      </c>
      <c r="S59" s="154">
        <v>2180</v>
      </c>
      <c r="T59" s="155">
        <v>10152.09</v>
      </c>
      <c r="U59" s="154">
        <v>2908</v>
      </c>
      <c r="V59" s="155">
        <v>13319.18</v>
      </c>
      <c r="W59" s="154">
        <v>3420</v>
      </c>
      <c r="X59" s="155">
        <v>15546.58</v>
      </c>
      <c r="Y59" s="154">
        <v>3964</v>
      </c>
      <c r="Z59" s="155">
        <v>17913.199999999997</v>
      </c>
      <c r="AA59" s="148">
        <v>36640</v>
      </c>
      <c r="AB59" s="149">
        <v>165181.26</v>
      </c>
      <c r="AD59" s="141">
        <v>36640</v>
      </c>
      <c r="AE59" s="142">
        <v>165181.25999999998</v>
      </c>
      <c r="AF59" s="141">
        <v>10292</v>
      </c>
      <c r="AG59" s="144">
        <v>46778.96</v>
      </c>
      <c r="AH59" s="141">
        <v>10292</v>
      </c>
      <c r="AI59" s="143">
        <v>46778.959999999963</v>
      </c>
    </row>
    <row r="60" spans="1:36" hidden="1" x14ac:dyDescent="0.55000000000000004">
      <c r="A60" s="166" t="s">
        <v>10</v>
      </c>
      <c r="B60" s="145"/>
      <c r="C60" s="167">
        <v>385304.30999999994</v>
      </c>
      <c r="D60" s="168">
        <v>1636734.7972616074</v>
      </c>
      <c r="E60" s="167">
        <v>490501.92999999993</v>
      </c>
      <c r="F60" s="168">
        <v>2144563.8070644988</v>
      </c>
      <c r="G60" s="167">
        <v>597852.30999999994</v>
      </c>
      <c r="H60" s="168">
        <v>2592659.067616459</v>
      </c>
      <c r="I60" s="167">
        <v>553326.88</v>
      </c>
      <c r="J60" s="168">
        <v>2440117.8381862752</v>
      </c>
      <c r="K60" s="167">
        <v>495316.00999999995</v>
      </c>
      <c r="L60" s="168" t="e">
        <v>#NAME?</v>
      </c>
      <c r="M60" s="167" t="e">
        <v>#NAME?</v>
      </c>
      <c r="N60" s="168" t="e">
        <v>#NAME?</v>
      </c>
      <c r="O60" s="167">
        <v>646757.24999999988</v>
      </c>
      <c r="P60" s="168" t="e">
        <v>#NAME?</v>
      </c>
      <c r="Q60" s="167">
        <v>702856.07999999984</v>
      </c>
      <c r="R60" s="152" t="e">
        <v>#NAME?</v>
      </c>
      <c r="S60" s="167">
        <v>731757.52000000014</v>
      </c>
      <c r="T60" s="152" t="e">
        <v>#NAME?</v>
      </c>
      <c r="U60" s="167">
        <v>597101.90099999995</v>
      </c>
      <c r="V60" s="152" t="e">
        <v>#NAME?</v>
      </c>
      <c r="W60" s="167">
        <v>415506.53899999999</v>
      </c>
      <c r="X60" s="152" t="e">
        <v>#NAME?</v>
      </c>
      <c r="Y60" s="167">
        <v>429005.08999999997</v>
      </c>
      <c r="Z60" s="168" t="e">
        <v>#NAME?</v>
      </c>
      <c r="AA60" s="167" t="e">
        <v>#VALUE!</v>
      </c>
      <c r="AB60" s="168" t="e">
        <v>#VALUE!</v>
      </c>
      <c r="AD60" s="169" t="e">
        <v>#NAME?</v>
      </c>
      <c r="AE60" s="168" t="e">
        <v>#NAME?</v>
      </c>
      <c r="AF60" s="169">
        <v>1441613.5299999998</v>
      </c>
      <c r="AG60" s="164" t="e">
        <v>#NAME?</v>
      </c>
      <c r="AH60" s="169" t="e">
        <v>#NAME?</v>
      </c>
      <c r="AI60" s="171" t="e">
        <v>#NAME?</v>
      </c>
      <c r="AJ60" s="165" t="s">
        <v>84</v>
      </c>
    </row>
    <row r="61" spans="1:36" x14ac:dyDescent="0.55000000000000004">
      <c r="A61" s="166" t="s">
        <v>10</v>
      </c>
      <c r="B61" s="145"/>
      <c r="C61" s="167"/>
      <c r="D61" s="168"/>
      <c r="E61" s="167"/>
      <c r="F61" s="168"/>
      <c r="G61" s="167"/>
      <c r="H61" s="168"/>
      <c r="I61" s="167"/>
      <c r="J61" s="168"/>
      <c r="K61" s="167"/>
      <c r="L61" s="168"/>
      <c r="M61" s="167"/>
      <c r="N61" s="168"/>
      <c r="O61" s="167"/>
      <c r="P61" s="168"/>
      <c r="Q61" s="167"/>
      <c r="R61" s="152"/>
      <c r="S61" s="167"/>
      <c r="T61" s="152"/>
      <c r="U61" s="167"/>
      <c r="V61" s="152"/>
      <c r="W61" s="167"/>
      <c r="X61" s="152"/>
      <c r="Y61" s="167"/>
      <c r="Z61" s="168"/>
      <c r="AA61" s="167"/>
      <c r="AB61" s="168"/>
      <c r="AD61" s="169"/>
      <c r="AE61" s="168"/>
      <c r="AF61" s="169"/>
      <c r="AG61" s="164"/>
      <c r="AH61" s="169"/>
      <c r="AI61" s="171"/>
      <c r="AJ61" s="165"/>
    </row>
    <row r="62" spans="1:36" x14ac:dyDescent="0.55000000000000004">
      <c r="A62" s="159">
        <v>1</v>
      </c>
      <c r="B62" s="153" t="s">
        <v>10</v>
      </c>
      <c r="C62" s="154">
        <v>70588.34</v>
      </c>
      <c r="D62" s="155">
        <v>309592.83999999997</v>
      </c>
      <c r="E62" s="154">
        <v>74900.570000000007</v>
      </c>
      <c r="F62" s="155">
        <v>335643.18</v>
      </c>
      <c r="G62" s="154">
        <v>101697.33</v>
      </c>
      <c r="H62" s="155">
        <v>477466.3</v>
      </c>
      <c r="I62" s="154">
        <v>74370.3</v>
      </c>
      <c r="J62" s="155">
        <v>339208.9</v>
      </c>
      <c r="K62" s="154">
        <v>110183.36</v>
      </c>
      <c r="L62" s="155">
        <v>335515.28000000003</v>
      </c>
      <c r="M62" s="154">
        <v>91551.18</v>
      </c>
      <c r="N62" s="155">
        <v>419156.92</v>
      </c>
      <c r="O62" s="154">
        <v>110183.36</v>
      </c>
      <c r="P62" s="155">
        <v>473524.87999999995</v>
      </c>
      <c r="Q62" s="154">
        <v>115490.72</v>
      </c>
      <c r="R62" s="155">
        <v>505793.19</v>
      </c>
      <c r="S62" s="154">
        <v>123567.22</v>
      </c>
      <c r="T62" s="155">
        <v>529859.22</v>
      </c>
      <c r="U62" s="154">
        <v>113875.63</v>
      </c>
      <c r="V62" s="155">
        <v>483714.69</v>
      </c>
      <c r="W62" s="154">
        <v>76425.490000000005</v>
      </c>
      <c r="X62" s="155">
        <v>325925.44</v>
      </c>
      <c r="Y62" s="154">
        <v>85471.99</v>
      </c>
      <c r="Z62" s="155">
        <v>351250.99000000005</v>
      </c>
      <c r="AA62" s="148">
        <v>523291.07999999996</v>
      </c>
      <c r="AB62" s="149">
        <v>2216583.42</v>
      </c>
      <c r="AD62" s="141">
        <v>523291.07999999996</v>
      </c>
      <c r="AE62" s="142">
        <v>2216583.4200000004</v>
      </c>
      <c r="AF62" s="141">
        <v>275773.11</v>
      </c>
      <c r="AG62" s="144">
        <v>1160891.1200000001</v>
      </c>
      <c r="AH62" s="141">
        <v>275773.11</v>
      </c>
      <c r="AI62" s="143">
        <v>1160891.1200000006</v>
      </c>
    </row>
    <row r="63" spans="1:36" x14ac:dyDescent="0.55000000000000004">
      <c r="A63" s="166" t="s">
        <v>11</v>
      </c>
      <c r="B63" s="145"/>
      <c r="C63" s="156"/>
      <c r="D63" s="157"/>
      <c r="E63" s="156"/>
      <c r="F63" s="157"/>
      <c r="G63" s="156"/>
      <c r="H63" s="157"/>
      <c r="I63" s="156"/>
      <c r="J63" s="157"/>
      <c r="K63" s="156"/>
      <c r="L63" s="157"/>
      <c r="M63" s="156"/>
      <c r="N63" s="157"/>
      <c r="O63" s="156"/>
      <c r="P63" s="157"/>
      <c r="Q63" s="156"/>
      <c r="R63" s="157"/>
      <c r="S63" s="156"/>
      <c r="T63" s="157"/>
      <c r="U63" s="156"/>
      <c r="V63" s="157"/>
      <c r="W63" s="156"/>
      <c r="X63" s="157"/>
      <c r="Y63" s="156"/>
      <c r="Z63" s="157"/>
      <c r="AA63" s="156"/>
      <c r="AB63" s="157"/>
      <c r="AD63" s="140"/>
      <c r="AE63" s="140"/>
      <c r="AF63" s="140"/>
      <c r="AG63" s="140"/>
      <c r="AH63" s="140"/>
      <c r="AI63" s="140"/>
    </row>
    <row r="64" spans="1:36" x14ac:dyDescent="0.55000000000000004">
      <c r="A64" s="159">
        <v>1</v>
      </c>
      <c r="B64" s="147" t="s">
        <v>11</v>
      </c>
      <c r="C64" s="154">
        <v>23185.29</v>
      </c>
      <c r="D64" s="155">
        <v>113567.71000000002</v>
      </c>
      <c r="E64" s="154">
        <v>22792.94</v>
      </c>
      <c r="F64" s="155">
        <v>113410.39999999998</v>
      </c>
      <c r="G64" s="154">
        <v>30884.41</v>
      </c>
      <c r="H64" s="155">
        <v>154274.63</v>
      </c>
      <c r="I64" s="154">
        <v>25711.37</v>
      </c>
      <c r="J64" s="155">
        <v>125168.59</v>
      </c>
      <c r="K64" s="154">
        <v>33578.479999999996</v>
      </c>
      <c r="L64" s="155">
        <v>135076.6</v>
      </c>
      <c r="M64" s="154">
        <v>25986.32</v>
      </c>
      <c r="N64" s="155">
        <v>130718.26</v>
      </c>
      <c r="O64" s="154">
        <v>33578.479999999996</v>
      </c>
      <c r="P64" s="155">
        <v>159317.13999999998</v>
      </c>
      <c r="Q64" s="154">
        <v>33075.600000000006</v>
      </c>
      <c r="R64" s="155">
        <v>162834.59</v>
      </c>
      <c r="S64" s="154">
        <v>30322.760000000002</v>
      </c>
      <c r="T64" s="155">
        <v>147224.35999999999</v>
      </c>
      <c r="U64" s="154">
        <v>29375.53</v>
      </c>
      <c r="V64" s="155">
        <v>138270.5</v>
      </c>
      <c r="W64" s="154">
        <v>25545.29</v>
      </c>
      <c r="X64" s="155">
        <v>121685.64</v>
      </c>
      <c r="Y64" s="154">
        <v>28177.820000000003</v>
      </c>
      <c r="Z64" s="155">
        <v>130765.27999999998</v>
      </c>
      <c r="AA64" s="148">
        <v>162138.81</v>
      </c>
      <c r="AB64" s="149">
        <v>772216.19</v>
      </c>
      <c r="AD64" s="141">
        <v>162138.81</v>
      </c>
      <c r="AE64" s="142">
        <v>772216.19</v>
      </c>
      <c r="AF64" s="141">
        <v>83098.64</v>
      </c>
      <c r="AG64" s="144">
        <v>390721.42</v>
      </c>
      <c r="AH64" s="141">
        <v>83098.640000000014</v>
      </c>
      <c r="AI64" s="143">
        <v>390721.41999999993</v>
      </c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16" sqref="Q16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'2568-คณะ,สำนัก'!B45</f>
        <v>คณะเทคโนโลยีการประมง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'2567-คณะ,สำนัก'!C45</f>
        <v>19990.999999999993</v>
      </c>
      <c r="D4" s="105">
        <f>'2567-คณะ,สำนัก'!D45</f>
        <v>85161.659999999945</v>
      </c>
      <c r="E4" s="46">
        <f>'2568-คณะ,สำนัก'!C45</f>
        <v>28030.000000000015</v>
      </c>
      <c r="F4" s="105">
        <f>'2568-คณะ,สำนัก'!D45</f>
        <v>117726.00000000006</v>
      </c>
    </row>
    <row r="5" spans="2:6" x14ac:dyDescent="0.5">
      <c r="B5" s="45" t="s">
        <v>14</v>
      </c>
      <c r="C5" s="46">
        <f>'2567-คณะ,สำนัก'!E45</f>
        <v>26732.000000000007</v>
      </c>
      <c r="D5" s="105">
        <f>'2567-คณะ,สำนัก'!F45</f>
        <v>116818.84000000004</v>
      </c>
      <c r="E5" s="46">
        <f>'2568-คณะ,สำนัก'!E45</f>
        <v>22381.999999999975</v>
      </c>
      <c r="F5" s="105">
        <f>'2568-คณะ,สำนัก'!F45</f>
        <v>97137.879999999888</v>
      </c>
    </row>
    <row r="6" spans="2:6" x14ac:dyDescent="0.5">
      <c r="B6" s="45" t="s">
        <v>15</v>
      </c>
      <c r="C6" s="46">
        <f>'2567-คณะ,สำนัก'!G45</f>
        <v>22593</v>
      </c>
      <c r="D6" s="105">
        <f>'2567-คณะ,สำนัก'!H45</f>
        <v>98505.48000000001</v>
      </c>
      <c r="E6" s="46">
        <f>'2568-คณะ,สำนัก'!G45</f>
        <v>23141</v>
      </c>
      <c r="F6" s="105">
        <f>'2568-คณะ,สำนัก'!H45</f>
        <v>99506.3</v>
      </c>
    </row>
    <row r="7" spans="2:6" x14ac:dyDescent="0.5">
      <c r="B7" s="45" t="s">
        <v>16</v>
      </c>
      <c r="C7" s="46">
        <f>'2567-คณะ,สำนัก'!I45</f>
        <v>26130</v>
      </c>
      <c r="D7" s="105">
        <f>'2567-คณะ,สำนัก'!J45</f>
        <v>116801.09999999999</v>
      </c>
      <c r="E7" s="46">
        <f>'2568-คณะ,สำนัก'!I45</f>
        <v>29258</v>
      </c>
      <c r="F7" s="105">
        <f>'2568-คณะ,สำนัก'!J45</f>
        <v>128735.2</v>
      </c>
    </row>
    <row r="8" spans="2:6" x14ac:dyDescent="0.5">
      <c r="B8" s="45" t="s">
        <v>17</v>
      </c>
      <c r="C8" s="46">
        <f>'2567-คณะ,สำนัก'!K45</f>
        <v>24286</v>
      </c>
      <c r="D8" s="105">
        <f>'2567-คณะ,สำนัก'!L45</f>
        <v>106615.54</v>
      </c>
      <c r="E8" s="46">
        <f>'2568-คณะ,สำนัก'!K45</f>
        <v>23095.000000000022</v>
      </c>
      <c r="F8" s="105">
        <f>'2568-คณะ,สำนัก'!L45</f>
        <v>95151.400000000081</v>
      </c>
    </row>
    <row r="9" spans="2:6" x14ac:dyDescent="0.5">
      <c r="B9" s="45" t="s">
        <v>18</v>
      </c>
      <c r="C9" s="46">
        <f>'2567-คณะ,สำนัก'!M45</f>
        <v>24510</v>
      </c>
      <c r="D9" s="105">
        <f>'2567-คณะ,สำนัก'!N45</f>
        <v>106618.49999999999</v>
      </c>
      <c r="E9" s="46">
        <f>'2568-คณะ,สำนัก'!M45</f>
        <v>21497.999999999964</v>
      </c>
      <c r="F9" s="105">
        <f>'2568-คณะ,สำนัก'!N45</f>
        <v>89861.639999999854</v>
      </c>
    </row>
    <row r="10" spans="2:6" x14ac:dyDescent="0.5">
      <c r="B10" s="45" t="s">
        <v>19</v>
      </c>
      <c r="C10" s="46">
        <f>'2567-คณะ,สำนัก'!O45</f>
        <v>27108</v>
      </c>
      <c r="D10" s="105">
        <f>'2567-คณะ,สำนัก'!P45</f>
        <v>121172.76000000001</v>
      </c>
      <c r="E10" s="46">
        <f>'2568-คณะ,สำนัก'!O45</f>
        <v>23360.999999999989</v>
      </c>
      <c r="F10" s="105">
        <f>'2568-คณะ,สำนัก'!P45</f>
        <v>98583.41999999994</v>
      </c>
    </row>
    <row r="11" spans="2:6" x14ac:dyDescent="0.5">
      <c r="B11" s="45" t="s">
        <v>20</v>
      </c>
      <c r="C11" s="46">
        <f>'2567-คณะ,สำนัก'!Q45</f>
        <v>32560</v>
      </c>
      <c r="D11" s="105">
        <f>'2567-คณะ,สำนัก'!R45</f>
        <v>142612.79999999999</v>
      </c>
      <c r="E11" s="46">
        <f>'2568-คณะ,สำนัก'!Q45</f>
        <v>26275</v>
      </c>
      <c r="F11" s="105">
        <f>'2568-คณะ,สำนัก'!R45</f>
        <v>109041.25</v>
      </c>
    </row>
    <row r="12" spans="2:6" x14ac:dyDescent="0.5">
      <c r="B12" s="45" t="s">
        <v>21</v>
      </c>
      <c r="C12" s="46">
        <f>'2567-คณะ,สำนัก'!S45</f>
        <v>31188</v>
      </c>
      <c r="D12" s="105">
        <f>'2567-คณะ,สำนัก'!T45</f>
        <v>136603.44</v>
      </c>
      <c r="E12" s="46">
        <f>'2568-คณะ,สำนัก'!S45</f>
        <v>22341.000000000029</v>
      </c>
      <c r="F12" s="105">
        <f>'2568-คณะ,สำนัก'!T45</f>
        <v>93608.790000000125</v>
      </c>
    </row>
    <row r="13" spans="2:6" x14ac:dyDescent="0.5">
      <c r="B13" s="45" t="s">
        <v>22</v>
      </c>
      <c r="C13" s="46">
        <f>'2567-คณะ,สำนัก'!U45</f>
        <v>28247.000000000011</v>
      </c>
      <c r="D13" s="105">
        <f>'2567-คณะ,สำนัก'!V45</f>
        <v>124286.80000000006</v>
      </c>
      <c r="E13" s="46">
        <f>'2568-คณะ,สำนัก'!U45</f>
        <v>18761.000000000022</v>
      </c>
      <c r="F13" s="105">
        <f>'2568-คณะ,สำนัก'!V45</f>
        <v>77670.540000000081</v>
      </c>
    </row>
    <row r="14" spans="2:6" ht="19.2" customHeight="1" x14ac:dyDescent="0.5">
      <c r="B14" s="45" t="s">
        <v>23</v>
      </c>
      <c r="C14" s="46">
        <f>'2567-คณะ,สำนัก'!W45</f>
        <v>28193.999999999967</v>
      </c>
      <c r="D14" s="105">
        <f>'2567-คณะ,สำนัก'!X45</f>
        <v>123207.77999999985</v>
      </c>
      <c r="E14" s="46">
        <f>'2568-คณะ,สำนัก'!W45</f>
        <v>15030.999999999967</v>
      </c>
      <c r="F14" s="105">
        <f>'2568-คณะ,สำนัก'!X45</f>
        <v>59973.689999999871</v>
      </c>
    </row>
    <row r="15" spans="2:6" x14ac:dyDescent="0.5">
      <c r="B15" s="45" t="s">
        <v>24</v>
      </c>
      <c r="C15" s="46">
        <f>'2567-คณะ,สำนัก'!Y45</f>
        <v>21955.000000000036</v>
      </c>
      <c r="D15" s="105">
        <f>'2567-คณะ,สำนัก'!Z45</f>
        <v>93528.300000000134</v>
      </c>
      <c r="E15" s="46">
        <f>'2568-คณะ,สำนัก'!Y45</f>
        <v>14741.000000000016</v>
      </c>
      <c r="F15" s="105">
        <f>'2568-คณะ,สำนัก'!Z45</f>
        <v>58816.590000000069</v>
      </c>
    </row>
    <row r="30" spans="2:6" x14ac:dyDescent="0.5">
      <c r="B30" s="40" t="s">
        <v>12</v>
      </c>
      <c r="C30" s="41" t="str">
        <f>C2</f>
        <v>คณะเทคโนโลยีการประมง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85161.659999999945</v>
      </c>
      <c r="D32" s="105"/>
      <c r="E32" s="46">
        <f>F4</f>
        <v>117726.00000000006</v>
      </c>
      <c r="F32" s="108"/>
    </row>
    <row r="33" spans="2:6" x14ac:dyDescent="0.5">
      <c r="B33" s="45" t="s">
        <v>14</v>
      </c>
      <c r="C33" s="46">
        <f t="shared" ref="C33:C43" si="0">D5</f>
        <v>116818.84000000004</v>
      </c>
      <c r="D33" s="105"/>
      <c r="E33" s="46">
        <f t="shared" ref="E33:E43" si="1">F5</f>
        <v>97137.879999999888</v>
      </c>
      <c r="F33" s="108"/>
    </row>
    <row r="34" spans="2:6" x14ac:dyDescent="0.5">
      <c r="B34" s="45" t="s">
        <v>15</v>
      </c>
      <c r="C34" s="46">
        <f t="shared" si="0"/>
        <v>98505.48000000001</v>
      </c>
      <c r="D34" s="105"/>
      <c r="E34" s="46">
        <f t="shared" si="1"/>
        <v>99506.3</v>
      </c>
      <c r="F34" s="108"/>
    </row>
    <row r="35" spans="2:6" x14ac:dyDescent="0.5">
      <c r="B35" s="45" t="s">
        <v>16</v>
      </c>
      <c r="C35" s="46">
        <f t="shared" si="0"/>
        <v>116801.09999999999</v>
      </c>
      <c r="D35" s="105"/>
      <c r="E35" s="46">
        <f t="shared" si="1"/>
        <v>128735.2</v>
      </c>
      <c r="F35" s="108"/>
    </row>
    <row r="36" spans="2:6" x14ac:dyDescent="0.5">
      <c r="B36" s="45" t="s">
        <v>17</v>
      </c>
      <c r="C36" s="46">
        <f t="shared" si="0"/>
        <v>106615.54</v>
      </c>
      <c r="D36" s="105"/>
      <c r="E36" s="46">
        <f t="shared" si="1"/>
        <v>95151.400000000081</v>
      </c>
      <c r="F36" s="108"/>
    </row>
    <row r="37" spans="2:6" x14ac:dyDescent="0.5">
      <c r="B37" s="45" t="s">
        <v>18</v>
      </c>
      <c r="C37" s="46">
        <f t="shared" si="0"/>
        <v>106618.49999999999</v>
      </c>
      <c r="D37" s="105"/>
      <c r="E37" s="46">
        <f t="shared" si="1"/>
        <v>89861.639999999854</v>
      </c>
      <c r="F37" s="108"/>
    </row>
    <row r="38" spans="2:6" x14ac:dyDescent="0.5">
      <c r="B38" s="45" t="s">
        <v>19</v>
      </c>
      <c r="C38" s="46">
        <f t="shared" si="0"/>
        <v>121172.76000000001</v>
      </c>
      <c r="D38" s="105"/>
      <c r="E38" s="46">
        <f t="shared" si="1"/>
        <v>98583.41999999994</v>
      </c>
      <c r="F38" s="108"/>
    </row>
    <row r="39" spans="2:6" x14ac:dyDescent="0.5">
      <c r="B39" s="45" t="s">
        <v>20</v>
      </c>
      <c r="C39" s="46">
        <f t="shared" si="0"/>
        <v>142612.79999999999</v>
      </c>
      <c r="D39" s="105"/>
      <c r="E39" s="46">
        <f t="shared" si="1"/>
        <v>109041.25</v>
      </c>
      <c r="F39" s="108"/>
    </row>
    <row r="40" spans="2:6" x14ac:dyDescent="0.5">
      <c r="B40" s="45" t="s">
        <v>21</v>
      </c>
      <c r="C40" s="46">
        <f t="shared" si="0"/>
        <v>136603.44</v>
      </c>
      <c r="D40" s="105"/>
      <c r="E40" s="46">
        <f t="shared" si="1"/>
        <v>93608.790000000125</v>
      </c>
      <c r="F40" s="108"/>
    </row>
    <row r="41" spans="2:6" x14ac:dyDescent="0.5">
      <c r="B41" s="45" t="s">
        <v>22</v>
      </c>
      <c r="C41" s="46">
        <f t="shared" si="0"/>
        <v>124286.80000000006</v>
      </c>
      <c r="D41" s="105"/>
      <c r="E41" s="46">
        <f t="shared" si="1"/>
        <v>77670.540000000081</v>
      </c>
      <c r="F41" s="108"/>
    </row>
    <row r="42" spans="2:6" x14ac:dyDescent="0.5">
      <c r="B42" s="45" t="s">
        <v>23</v>
      </c>
      <c r="C42" s="46">
        <f t="shared" si="0"/>
        <v>123207.77999999985</v>
      </c>
      <c r="D42" s="105"/>
      <c r="E42" s="46">
        <f t="shared" si="1"/>
        <v>59973.689999999871</v>
      </c>
      <c r="F42" s="108"/>
    </row>
    <row r="43" spans="2:6" x14ac:dyDescent="0.5">
      <c r="B43" s="45" t="s">
        <v>24</v>
      </c>
      <c r="C43" s="46">
        <f t="shared" si="0"/>
        <v>93528.300000000134</v>
      </c>
      <c r="D43" s="105"/>
      <c r="E43" s="46">
        <f t="shared" si="1"/>
        <v>58816.590000000069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showGridLines="0" view="pageBreakPreview" topLeftCell="B1" zoomScaleNormal="100" zoomScaleSheetLayoutView="100" workbookViewId="0">
      <selection activeCell="T10" sqref="T10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7" x14ac:dyDescent="0.5">
      <c r="B2" s="40" t="s">
        <v>12</v>
      </c>
      <c r="C2" s="41" t="str">
        <f>'2568-คณะ,สำนัก'!B43</f>
        <v>คณะวิศวกรรมศาสตร์</v>
      </c>
      <c r="D2" s="101"/>
      <c r="E2" s="42"/>
      <c r="F2" s="102"/>
    </row>
    <row r="3" spans="2:7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7" x14ac:dyDescent="0.5">
      <c r="B4" s="45" t="s">
        <v>13</v>
      </c>
      <c r="C4" s="46">
        <f>'2567-คณะ,สำนัก'!C43</f>
        <v>27014</v>
      </c>
      <c r="D4" s="105">
        <f>'2567-คณะ,สำนัก'!D43</f>
        <v>115005.69923034002</v>
      </c>
      <c r="E4" s="46">
        <f>'2568-คณะ,สำนัก'!C43</f>
        <v>20583.52</v>
      </c>
      <c r="F4" s="105">
        <f>'2568-คณะ,สำนัก'!D43</f>
        <v>86378.942952571204</v>
      </c>
    </row>
    <row r="5" spans="2:7" x14ac:dyDescent="0.5">
      <c r="B5" s="45" t="s">
        <v>14</v>
      </c>
      <c r="C5" s="46">
        <f>'2567-คณะ,สำนัก'!E43</f>
        <v>35060.94</v>
      </c>
      <c r="D5" s="105">
        <f>'2567-คณะ,สำนัก'!F43</f>
        <v>153161.84747106401</v>
      </c>
      <c r="E5" s="46">
        <f>'2568-คณะ,สำนัก'!E43</f>
        <v>34308.42</v>
      </c>
      <c r="F5" s="105">
        <f>'2568-คณะ,สำนัก'!F43</f>
        <v>149028.95747357942</v>
      </c>
    </row>
    <row r="6" spans="2:7" x14ac:dyDescent="0.5">
      <c r="B6" s="45" t="s">
        <v>15</v>
      </c>
      <c r="C6" s="46">
        <f>'2567-คณะ,สำนัก'!G43</f>
        <v>35953.049999999996</v>
      </c>
      <c r="D6" s="105">
        <f>'2567-คณะ,สำนัก'!H43</f>
        <v>156574.14115880348</v>
      </c>
      <c r="E6" s="46">
        <f>'2568-คณะ,สำนัก'!G43</f>
        <v>42000.380000000005</v>
      </c>
      <c r="F6" s="105">
        <f>'2568-คณะ,สำนัก'!H43</f>
        <v>180504.17499831939</v>
      </c>
    </row>
    <row r="7" spans="2:7" x14ac:dyDescent="0.5">
      <c r="B7" s="45" t="s">
        <v>16</v>
      </c>
      <c r="C7" s="46">
        <f>'2567-คณะ,สำนัก'!I43</f>
        <v>37437.300000000003</v>
      </c>
      <c r="D7" s="105">
        <f>'2567-คณะ,สำนัก'!J43</f>
        <v>167182.75292454398</v>
      </c>
      <c r="E7" s="111">
        <f>'2568-คณะ,สำนัก'!I43</f>
        <v>38218.47</v>
      </c>
      <c r="F7" s="112">
        <f>'2568-คณะ,สำนัก'!J43</f>
        <v>168290.63939659082</v>
      </c>
    </row>
    <row r="8" spans="2:7" x14ac:dyDescent="0.5">
      <c r="B8" s="45" t="s">
        <v>17</v>
      </c>
      <c r="C8" s="46">
        <f>'2567-คณะ,สำนัก'!K43</f>
        <v>41314.33</v>
      </c>
      <c r="D8" s="105">
        <f>'2567-คณะ,สำนัก'!L43</f>
        <v>181074.93908640699</v>
      </c>
      <c r="E8" s="46">
        <f>'2568-คณะ,สำนัก'!K43</f>
        <v>37882.959999999999</v>
      </c>
      <c r="F8" s="105">
        <f>'2568-คณะ,สำนัก'!L43</f>
        <v>156034.74779053358</v>
      </c>
    </row>
    <row r="9" spans="2:7" x14ac:dyDescent="0.5">
      <c r="B9" s="45" t="s">
        <v>18</v>
      </c>
      <c r="C9" s="46">
        <f>'2567-คณะ,สำนัก'!M43</f>
        <v>38924.25</v>
      </c>
      <c r="D9" s="105">
        <f>'2567-คณะ,สำนัก'!N43</f>
        <v>169191.47303046248</v>
      </c>
      <c r="E9" s="111">
        <f>'2568-คณะ,สำนัก'!M43</f>
        <v>44462.97</v>
      </c>
      <c r="F9" s="112">
        <f>'2568-คณะ,สำนัก'!N43</f>
        <v>185690.61417785342</v>
      </c>
      <c r="G9" s="103">
        <v>0</v>
      </c>
    </row>
    <row r="10" spans="2:7" x14ac:dyDescent="0.5">
      <c r="B10" s="45" t="s">
        <v>19</v>
      </c>
      <c r="C10" s="46">
        <f>'2567-คณะ,สำนัก'!O43</f>
        <v>46015.08</v>
      </c>
      <c r="D10" s="105">
        <f>'2567-คณะ,สำนัก'!P43</f>
        <v>205296.05357754038</v>
      </c>
      <c r="E10" s="46">
        <f>'2568-คณะ,สำนัก'!O43</f>
        <v>47302.770000000004</v>
      </c>
      <c r="F10" s="105">
        <f>'2568-คณะ,สำนัก'!P43</f>
        <v>199591.74829565841</v>
      </c>
    </row>
    <row r="11" spans="2:7" x14ac:dyDescent="0.5">
      <c r="B11" s="45" t="s">
        <v>20</v>
      </c>
      <c r="C11" s="46">
        <f>'2567-คณะ,สำนัก'!Q43</f>
        <v>46701.369999999995</v>
      </c>
      <c r="D11" s="105">
        <f>'2567-คณะ,สำนัก'!R43</f>
        <v>204549.65471462809</v>
      </c>
      <c r="E11" s="46">
        <f>'2568-คณะ,สำนัก'!Q43</f>
        <v>48300.04</v>
      </c>
      <c r="F11" s="105">
        <f>'2568-คณะ,สำนัก'!R43</f>
        <v>200353.37501704722</v>
      </c>
    </row>
    <row r="12" spans="2:7" x14ac:dyDescent="0.5">
      <c r="B12" s="45" t="s">
        <v>21</v>
      </c>
      <c r="C12" s="46">
        <f>'2567-คณะ,สำนัก'!S43</f>
        <v>45598.29</v>
      </c>
      <c r="D12" s="105">
        <f>'2567-คณะ,สำนัก'!T43</f>
        <v>199859.54017276689</v>
      </c>
      <c r="E12" s="46">
        <f>'2568-คณะ,สำนัก'!S43</f>
        <v>46333.15</v>
      </c>
      <c r="F12" s="105">
        <f>'2568-คณะ,สำนัก'!T43</f>
        <v>194294.606337431</v>
      </c>
    </row>
    <row r="13" spans="2:7" x14ac:dyDescent="0.5">
      <c r="B13" s="45" t="s">
        <v>22</v>
      </c>
      <c r="C13" s="46">
        <f>'2567-คณะ,สำนัก'!U43</f>
        <v>41598.639999999999</v>
      </c>
      <c r="D13" s="105">
        <f>'2567-คณะ,สำนัก'!V43</f>
        <v>182917.47196477361</v>
      </c>
      <c r="E13" s="46">
        <f>'2568-คณะ,สำนัก'!U43</f>
        <v>39471.89</v>
      </c>
      <c r="F13" s="105">
        <f>'2568-คณะ,สำนัก'!V43</f>
        <v>163555.87695137109</v>
      </c>
    </row>
    <row r="14" spans="2:7" ht="19.2" customHeight="1" x14ac:dyDescent="0.5">
      <c r="B14" s="45" t="s">
        <v>23</v>
      </c>
      <c r="C14" s="46">
        <f>'2567-คณะ,สำนัก'!W43</f>
        <v>50795.4</v>
      </c>
      <c r="D14" s="105">
        <f>'2567-คณะ,สำนัก'!X43</f>
        <v>222120.68155731802</v>
      </c>
      <c r="E14" s="46">
        <f>'2568-คณะ,สำนัก'!W43</f>
        <v>28187.809999999998</v>
      </c>
      <c r="F14" s="105">
        <f>'2568-คณะ,สำนัก'!X43</f>
        <v>112565.76709747361</v>
      </c>
    </row>
    <row r="15" spans="2:7" x14ac:dyDescent="0.5">
      <c r="B15" s="45" t="s">
        <v>24</v>
      </c>
      <c r="C15" s="46">
        <f>'2567-คณะ,สำนัก'!Y43</f>
        <v>26182.400000000001</v>
      </c>
      <c r="D15" s="105">
        <f>'2567-คณะ,สำนัก'!Z43</f>
        <v>111585.24934018801</v>
      </c>
      <c r="E15" s="46">
        <f>'2568-คณะ,สำนัก'!Y43</f>
        <v>31932.97</v>
      </c>
      <c r="F15" s="105">
        <f>'2568-คณะ,สำนัก'!Z43</f>
        <v>127533.62926863661</v>
      </c>
    </row>
    <row r="30" spans="2:6" x14ac:dyDescent="0.5">
      <c r="B30" s="40" t="s">
        <v>12</v>
      </c>
      <c r="C30" s="41" t="str">
        <f>C2</f>
        <v>คณะวิศวกรรมศาสตร์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115005.69923034002</v>
      </c>
      <c r="D32" s="105"/>
      <c r="E32" s="46">
        <f>F4</f>
        <v>86378.942952571204</v>
      </c>
      <c r="F32" s="108"/>
    </row>
    <row r="33" spans="2:6" x14ac:dyDescent="0.5">
      <c r="B33" s="45" t="s">
        <v>14</v>
      </c>
      <c r="C33" s="46">
        <f t="shared" ref="C33:C43" si="0">D5</f>
        <v>153161.84747106401</v>
      </c>
      <c r="D33" s="105"/>
      <c r="E33" s="46">
        <f t="shared" ref="E33:E43" si="1">F5</f>
        <v>149028.95747357942</v>
      </c>
      <c r="F33" s="108"/>
    </row>
    <row r="34" spans="2:6" x14ac:dyDescent="0.5">
      <c r="B34" s="45" t="s">
        <v>15</v>
      </c>
      <c r="C34" s="46">
        <f t="shared" si="0"/>
        <v>156574.14115880348</v>
      </c>
      <c r="D34" s="105"/>
      <c r="E34" s="46">
        <f t="shared" si="1"/>
        <v>180504.17499831939</v>
      </c>
      <c r="F34" s="108"/>
    </row>
    <row r="35" spans="2:6" x14ac:dyDescent="0.5">
      <c r="B35" s="45" t="s">
        <v>16</v>
      </c>
      <c r="C35" s="46">
        <f t="shared" si="0"/>
        <v>167182.75292454398</v>
      </c>
      <c r="D35" s="105"/>
      <c r="E35" s="46">
        <f t="shared" si="1"/>
        <v>168290.63939659082</v>
      </c>
      <c r="F35" s="108"/>
    </row>
    <row r="36" spans="2:6" x14ac:dyDescent="0.5">
      <c r="B36" s="45" t="s">
        <v>17</v>
      </c>
      <c r="C36" s="46">
        <f t="shared" si="0"/>
        <v>181074.93908640699</v>
      </c>
      <c r="D36" s="105"/>
      <c r="E36" s="46">
        <f t="shared" si="1"/>
        <v>156034.74779053358</v>
      </c>
      <c r="F36" s="108"/>
    </row>
    <row r="37" spans="2:6" x14ac:dyDescent="0.5">
      <c r="B37" s="45" t="s">
        <v>18</v>
      </c>
      <c r="C37" s="46">
        <f t="shared" si="0"/>
        <v>169191.47303046248</v>
      </c>
      <c r="D37" s="105"/>
      <c r="E37" s="46">
        <f t="shared" si="1"/>
        <v>185690.61417785342</v>
      </c>
      <c r="F37" s="108"/>
    </row>
    <row r="38" spans="2:6" x14ac:dyDescent="0.5">
      <c r="B38" s="45" t="s">
        <v>19</v>
      </c>
      <c r="C38" s="46">
        <f t="shared" si="0"/>
        <v>205296.05357754038</v>
      </c>
      <c r="D38" s="105"/>
      <c r="E38" s="46">
        <f t="shared" si="1"/>
        <v>199591.74829565841</v>
      </c>
      <c r="F38" s="108"/>
    </row>
    <row r="39" spans="2:6" x14ac:dyDescent="0.5">
      <c r="B39" s="45" t="s">
        <v>20</v>
      </c>
      <c r="C39" s="46">
        <f t="shared" si="0"/>
        <v>204549.65471462809</v>
      </c>
      <c r="D39" s="105"/>
      <c r="E39" s="46">
        <f t="shared" si="1"/>
        <v>200353.37501704722</v>
      </c>
      <c r="F39" s="108"/>
    </row>
    <row r="40" spans="2:6" x14ac:dyDescent="0.5">
      <c r="B40" s="45" t="s">
        <v>21</v>
      </c>
      <c r="C40" s="46">
        <f t="shared" si="0"/>
        <v>199859.54017276689</v>
      </c>
      <c r="D40" s="105"/>
      <c r="E40" s="46">
        <f t="shared" si="1"/>
        <v>194294.606337431</v>
      </c>
      <c r="F40" s="108"/>
    </row>
    <row r="41" spans="2:6" x14ac:dyDescent="0.5">
      <c r="B41" s="45" t="s">
        <v>22</v>
      </c>
      <c r="C41" s="46">
        <f t="shared" si="0"/>
        <v>182917.47196477361</v>
      </c>
      <c r="D41" s="105"/>
      <c r="E41" s="46">
        <f t="shared" si="1"/>
        <v>163555.87695137109</v>
      </c>
      <c r="F41" s="108"/>
    </row>
    <row r="42" spans="2:6" x14ac:dyDescent="0.5">
      <c r="B42" s="45" t="s">
        <v>23</v>
      </c>
      <c r="C42" s="46">
        <f t="shared" si="0"/>
        <v>222120.68155731802</v>
      </c>
      <c r="D42" s="105"/>
      <c r="E42" s="46">
        <f t="shared" si="1"/>
        <v>112565.76709747361</v>
      </c>
      <c r="F42" s="108"/>
    </row>
    <row r="43" spans="2:6" x14ac:dyDescent="0.5">
      <c r="B43" s="45" t="s">
        <v>24</v>
      </c>
      <c r="C43" s="46">
        <f t="shared" si="0"/>
        <v>111585.24934018801</v>
      </c>
      <c r="D43" s="105"/>
      <c r="E43" s="46">
        <f t="shared" si="1"/>
        <v>127533.62926863661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E21" sqref="E21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7" width="8.88671875" style="103"/>
    <col min="18" max="18" width="0" style="103" hidden="1" customWidth="1"/>
    <col min="19" max="16384" width="8.88671875" style="103"/>
  </cols>
  <sheetData>
    <row r="2" spans="2:6" x14ac:dyDescent="0.5">
      <c r="B2" s="40" t="s">
        <v>12</v>
      </c>
      <c r="C2" s="41" t="str">
        <f>'2568-คณะ,สำนัก'!B41</f>
        <v>ศูนย์อาคารที่พัก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'2567-คณะ,สำนัก'!C41</f>
        <v>10240.299999999999</v>
      </c>
      <c r="D4" s="105">
        <f>'2567-คณะ,สำนัก'!D41</f>
        <v>43623.677999999993</v>
      </c>
      <c r="E4" s="46">
        <f>'2568-คณะ,สำนัก'!C41</f>
        <v>9715.1200000000008</v>
      </c>
      <c r="F4" s="105">
        <f>'2568-คณะ,สำนัก'!D41</f>
        <v>40803.504000000008</v>
      </c>
    </row>
    <row r="5" spans="2:6" x14ac:dyDescent="0.5">
      <c r="B5" s="45" t="s">
        <v>14</v>
      </c>
      <c r="C5" s="46">
        <f>'2567-คณะ,สำนัก'!E41</f>
        <v>10945.05</v>
      </c>
      <c r="D5" s="105">
        <f>'2567-คณะ,สำนัก'!F41</f>
        <v>47829.868499999997</v>
      </c>
      <c r="E5" s="46">
        <f>'2568-คณะ,สำนัก'!E41</f>
        <v>12101.18</v>
      </c>
      <c r="F5" s="105">
        <f>'2568-คณะ,สำนัก'!F41</f>
        <v>52519.121200000001</v>
      </c>
    </row>
    <row r="6" spans="2:6" x14ac:dyDescent="0.5">
      <c r="B6" s="45" t="s">
        <v>15</v>
      </c>
      <c r="C6" s="46">
        <f>'2567-คณะ,สำนัก'!G41</f>
        <v>17482.189999999999</v>
      </c>
      <c r="D6" s="105">
        <f>'2567-คณะ,สำนัก'!H41</f>
        <v>76222.348400000003</v>
      </c>
      <c r="E6" s="46">
        <f>'2568-คณะ,สำนัก'!G41</f>
        <v>18121.52</v>
      </c>
      <c r="F6" s="105">
        <f>'2568-คณะ,สำนัก'!H41</f>
        <v>77922.535999999993</v>
      </c>
    </row>
    <row r="7" spans="2:6" x14ac:dyDescent="0.5">
      <c r="B7" s="45" t="s">
        <v>16</v>
      </c>
      <c r="C7" s="46">
        <f>'2567-คณะ,สำนัก'!I41</f>
        <v>17218.75</v>
      </c>
      <c r="D7" s="105">
        <f>'2567-คณะ,สำนัก'!J41</f>
        <v>76967.8125</v>
      </c>
      <c r="E7" s="46">
        <f>'2568-คณะ,สำนัก'!I41</f>
        <v>14272.63</v>
      </c>
      <c r="F7" s="105">
        <f>'2568-คณะ,สำนัก'!J41</f>
        <v>62799.572</v>
      </c>
    </row>
    <row r="8" spans="2:6" x14ac:dyDescent="0.5">
      <c r="B8" s="45" t="s">
        <v>17</v>
      </c>
      <c r="C8" s="46">
        <f>'2567-คณะ,สำนัก'!K41</f>
        <v>12826.49</v>
      </c>
      <c r="D8" s="105">
        <f>'2567-คณะ,สำนัก'!L41</f>
        <v>56308.291099999995</v>
      </c>
      <c r="E8" s="46">
        <f>'2568-คณะ,สำนัก'!K41</f>
        <v>16841.2</v>
      </c>
      <c r="F8" s="105">
        <f>'2568-คณะ,สำนัก'!L41</f>
        <v>69385.744000000006</v>
      </c>
    </row>
    <row r="9" spans="2:6" x14ac:dyDescent="0.5">
      <c r="B9" s="45" t="s">
        <v>18</v>
      </c>
      <c r="C9" s="46">
        <f>'2567-คณะ,สำนัก'!M41</f>
        <v>14898.83</v>
      </c>
      <c r="D9" s="105">
        <f>'2567-คณะ,สำนัก'!N41</f>
        <v>64809.910499999991</v>
      </c>
      <c r="E9" s="46">
        <f>'2568-คณะ,สำนัก'!M41</f>
        <v>18938.830000000002</v>
      </c>
      <c r="F9" s="105">
        <f>'2568-คณะ,สำนัก'!N41</f>
        <v>79164.309399999998</v>
      </c>
    </row>
    <row r="10" spans="2:6" x14ac:dyDescent="0.5">
      <c r="B10" s="45" t="s">
        <v>19</v>
      </c>
      <c r="C10" s="46">
        <f>'2567-คณะ,สำนัก'!O41</f>
        <v>16328.48</v>
      </c>
      <c r="D10" s="105">
        <f>'2567-คณะ,สำนัก'!P41</f>
        <v>72988.305599999992</v>
      </c>
      <c r="E10" s="46">
        <f>'2568-คณะ,สำนัก'!O41</f>
        <v>19013.13</v>
      </c>
      <c r="F10" s="105">
        <f>'2568-คณะ,สำนัก'!P41</f>
        <v>80235.408599999995</v>
      </c>
    </row>
    <row r="11" spans="2:6" x14ac:dyDescent="0.5">
      <c r="B11" s="45" t="s">
        <v>20</v>
      </c>
      <c r="C11" s="46">
        <f>'2567-คณะ,สำนัก'!Q41</f>
        <v>18268.7</v>
      </c>
      <c r="D11" s="105">
        <f>'2567-คณะ,สำนัก'!R41</f>
        <v>80016.906000000003</v>
      </c>
      <c r="E11" s="46">
        <f>'2568-คณะ,สำนัก'!Q41</f>
        <v>18720.150000000001</v>
      </c>
      <c r="F11" s="105">
        <f>'2568-คณะ,สำนัก'!R41</f>
        <v>77688.622500000012</v>
      </c>
    </row>
    <row r="12" spans="2:6" x14ac:dyDescent="0.5">
      <c r="B12" s="45" t="s">
        <v>21</v>
      </c>
      <c r="C12" s="46">
        <f>'2567-คณะ,สำนัก'!S41</f>
        <v>11336.16</v>
      </c>
      <c r="D12" s="105">
        <f>'2567-คณะ,สำนัก'!T41</f>
        <v>49652.380799999999</v>
      </c>
      <c r="E12" s="46">
        <f>'2568-คณะ,สำนัก'!S41</f>
        <v>14337.13</v>
      </c>
      <c r="F12" s="105">
        <f>'2568-คณะ,สำนัก'!T41</f>
        <v>60072.574700000005</v>
      </c>
    </row>
    <row r="13" spans="2:6" x14ac:dyDescent="0.5">
      <c r="B13" s="45" t="s">
        <v>22</v>
      </c>
      <c r="C13" s="46">
        <f>'2567-คณะ,สำนัก'!U41</f>
        <v>13708.78</v>
      </c>
      <c r="D13" s="105">
        <f>'2567-คณะ,สำนัก'!V41</f>
        <v>60318.632000000005</v>
      </c>
      <c r="E13" s="46">
        <f>'2568-คณะ,สำนัก'!U41</f>
        <v>14955.59</v>
      </c>
      <c r="F13" s="105">
        <f>'2568-คณะ,สำนัก'!V41</f>
        <v>61916.142599999999</v>
      </c>
    </row>
    <row r="14" spans="2:6" ht="19.2" customHeight="1" x14ac:dyDescent="0.5">
      <c r="B14" s="45" t="s">
        <v>23</v>
      </c>
      <c r="C14" s="46">
        <f>'2567-คณะ,สำนัก'!W41</f>
        <v>11369.68</v>
      </c>
      <c r="D14" s="105">
        <f>'2567-คณะ,สำนัก'!X41</f>
        <v>49685.501600000003</v>
      </c>
      <c r="E14" s="46">
        <f>'2568-คณะ,สำนัก'!W41</f>
        <v>10065.629999999999</v>
      </c>
      <c r="F14" s="105">
        <f>'2568-คณะ,สำนัก'!X41</f>
        <v>40161.863700000002</v>
      </c>
    </row>
    <row r="15" spans="2:6" x14ac:dyDescent="0.5">
      <c r="B15" s="45" t="s">
        <v>24</v>
      </c>
      <c r="C15" s="46">
        <f>'2567-คณะ,สำนัก'!Y41</f>
        <v>11500.24</v>
      </c>
      <c r="D15" s="105">
        <f>'2567-คณะ,สำนัก'!Z41</f>
        <v>48991.022399999994</v>
      </c>
      <c r="E15" s="46">
        <f>'2568-คณะ,สำนัก'!Y41</f>
        <v>8280.99</v>
      </c>
      <c r="F15" s="105">
        <f>'2568-คณะ,สำนัก'!Z41</f>
        <v>33041.150099999999</v>
      </c>
    </row>
    <row r="30" spans="2:6" x14ac:dyDescent="0.5">
      <c r="B30" s="40" t="s">
        <v>12</v>
      </c>
      <c r="C30" s="41" t="str">
        <f>C2</f>
        <v>ศูนย์อาคารที่พัก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43623.677999999993</v>
      </c>
      <c r="D32" s="105"/>
      <c r="E32" s="46">
        <f>F4</f>
        <v>40803.504000000008</v>
      </c>
      <c r="F32" s="108"/>
    </row>
    <row r="33" spans="2:6" x14ac:dyDescent="0.5">
      <c r="B33" s="45" t="s">
        <v>14</v>
      </c>
      <c r="C33" s="46">
        <f t="shared" ref="C33:C43" si="0">D5</f>
        <v>47829.868499999997</v>
      </c>
      <c r="D33" s="105"/>
      <c r="E33" s="46">
        <f t="shared" ref="E33:E43" si="1">F5</f>
        <v>52519.121200000001</v>
      </c>
      <c r="F33" s="108"/>
    </row>
    <row r="34" spans="2:6" x14ac:dyDescent="0.5">
      <c r="B34" s="45" t="s">
        <v>15</v>
      </c>
      <c r="C34" s="46">
        <f t="shared" si="0"/>
        <v>76222.348400000003</v>
      </c>
      <c r="D34" s="105"/>
      <c r="E34" s="46">
        <f t="shared" si="1"/>
        <v>77922.535999999993</v>
      </c>
      <c r="F34" s="108"/>
    </row>
    <row r="35" spans="2:6" x14ac:dyDescent="0.5">
      <c r="B35" s="45" t="s">
        <v>16</v>
      </c>
      <c r="C35" s="46">
        <f t="shared" si="0"/>
        <v>76967.8125</v>
      </c>
      <c r="D35" s="105"/>
      <c r="E35" s="46">
        <f t="shared" si="1"/>
        <v>62799.572</v>
      </c>
      <c r="F35" s="108"/>
    </row>
    <row r="36" spans="2:6" x14ac:dyDescent="0.5">
      <c r="B36" s="45" t="s">
        <v>17</v>
      </c>
      <c r="C36" s="46">
        <f t="shared" si="0"/>
        <v>56308.291099999995</v>
      </c>
      <c r="D36" s="105"/>
      <c r="E36" s="46">
        <f t="shared" si="1"/>
        <v>69385.744000000006</v>
      </c>
      <c r="F36" s="108"/>
    </row>
    <row r="37" spans="2:6" x14ac:dyDescent="0.5">
      <c r="B37" s="45" t="s">
        <v>18</v>
      </c>
      <c r="C37" s="46">
        <f t="shared" si="0"/>
        <v>64809.910499999991</v>
      </c>
      <c r="D37" s="105"/>
      <c r="E37" s="46">
        <f t="shared" si="1"/>
        <v>79164.309399999998</v>
      </c>
      <c r="F37" s="108"/>
    </row>
    <row r="38" spans="2:6" x14ac:dyDescent="0.5">
      <c r="B38" s="45" t="s">
        <v>19</v>
      </c>
      <c r="C38" s="46">
        <f t="shared" si="0"/>
        <v>72988.305599999992</v>
      </c>
      <c r="D38" s="105"/>
      <c r="E38" s="46">
        <f t="shared" si="1"/>
        <v>80235.408599999995</v>
      </c>
      <c r="F38" s="108"/>
    </row>
    <row r="39" spans="2:6" x14ac:dyDescent="0.5">
      <c r="B39" s="45" t="s">
        <v>20</v>
      </c>
      <c r="C39" s="46">
        <f t="shared" si="0"/>
        <v>80016.906000000003</v>
      </c>
      <c r="D39" s="105"/>
      <c r="E39" s="46">
        <f t="shared" si="1"/>
        <v>77688.622500000012</v>
      </c>
      <c r="F39" s="108"/>
    </row>
    <row r="40" spans="2:6" x14ac:dyDescent="0.5">
      <c r="B40" s="45" t="s">
        <v>21</v>
      </c>
      <c r="C40" s="46">
        <f t="shared" si="0"/>
        <v>49652.380799999999</v>
      </c>
      <c r="D40" s="105"/>
      <c r="E40" s="46">
        <f t="shared" si="1"/>
        <v>60072.574700000005</v>
      </c>
      <c r="F40" s="108"/>
    </row>
    <row r="41" spans="2:6" x14ac:dyDescent="0.5">
      <c r="B41" s="45" t="s">
        <v>22</v>
      </c>
      <c r="C41" s="46">
        <f t="shared" si="0"/>
        <v>60318.632000000005</v>
      </c>
      <c r="D41" s="105"/>
      <c r="E41" s="46">
        <f t="shared" si="1"/>
        <v>61916.142599999999</v>
      </c>
      <c r="F41" s="108"/>
    </row>
    <row r="42" spans="2:6" x14ac:dyDescent="0.5">
      <c r="B42" s="45" t="s">
        <v>23</v>
      </c>
      <c r="C42" s="46">
        <f t="shared" si="0"/>
        <v>49685.501600000003</v>
      </c>
      <c r="D42" s="105"/>
      <c r="E42" s="46">
        <f t="shared" si="1"/>
        <v>40161.863700000002</v>
      </c>
      <c r="F42" s="108"/>
    </row>
    <row r="43" spans="2:6" x14ac:dyDescent="0.5">
      <c r="B43" s="45" t="s">
        <v>24</v>
      </c>
      <c r="C43" s="46">
        <f t="shared" si="0"/>
        <v>48991.022399999994</v>
      </c>
      <c r="D43" s="105"/>
      <c r="E43" s="46">
        <f t="shared" si="1"/>
        <v>33041.150099999999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F1" sqref="F1:F1048576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'2568-คณะ,สำนัก'!B39</f>
        <v>ศูนย์วิจัยพลังงาน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'2567-คณะ,สำนัก'!C39</f>
        <v>479</v>
      </c>
      <c r="D4" s="105">
        <f>'2567-คณะ,สำนัก'!D39</f>
        <v>2040.54</v>
      </c>
      <c r="E4" s="46">
        <f>'2568-คณะ,สำนัก'!C39</f>
        <v>797</v>
      </c>
      <c r="F4" s="105">
        <f>'2568-คณะ,สำนัก'!D39</f>
        <v>3347.4</v>
      </c>
    </row>
    <row r="5" spans="2:6" x14ac:dyDescent="0.5">
      <c r="B5" s="45" t="s">
        <v>14</v>
      </c>
      <c r="C5" s="46">
        <f>'2567-คณะ,สำนัก'!E39</f>
        <v>670</v>
      </c>
      <c r="D5" s="105">
        <f>'2567-คณะ,สำนัก'!F39</f>
        <v>2927.9</v>
      </c>
      <c r="E5" s="46">
        <f>'2568-คณะ,สำนัก'!E39</f>
        <v>529</v>
      </c>
      <c r="F5" s="112">
        <f>'2568-คณะ,สำนัก'!F39</f>
        <v>2295.86</v>
      </c>
    </row>
    <row r="6" spans="2:6" x14ac:dyDescent="0.5">
      <c r="B6" s="45" t="s">
        <v>15</v>
      </c>
      <c r="C6" s="46">
        <f>'2567-คณะ,สำนัก'!G39</f>
        <v>757</v>
      </c>
      <c r="D6" s="105">
        <f>'2567-คณะ,สำนัก'!H39</f>
        <v>3300.5200000000004</v>
      </c>
      <c r="E6" s="46">
        <f>'2568-คณะ,สำนัก'!G39</f>
        <v>543</v>
      </c>
      <c r="F6" s="105">
        <f>'2568-คณะ,สำนัก'!H39</f>
        <v>2334.9</v>
      </c>
    </row>
    <row r="7" spans="2:6" x14ac:dyDescent="0.5">
      <c r="B7" s="45" t="s">
        <v>16</v>
      </c>
      <c r="C7" s="46">
        <f>'2567-คณะ,สำนัก'!I39</f>
        <v>713</v>
      </c>
      <c r="D7" s="105">
        <f>'2567-คณะ,สำนัก'!J39</f>
        <v>3187.1099999999997</v>
      </c>
      <c r="E7" s="46">
        <f>'2568-คณะ,สำนัก'!I39</f>
        <v>855</v>
      </c>
      <c r="F7" s="105">
        <f>'2568-คณะ,สำนัก'!J39</f>
        <v>3762.0000000000005</v>
      </c>
    </row>
    <row r="8" spans="2:6" x14ac:dyDescent="0.5">
      <c r="B8" s="45" t="s">
        <v>17</v>
      </c>
      <c r="C8" s="46">
        <f>'2567-คณะ,สำนัก'!K39</f>
        <v>756</v>
      </c>
      <c r="D8" s="105">
        <f>'2567-คณะ,สำนัก'!L39</f>
        <v>3318.8399999999997</v>
      </c>
      <c r="E8" s="46">
        <f>'2568-คณะ,สำนัก'!K39</f>
        <v>391</v>
      </c>
      <c r="F8" s="105">
        <f>'2568-คณะ,สำนัก'!L39</f>
        <v>1610.92</v>
      </c>
    </row>
    <row r="9" spans="2:6" x14ac:dyDescent="0.5">
      <c r="B9" s="45" t="s">
        <v>18</v>
      </c>
      <c r="C9" s="46">
        <f>'2567-คณะ,สำนัก'!M39</f>
        <v>789</v>
      </c>
      <c r="D9" s="105">
        <f>'2567-คณะ,สำนัก'!N39</f>
        <v>3432.1499999999996</v>
      </c>
      <c r="E9" s="111">
        <f>'2568-คณะ,สำนัก'!M39</f>
        <v>337</v>
      </c>
      <c r="F9" s="112">
        <f>'2568-คณะ,สำนัก'!N39</f>
        <v>1408.6599999999999</v>
      </c>
    </row>
    <row r="10" spans="2:6" x14ac:dyDescent="0.5">
      <c r="B10" s="45" t="s">
        <v>19</v>
      </c>
      <c r="C10" s="46">
        <f>'2567-คณะ,สำนัก'!O39</f>
        <v>722</v>
      </c>
      <c r="D10" s="105">
        <f>'2567-คณะ,สำนัก'!P39</f>
        <v>3227.3399999999997</v>
      </c>
      <c r="E10" s="111">
        <f>'2568-คณะ,สำนัก'!O39</f>
        <v>349</v>
      </c>
      <c r="F10" s="112">
        <f>'2568-คณะ,สำนัก'!P39</f>
        <v>1472.78</v>
      </c>
    </row>
    <row r="11" spans="2:6" x14ac:dyDescent="0.5">
      <c r="B11" s="45" t="s">
        <v>20</v>
      </c>
      <c r="C11" s="46">
        <f>'2567-คณะ,สำนัก'!Q39</f>
        <v>891</v>
      </c>
      <c r="D11" s="105">
        <f>'2567-คณะ,สำนัก'!R39</f>
        <v>3902.58</v>
      </c>
      <c r="E11" s="111">
        <f>'2568-คณะ,สำนัก'!Q39</f>
        <v>98</v>
      </c>
      <c r="F11" s="112">
        <f>'2568-คณะ,สำนัก'!R39</f>
        <v>406.70000000000005</v>
      </c>
    </row>
    <row r="12" spans="2:6" x14ac:dyDescent="0.5">
      <c r="B12" s="45" t="s">
        <v>21</v>
      </c>
      <c r="C12" s="46">
        <f>'2567-คณะ,สำนัก'!S39</f>
        <v>784</v>
      </c>
      <c r="D12" s="105">
        <f>'2567-คณะ,สำนัก'!T39</f>
        <v>3433.92</v>
      </c>
      <c r="E12" s="111">
        <f>'2568-คณะ,สำนัก'!S39</f>
        <v>119</v>
      </c>
      <c r="F12" s="112">
        <f>'2568-คณะ,สำนัก'!T39</f>
        <v>498.61000000000007</v>
      </c>
    </row>
    <row r="13" spans="2:6" x14ac:dyDescent="0.5">
      <c r="B13" s="45" t="s">
        <v>22</v>
      </c>
      <c r="C13" s="46">
        <f>'2567-คณะ,สำนัก'!U39</f>
        <v>584</v>
      </c>
      <c r="D13" s="105">
        <f>'2567-คณะ,สำนัก'!V39</f>
        <v>2569.6000000000004</v>
      </c>
      <c r="E13" s="46">
        <f>'2568-คณะ,สำนัก'!U39</f>
        <v>1084</v>
      </c>
      <c r="F13" s="105">
        <f>'2568-คณะ,สำนัก'!V39</f>
        <v>4487.7599999999993</v>
      </c>
    </row>
    <row r="14" spans="2:6" ht="19.2" customHeight="1" x14ac:dyDescent="0.5">
      <c r="B14" s="45" t="s">
        <v>23</v>
      </c>
      <c r="C14" s="46">
        <f>'2567-คณะ,สำนัก'!W39</f>
        <v>655</v>
      </c>
      <c r="D14" s="105">
        <f>'2567-คณะ,สำนัก'!X39</f>
        <v>2862.35</v>
      </c>
      <c r="E14" s="46">
        <f>'2568-คณะ,สำนัก'!W39</f>
        <v>700</v>
      </c>
      <c r="F14" s="105">
        <f>'2568-คณะ,สำนัก'!X39</f>
        <v>2793</v>
      </c>
    </row>
    <row r="15" spans="2:6" x14ac:dyDescent="0.5">
      <c r="B15" s="45" t="s">
        <v>24</v>
      </c>
      <c r="C15" s="46">
        <f>'2567-คณะ,สำนัก'!Y39</f>
        <v>442</v>
      </c>
      <c r="D15" s="105">
        <f>'2567-คณะ,สำนัก'!Z39</f>
        <v>1882.9199999999998</v>
      </c>
      <c r="E15" s="46">
        <f>'2568-คณะ,สำนัก'!Y39</f>
        <v>661</v>
      </c>
      <c r="F15" s="105">
        <f>'2568-คณะ,สำนัก'!Z39</f>
        <v>2637.3900000000003</v>
      </c>
    </row>
    <row r="30" spans="2:6" x14ac:dyDescent="0.5">
      <c r="B30" s="40" t="s">
        <v>12</v>
      </c>
      <c r="C30" s="41" t="str">
        <f>C2</f>
        <v>ศูนย์วิจัยพลังงาน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2040.54</v>
      </c>
      <c r="D32" s="105"/>
      <c r="E32" s="46">
        <f>F4</f>
        <v>3347.4</v>
      </c>
      <c r="F32" s="108"/>
    </row>
    <row r="33" spans="2:6" x14ac:dyDescent="0.5">
      <c r="B33" s="45" t="s">
        <v>14</v>
      </c>
      <c r="C33" s="46">
        <f t="shared" ref="C33:C43" si="0">D5</f>
        <v>2927.9</v>
      </c>
      <c r="D33" s="105"/>
      <c r="E33" s="46">
        <f t="shared" ref="E33:E43" si="1">F5</f>
        <v>2295.86</v>
      </c>
      <c r="F33" s="108"/>
    </row>
    <row r="34" spans="2:6" x14ac:dyDescent="0.5">
      <c r="B34" s="45" t="s">
        <v>15</v>
      </c>
      <c r="C34" s="46">
        <f t="shared" si="0"/>
        <v>3300.5200000000004</v>
      </c>
      <c r="D34" s="105"/>
      <c r="E34" s="46">
        <f t="shared" si="1"/>
        <v>2334.9</v>
      </c>
      <c r="F34" s="108"/>
    </row>
    <row r="35" spans="2:6" x14ac:dyDescent="0.5">
      <c r="B35" s="45" t="s">
        <v>16</v>
      </c>
      <c r="C35" s="46">
        <f t="shared" si="0"/>
        <v>3187.1099999999997</v>
      </c>
      <c r="D35" s="105"/>
      <c r="E35" s="46">
        <f t="shared" si="1"/>
        <v>3762.0000000000005</v>
      </c>
      <c r="F35" s="108"/>
    </row>
    <row r="36" spans="2:6" x14ac:dyDescent="0.5">
      <c r="B36" s="45" t="s">
        <v>17</v>
      </c>
      <c r="C36" s="46">
        <f t="shared" si="0"/>
        <v>3318.8399999999997</v>
      </c>
      <c r="D36" s="105"/>
      <c r="E36" s="46">
        <f t="shared" si="1"/>
        <v>1610.92</v>
      </c>
      <c r="F36" s="108"/>
    </row>
    <row r="37" spans="2:6" x14ac:dyDescent="0.5">
      <c r="B37" s="45" t="s">
        <v>18</v>
      </c>
      <c r="C37" s="46">
        <f t="shared" si="0"/>
        <v>3432.1499999999996</v>
      </c>
      <c r="D37" s="105"/>
      <c r="E37" s="46">
        <f t="shared" si="1"/>
        <v>1408.6599999999999</v>
      </c>
      <c r="F37" s="108"/>
    </row>
    <row r="38" spans="2:6" x14ac:dyDescent="0.5">
      <c r="B38" s="45" t="s">
        <v>19</v>
      </c>
      <c r="C38" s="46">
        <f t="shared" si="0"/>
        <v>3227.3399999999997</v>
      </c>
      <c r="D38" s="105"/>
      <c r="E38" s="46">
        <f t="shared" si="1"/>
        <v>1472.78</v>
      </c>
      <c r="F38" s="108"/>
    </row>
    <row r="39" spans="2:6" x14ac:dyDescent="0.5">
      <c r="B39" s="45" t="s">
        <v>20</v>
      </c>
      <c r="C39" s="46">
        <f t="shared" si="0"/>
        <v>3902.58</v>
      </c>
      <c r="D39" s="105"/>
      <c r="E39" s="46">
        <f t="shared" si="1"/>
        <v>406.70000000000005</v>
      </c>
      <c r="F39" s="108"/>
    </row>
    <row r="40" spans="2:6" x14ac:dyDescent="0.5">
      <c r="B40" s="45" t="s">
        <v>21</v>
      </c>
      <c r="C40" s="46">
        <f t="shared" si="0"/>
        <v>3433.92</v>
      </c>
      <c r="D40" s="105"/>
      <c r="E40" s="46">
        <f t="shared" si="1"/>
        <v>498.61000000000007</v>
      </c>
      <c r="F40" s="108"/>
    </row>
    <row r="41" spans="2:6" x14ac:dyDescent="0.5">
      <c r="B41" s="45" t="s">
        <v>22</v>
      </c>
      <c r="C41" s="46">
        <f t="shared" si="0"/>
        <v>2569.6000000000004</v>
      </c>
      <c r="D41" s="105"/>
      <c r="E41" s="46">
        <f t="shared" si="1"/>
        <v>4487.7599999999993</v>
      </c>
      <c r="F41" s="108"/>
    </row>
    <row r="42" spans="2:6" x14ac:dyDescent="0.5">
      <c r="B42" s="45" t="s">
        <v>23</v>
      </c>
      <c r="C42" s="46">
        <f t="shared" si="0"/>
        <v>2862.35</v>
      </c>
      <c r="D42" s="105"/>
      <c r="E42" s="46">
        <f t="shared" si="1"/>
        <v>2793</v>
      </c>
      <c r="F42" s="108"/>
    </row>
    <row r="43" spans="2:6" x14ac:dyDescent="0.5">
      <c r="B43" s="45" t="s">
        <v>24</v>
      </c>
      <c r="C43" s="46">
        <f t="shared" si="0"/>
        <v>1882.9199999999998</v>
      </c>
      <c r="D43" s="105"/>
      <c r="E43" s="46">
        <f t="shared" si="1"/>
        <v>2637.3900000000003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0" sqref="S10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'2568-คณะ,สำนัก'!B37</f>
        <v>สำนักวิจัยและส่งเสริมการเกษตร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'2567-คณะ,สำนัก'!C37</f>
        <v>3442</v>
      </c>
      <c r="D4" s="105">
        <f>'2567-คณะ,สำนัก'!D37</f>
        <v>14662.92</v>
      </c>
      <c r="E4" s="46">
        <f>'2568-คณะ,สำนัก'!C37</f>
        <v>3682.0000000000018</v>
      </c>
      <c r="F4" s="105">
        <f>'2568-คณะ,สำนัก'!D37</f>
        <v>15464.400000000009</v>
      </c>
    </row>
    <row r="5" spans="2:6" x14ac:dyDescent="0.5">
      <c r="B5" s="45" t="s">
        <v>14</v>
      </c>
      <c r="C5" s="46">
        <f>'2567-คณะ,สำนัก'!E37</f>
        <v>4135</v>
      </c>
      <c r="D5" s="105">
        <f>'2567-คณะ,สำนัก'!F37</f>
        <v>18069.95</v>
      </c>
      <c r="E5" s="46">
        <f>'2568-คณะ,สำนัก'!E37</f>
        <v>3766</v>
      </c>
      <c r="F5" s="105">
        <f>'2568-คณะ,สำนัก'!F37</f>
        <v>16344.439999999999</v>
      </c>
    </row>
    <row r="6" spans="2:6" x14ac:dyDescent="0.5">
      <c r="B6" s="45" t="s">
        <v>15</v>
      </c>
      <c r="C6" s="46">
        <f>'2567-คณะ,สำนัก'!G37</f>
        <v>4857</v>
      </c>
      <c r="D6" s="105">
        <f>'2567-คณะ,สำนัก'!H37</f>
        <v>21176.520000000004</v>
      </c>
      <c r="E6" s="46">
        <f>'2568-คณะ,สำนัก'!G37</f>
        <v>4598</v>
      </c>
      <c r="F6" s="105">
        <f>'2568-คณะ,สำนัก'!H37</f>
        <v>19771.400000000001</v>
      </c>
    </row>
    <row r="7" spans="2:6" x14ac:dyDescent="0.5">
      <c r="B7" s="45" t="s">
        <v>16</v>
      </c>
      <c r="C7" s="46">
        <f>'2567-คณะ,สำนัก'!I37</f>
        <v>7944</v>
      </c>
      <c r="D7" s="105">
        <f>'2567-คณะ,สำนัก'!J37</f>
        <v>35509.68</v>
      </c>
      <c r="E7" s="46">
        <f>'2568-คณะ,สำนัก'!I37</f>
        <v>9146</v>
      </c>
      <c r="F7" s="105">
        <f>'2568-คณะ,สำนัก'!J37</f>
        <v>40242.400000000009</v>
      </c>
    </row>
    <row r="8" spans="2:6" x14ac:dyDescent="0.5">
      <c r="B8" s="45" t="s">
        <v>17</v>
      </c>
      <c r="C8" s="46">
        <f>'2567-คณะ,สำนัก'!K37</f>
        <v>7735</v>
      </c>
      <c r="D8" s="105">
        <f>'2567-คณะ,สำนัก'!L37</f>
        <v>33956.65</v>
      </c>
      <c r="E8" s="46">
        <f>'2568-คณะ,สำนัก'!K37</f>
        <v>8513</v>
      </c>
      <c r="F8" s="105">
        <f>'2568-คณะ,สำนัก'!L37</f>
        <v>35073.560000000005</v>
      </c>
    </row>
    <row r="9" spans="2:6" x14ac:dyDescent="0.5">
      <c r="B9" s="45" t="s">
        <v>18</v>
      </c>
      <c r="C9" s="46">
        <f>'2567-คณะ,สำนัก'!M37</f>
        <v>9934</v>
      </c>
      <c r="D9" s="105">
        <f>'2567-คณะ,สำนัก'!N37</f>
        <v>43212.9</v>
      </c>
      <c r="E9" s="46">
        <f>'2568-คณะ,สำนัก'!M37</f>
        <v>8825</v>
      </c>
      <c r="F9" s="105">
        <f>'2568-คณะ,สำนัก'!N37</f>
        <v>36888.5</v>
      </c>
    </row>
    <row r="10" spans="2:6" x14ac:dyDescent="0.5">
      <c r="B10" s="45" t="s">
        <v>19</v>
      </c>
      <c r="C10" s="46">
        <f>'2567-คณะ,สำนัก'!O37</f>
        <v>9279</v>
      </c>
      <c r="D10" s="105">
        <f>'2567-คณะ,สำนัก'!P37</f>
        <v>41477.130000000005</v>
      </c>
      <c r="E10" s="111">
        <f>'2568-คณะ,สำนัก'!O37</f>
        <v>5537</v>
      </c>
      <c r="F10" s="112">
        <f>'2568-คณะ,สำนัก'!P37</f>
        <v>23366.14</v>
      </c>
    </row>
    <row r="11" spans="2:6" x14ac:dyDescent="0.5">
      <c r="B11" s="45" t="s">
        <v>20</v>
      </c>
      <c r="C11" s="46">
        <f>'2567-คณะ,สำนัก'!Q37</f>
        <v>9555</v>
      </c>
      <c r="D11" s="105">
        <f>'2567-คณะ,สำนัก'!R37</f>
        <v>41850.899999999994</v>
      </c>
      <c r="E11" s="111">
        <f>'2568-คณะ,สำนัก'!Q37</f>
        <v>6015</v>
      </c>
      <c r="F11" s="112">
        <f>'2568-คณะ,สำนัก'!R37</f>
        <v>24962.25</v>
      </c>
    </row>
    <row r="12" spans="2:6" x14ac:dyDescent="0.5">
      <c r="B12" s="45" t="s">
        <v>21</v>
      </c>
      <c r="C12" s="46">
        <f>'2567-คณะ,สำนัก'!S37</f>
        <v>11413</v>
      </c>
      <c r="D12" s="105">
        <f>'2567-คณะ,สำนัก'!T37</f>
        <v>49988.939999999995</v>
      </c>
      <c r="E12" s="111">
        <f>'2568-คณะ,สำนัก'!S37</f>
        <v>2118</v>
      </c>
      <c r="F12" s="112">
        <f>'2568-คณะ,สำนัก'!T37</f>
        <v>8874.42</v>
      </c>
    </row>
    <row r="13" spans="2:6" x14ac:dyDescent="0.5">
      <c r="B13" s="45" t="s">
        <v>22</v>
      </c>
      <c r="C13" s="46">
        <f>'2567-คณะ,สำนัก'!U37</f>
        <v>11473</v>
      </c>
      <c r="D13" s="105">
        <f>'2567-คณะ,สำนัก'!V37</f>
        <v>50481.2</v>
      </c>
      <c r="E13" s="46">
        <f>'2568-คณะ,สำนัก'!U37</f>
        <v>6294</v>
      </c>
      <c r="F13" s="105">
        <f>'2568-คณะ,สำนัก'!V37</f>
        <v>26057.16</v>
      </c>
    </row>
    <row r="14" spans="2:6" ht="19.2" customHeight="1" x14ac:dyDescent="0.5">
      <c r="B14" s="45" t="s">
        <v>23</v>
      </c>
      <c r="C14" s="46">
        <f>'2567-คณะ,สำนัก'!W37</f>
        <v>6740</v>
      </c>
      <c r="D14" s="105">
        <f>'2567-คณะ,สำนัก'!X37</f>
        <v>29453.8</v>
      </c>
      <c r="E14" s="46">
        <f>'2568-คณะ,สำนัก'!W37</f>
        <v>2357</v>
      </c>
      <c r="F14" s="105">
        <f>'2568-คณะ,สำนัก'!X37</f>
        <v>9404.43</v>
      </c>
    </row>
    <row r="15" spans="2:6" x14ac:dyDescent="0.5">
      <c r="B15" s="45" t="s">
        <v>24</v>
      </c>
      <c r="C15" s="46">
        <f>'2567-คณะ,สำนัก'!Y37</f>
        <v>3921.9999999999982</v>
      </c>
      <c r="D15" s="105">
        <f>'2567-คณะ,สำนัก'!Z37</f>
        <v>16707.719999999994</v>
      </c>
      <c r="E15" s="46">
        <f>'2568-คณะ,สำนัก'!Y37</f>
        <v>3440</v>
      </c>
      <c r="F15" s="105">
        <f>'2568-คณะ,สำนัก'!Z37</f>
        <v>13725.6</v>
      </c>
    </row>
    <row r="30" spans="2:6" x14ac:dyDescent="0.5">
      <c r="B30" s="40" t="s">
        <v>12</v>
      </c>
      <c r="C30" s="41" t="str">
        <f>C2</f>
        <v>สำนักวิจัยและส่งเสริมการเกษตร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14662.92</v>
      </c>
      <c r="D32" s="105"/>
      <c r="E32" s="46">
        <f>F4</f>
        <v>15464.400000000009</v>
      </c>
      <c r="F32" s="108"/>
    </row>
    <row r="33" spans="2:6" x14ac:dyDescent="0.5">
      <c r="B33" s="45" t="s">
        <v>14</v>
      </c>
      <c r="C33" s="46">
        <f t="shared" ref="C33:C43" si="0">D5</f>
        <v>18069.95</v>
      </c>
      <c r="D33" s="105"/>
      <c r="E33" s="46">
        <f t="shared" ref="E33:E43" si="1">F5</f>
        <v>16344.439999999999</v>
      </c>
      <c r="F33" s="108"/>
    </row>
    <row r="34" spans="2:6" x14ac:dyDescent="0.5">
      <c r="B34" s="45" t="s">
        <v>15</v>
      </c>
      <c r="C34" s="46">
        <f t="shared" si="0"/>
        <v>21176.520000000004</v>
      </c>
      <c r="D34" s="105"/>
      <c r="E34" s="46">
        <f t="shared" si="1"/>
        <v>19771.400000000001</v>
      </c>
      <c r="F34" s="108"/>
    </row>
    <row r="35" spans="2:6" x14ac:dyDescent="0.5">
      <c r="B35" s="45" t="s">
        <v>16</v>
      </c>
      <c r="C35" s="46">
        <f t="shared" si="0"/>
        <v>35509.68</v>
      </c>
      <c r="D35" s="105"/>
      <c r="E35" s="46">
        <f t="shared" si="1"/>
        <v>40242.400000000009</v>
      </c>
      <c r="F35" s="108"/>
    </row>
    <row r="36" spans="2:6" x14ac:dyDescent="0.5">
      <c r="B36" s="45" t="s">
        <v>17</v>
      </c>
      <c r="C36" s="46">
        <f t="shared" si="0"/>
        <v>33956.65</v>
      </c>
      <c r="D36" s="105"/>
      <c r="E36" s="46">
        <f t="shared" si="1"/>
        <v>35073.560000000005</v>
      </c>
      <c r="F36" s="108"/>
    </row>
    <row r="37" spans="2:6" x14ac:dyDescent="0.5">
      <c r="B37" s="45" t="s">
        <v>18</v>
      </c>
      <c r="C37" s="46">
        <f t="shared" si="0"/>
        <v>43212.9</v>
      </c>
      <c r="D37" s="105"/>
      <c r="E37" s="46">
        <f t="shared" si="1"/>
        <v>36888.5</v>
      </c>
      <c r="F37" s="108"/>
    </row>
    <row r="38" spans="2:6" x14ac:dyDescent="0.5">
      <c r="B38" s="45" t="s">
        <v>19</v>
      </c>
      <c r="C38" s="46">
        <f t="shared" si="0"/>
        <v>41477.130000000005</v>
      </c>
      <c r="D38" s="105"/>
      <c r="E38" s="46">
        <f t="shared" si="1"/>
        <v>23366.14</v>
      </c>
      <c r="F38" s="108"/>
    </row>
    <row r="39" spans="2:6" x14ac:dyDescent="0.5">
      <c r="B39" s="45" t="s">
        <v>20</v>
      </c>
      <c r="C39" s="46">
        <f t="shared" si="0"/>
        <v>41850.899999999994</v>
      </c>
      <c r="D39" s="105"/>
      <c r="E39" s="46">
        <f t="shared" si="1"/>
        <v>24962.25</v>
      </c>
      <c r="F39" s="108"/>
    </row>
    <row r="40" spans="2:6" x14ac:dyDescent="0.5">
      <c r="B40" s="45" t="s">
        <v>21</v>
      </c>
      <c r="C40" s="46">
        <f t="shared" si="0"/>
        <v>49988.939999999995</v>
      </c>
      <c r="D40" s="105"/>
      <c r="E40" s="46">
        <f t="shared" si="1"/>
        <v>8874.42</v>
      </c>
      <c r="F40" s="108"/>
    </row>
    <row r="41" spans="2:6" x14ac:dyDescent="0.5">
      <c r="B41" s="45" t="s">
        <v>22</v>
      </c>
      <c r="C41" s="46">
        <f t="shared" si="0"/>
        <v>50481.2</v>
      </c>
      <c r="D41" s="105"/>
      <c r="E41" s="46">
        <f t="shared" si="1"/>
        <v>26057.16</v>
      </c>
      <c r="F41" s="108"/>
    </row>
    <row r="42" spans="2:6" x14ac:dyDescent="0.5">
      <c r="B42" s="45" t="s">
        <v>23</v>
      </c>
      <c r="C42" s="46">
        <f t="shared" si="0"/>
        <v>29453.8</v>
      </c>
      <c r="D42" s="105"/>
      <c r="E42" s="46">
        <f t="shared" si="1"/>
        <v>9404.43</v>
      </c>
      <c r="F42" s="108"/>
    </row>
    <row r="43" spans="2:6" x14ac:dyDescent="0.5">
      <c r="B43" s="45" t="s">
        <v>24</v>
      </c>
      <c r="C43" s="46">
        <f t="shared" si="0"/>
        <v>16707.719999999994</v>
      </c>
      <c r="D43" s="105"/>
      <c r="E43" s="46">
        <f t="shared" si="1"/>
        <v>13725.6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6" sqref="R6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'2568-คณะ,สำนัก'!B35</f>
        <v>คณะผลิตกรรมการเกษตร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'2567-คณะ,สำนัก'!C35</f>
        <v>40776.280000000006</v>
      </c>
      <c r="D4" s="105">
        <f>'2567-คณะ,สำนัก'!D35</f>
        <v>173629.32617419687</v>
      </c>
      <c r="E4" s="46">
        <f>'2568-คณะ,สำนัก'!C35</f>
        <v>35484.959999999999</v>
      </c>
      <c r="F4" s="105">
        <f>'2568-คณะ,สำนัก'!D35</f>
        <v>148953.76242620763</v>
      </c>
    </row>
    <row r="5" spans="2:6" x14ac:dyDescent="0.5">
      <c r="B5" s="45" t="s">
        <v>14</v>
      </c>
      <c r="C5" s="46">
        <f>'2567-คณะ,สำนัก'!E35</f>
        <v>49906.030000000006</v>
      </c>
      <c r="D5" s="105">
        <f>'2567-คณะ,สำนัก'!F35</f>
        <v>218161.75020249799</v>
      </c>
      <c r="E5" s="46">
        <f>'2568-คณะ,สำนัก'!E35</f>
        <v>37479.85</v>
      </c>
      <c r="F5" s="105">
        <f>'2568-คณะ,สำนัก'!F35</f>
        <v>162757.70224583452</v>
      </c>
    </row>
    <row r="6" spans="2:6" x14ac:dyDescent="0.5">
      <c r="B6" s="45" t="s">
        <v>15</v>
      </c>
      <c r="C6" s="46">
        <f>'2567-คณะ,สำนัก'!G35</f>
        <v>54134.76</v>
      </c>
      <c r="D6" s="105">
        <f>'2567-คณะ,สำนัก'!H35</f>
        <v>235868.39438917118</v>
      </c>
      <c r="E6" s="46">
        <f>'2568-คณะ,สำนัก'!G35</f>
        <v>53504.45</v>
      </c>
      <c r="F6" s="105">
        <f>'2568-คณะ,สำนัก'!H35</f>
        <v>229978.12301180349</v>
      </c>
    </row>
    <row r="7" spans="2:6" x14ac:dyDescent="0.5">
      <c r="B7" s="45" t="s">
        <v>16</v>
      </c>
      <c r="C7" s="46">
        <f>'2567-คณะ,สำนัก'!I35</f>
        <v>58709.46</v>
      </c>
      <c r="D7" s="105">
        <f>'2567-คณะ,สำนัก'!J35</f>
        <v>262482.34185519477</v>
      </c>
      <c r="E7" s="46">
        <f>'2568-คณะ,สำนัก'!I35</f>
        <v>50065.36</v>
      </c>
      <c r="F7" s="105">
        <f>'2568-คณะ,สำนัก'!J35</f>
        <v>220399.27906171043</v>
      </c>
    </row>
    <row r="8" spans="2:6" x14ac:dyDescent="0.5">
      <c r="B8" s="45" t="s">
        <v>17</v>
      </c>
      <c r="C8" s="46">
        <f>'2567-คณะ,สำนัก'!K35</f>
        <v>57089.86</v>
      </c>
      <c r="D8" s="105">
        <f>'2567-คณะ,สำนัก'!L35</f>
        <v>250534.91243155397</v>
      </c>
      <c r="E8" s="46">
        <f>'2568-คณะ,สำนัก'!K35</f>
        <v>45290.229999999996</v>
      </c>
      <c r="F8" s="105">
        <f>'2568-คณะ,สำนัก'!L35</f>
        <v>186558.99388995432</v>
      </c>
    </row>
    <row r="9" spans="2:6" x14ac:dyDescent="0.5">
      <c r="B9" s="45" t="s">
        <v>18</v>
      </c>
      <c r="C9" s="46">
        <f>'2567-คณะ,สำนัก'!M35</f>
        <v>54198.520000000004</v>
      </c>
      <c r="D9" s="105">
        <f>'2567-คณะ,สำนัก'!N35</f>
        <v>235653.60562664605</v>
      </c>
      <c r="E9" s="111">
        <f>'2568-คณะ,สำนัก'!M35</f>
        <v>49941.74</v>
      </c>
      <c r="F9" s="112">
        <f>'2568-คณะ,สำนัก'!N35</f>
        <v>208613.35435330283</v>
      </c>
    </row>
    <row r="10" spans="2:6" x14ac:dyDescent="0.5">
      <c r="B10" s="45" t="s">
        <v>19</v>
      </c>
      <c r="C10" s="46">
        <f>'2567-คณะ,สำนัก'!O35</f>
        <v>69443.510000000009</v>
      </c>
      <c r="D10" s="105">
        <f>'2567-คณะ,สำนัก'!P35</f>
        <v>310388.97110833635</v>
      </c>
      <c r="E10" s="111">
        <f>'2568-คณะ,สำนัก'!O35</f>
        <v>57878.94</v>
      </c>
      <c r="F10" s="112">
        <f>'2568-คณะ,สำนัก'!P35</f>
        <v>244225.58488128477</v>
      </c>
    </row>
    <row r="11" spans="2:6" x14ac:dyDescent="0.5">
      <c r="B11" s="45" t="s">
        <v>20</v>
      </c>
      <c r="C11" s="46">
        <f>'2567-คณะ,สำนัก'!Q35</f>
        <v>60155.16</v>
      </c>
      <c r="D11" s="105">
        <f>'2567-คณะ,สำนัก'!R35</f>
        <v>263632.38527005084</v>
      </c>
      <c r="E11" s="46">
        <f>'2568-คณะ,สำนัก'!Q35</f>
        <v>55051.630000000005</v>
      </c>
      <c r="F11" s="105">
        <f>'2568-คณะ,สำนัก'!R35</f>
        <v>228381.25153795342</v>
      </c>
    </row>
    <row r="12" spans="2:6" x14ac:dyDescent="0.5">
      <c r="B12" s="45" t="s">
        <v>21</v>
      </c>
      <c r="C12" s="46">
        <f>'2567-คณะ,สำนัก'!S35</f>
        <v>60851.64</v>
      </c>
      <c r="D12" s="105">
        <f>'2567-คณะ,สำนัก'!T35</f>
        <v>266689.05490366044</v>
      </c>
      <c r="E12" s="46">
        <f>'2568-คณะ,สำนัก'!S35</f>
        <v>62879.22</v>
      </c>
      <c r="F12" s="105">
        <f>'2568-คณะ,สำนัก'!T35</f>
        <v>263621.65656428278</v>
      </c>
    </row>
    <row r="13" spans="2:6" x14ac:dyDescent="0.5">
      <c r="B13" s="45" t="s">
        <v>22</v>
      </c>
      <c r="C13" s="46">
        <f>'2567-คณะ,สำนัก'!U35</f>
        <v>55231.55</v>
      </c>
      <c r="D13" s="105">
        <f>'2567-คณะ,สำนัก'!V35</f>
        <v>242952.86698670252</v>
      </c>
      <c r="E13" s="46">
        <f>'2568-คณะ,สำนัก'!U35</f>
        <v>49725.93</v>
      </c>
      <c r="F13" s="105">
        <f>'2568-คณะ,สำนัก'!V35</f>
        <v>206018.07861702066</v>
      </c>
    </row>
    <row r="14" spans="2:6" ht="19.2" customHeight="1" x14ac:dyDescent="0.5">
      <c r="B14" s="45" t="s">
        <v>23</v>
      </c>
      <c r="C14" s="46">
        <f>'2567-คณะ,สำนัก'!W35</f>
        <v>47324.68</v>
      </c>
      <c r="D14" s="105">
        <f>'2567-คณะ,สำนัก'!X35</f>
        <v>206921.60097215362</v>
      </c>
      <c r="E14" s="46">
        <f>'2568-คณะ,สำนัก'!W35</f>
        <v>35447.14</v>
      </c>
      <c r="F14" s="105">
        <f>'2568-คณะ,สำนัก'!X35</f>
        <v>141512.6041553184</v>
      </c>
    </row>
    <row r="15" spans="2:6" x14ac:dyDescent="0.5">
      <c r="B15" s="45" t="s">
        <v>24</v>
      </c>
      <c r="C15" s="46">
        <f>'2567-คณะ,สำนัก'!Y35</f>
        <v>35094.089999999997</v>
      </c>
      <c r="D15" s="105">
        <f>'2567-คณะ,สำนัก'!Z35</f>
        <v>149544.23396867138</v>
      </c>
      <c r="E15" s="46">
        <f>'2568-คณะ,สำนัก'!Y35</f>
        <v>34284.520000000004</v>
      </c>
      <c r="F15" s="105">
        <f>'2568-คณะ,สำนัก'!Z35</f>
        <v>136895.3828450256</v>
      </c>
    </row>
    <row r="30" spans="2:6" x14ac:dyDescent="0.5">
      <c r="B30" s="40" t="s">
        <v>12</v>
      </c>
      <c r="C30" s="41" t="str">
        <f>C2</f>
        <v>คณะผลิตกรรมการเกษตร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173629.32617419687</v>
      </c>
      <c r="D32" s="105"/>
      <c r="E32" s="46">
        <f t="shared" ref="E32:E43" si="0">F4</f>
        <v>148953.76242620763</v>
      </c>
      <c r="F32" s="108"/>
    </row>
    <row r="33" spans="2:6" x14ac:dyDescent="0.5">
      <c r="B33" s="45" t="s">
        <v>14</v>
      </c>
      <c r="C33" s="46">
        <f t="shared" ref="C33:C43" si="1">D5</f>
        <v>218161.75020249799</v>
      </c>
      <c r="D33" s="105"/>
      <c r="E33" s="46">
        <f t="shared" si="0"/>
        <v>162757.70224583452</v>
      </c>
      <c r="F33" s="108"/>
    </row>
    <row r="34" spans="2:6" x14ac:dyDescent="0.5">
      <c r="B34" s="45" t="s">
        <v>15</v>
      </c>
      <c r="C34" s="46">
        <f t="shared" si="1"/>
        <v>235868.39438917118</v>
      </c>
      <c r="D34" s="105"/>
      <c r="E34" s="46">
        <f t="shared" si="0"/>
        <v>229978.12301180349</v>
      </c>
      <c r="F34" s="108"/>
    </row>
    <row r="35" spans="2:6" x14ac:dyDescent="0.5">
      <c r="B35" s="45" t="s">
        <v>16</v>
      </c>
      <c r="C35" s="46">
        <f t="shared" si="1"/>
        <v>262482.34185519477</v>
      </c>
      <c r="D35" s="105"/>
      <c r="E35" s="46">
        <f t="shared" si="0"/>
        <v>220399.27906171043</v>
      </c>
      <c r="F35" s="108"/>
    </row>
    <row r="36" spans="2:6" x14ac:dyDescent="0.5">
      <c r="B36" s="45" t="s">
        <v>17</v>
      </c>
      <c r="C36" s="46">
        <f t="shared" si="1"/>
        <v>250534.91243155397</v>
      </c>
      <c r="D36" s="105"/>
      <c r="E36" s="46">
        <f t="shared" si="0"/>
        <v>186558.99388995432</v>
      </c>
      <c r="F36" s="108"/>
    </row>
    <row r="37" spans="2:6" x14ac:dyDescent="0.5">
      <c r="B37" s="45" t="s">
        <v>18</v>
      </c>
      <c r="C37" s="46">
        <f t="shared" si="1"/>
        <v>235653.60562664605</v>
      </c>
      <c r="D37" s="105"/>
      <c r="E37" s="46">
        <f t="shared" si="0"/>
        <v>208613.35435330283</v>
      </c>
      <c r="F37" s="108"/>
    </row>
    <row r="38" spans="2:6" x14ac:dyDescent="0.5">
      <c r="B38" s="45" t="s">
        <v>19</v>
      </c>
      <c r="C38" s="46">
        <f t="shared" si="1"/>
        <v>310388.97110833635</v>
      </c>
      <c r="D38" s="105"/>
      <c r="E38" s="46">
        <f t="shared" si="0"/>
        <v>244225.58488128477</v>
      </c>
      <c r="F38" s="108"/>
    </row>
    <row r="39" spans="2:6" x14ac:dyDescent="0.5">
      <c r="B39" s="45" t="s">
        <v>20</v>
      </c>
      <c r="C39" s="46">
        <f t="shared" si="1"/>
        <v>263632.38527005084</v>
      </c>
      <c r="D39" s="105"/>
      <c r="E39" s="46">
        <f t="shared" si="0"/>
        <v>228381.25153795342</v>
      </c>
      <c r="F39" s="108"/>
    </row>
    <row r="40" spans="2:6" x14ac:dyDescent="0.5">
      <c r="B40" s="45" t="s">
        <v>21</v>
      </c>
      <c r="C40" s="46">
        <f t="shared" si="1"/>
        <v>266689.05490366044</v>
      </c>
      <c r="D40" s="105"/>
      <c r="E40" s="46">
        <f t="shared" si="0"/>
        <v>263621.65656428278</v>
      </c>
      <c r="F40" s="108"/>
    </row>
    <row r="41" spans="2:6" x14ac:dyDescent="0.5">
      <c r="B41" s="45" t="s">
        <v>22</v>
      </c>
      <c r="C41" s="46">
        <f t="shared" si="1"/>
        <v>242952.86698670252</v>
      </c>
      <c r="D41" s="105"/>
      <c r="E41" s="46">
        <f t="shared" si="0"/>
        <v>206018.07861702066</v>
      </c>
      <c r="F41" s="108"/>
    </row>
    <row r="42" spans="2:6" x14ac:dyDescent="0.5">
      <c r="B42" s="45" t="s">
        <v>23</v>
      </c>
      <c r="C42" s="46">
        <f t="shared" si="1"/>
        <v>206921.60097215362</v>
      </c>
      <c r="D42" s="105"/>
      <c r="E42" s="46">
        <f t="shared" si="0"/>
        <v>141512.6041553184</v>
      </c>
      <c r="F42" s="108"/>
    </row>
    <row r="43" spans="2:6" x14ac:dyDescent="0.5">
      <c r="B43" s="45" t="s">
        <v>24</v>
      </c>
      <c r="C43" s="46">
        <f t="shared" si="1"/>
        <v>149544.23396867138</v>
      </c>
      <c r="D43" s="105"/>
      <c r="E43" s="46">
        <f t="shared" si="0"/>
        <v>136895.3828450256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10" sqref="S10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'2568-คณะ,สำนัก'!B33</f>
        <v>คณะสถาปัตยกรรมศาสตร์และการออกแบบสิ่งแวดล้อม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'2567-คณะ,สำนัก'!C33</f>
        <v>6028.55</v>
      </c>
      <c r="D4" s="105">
        <f>'2567-คณะ,สำนัก'!D33</f>
        <v>25681.201209989998</v>
      </c>
      <c r="E4" s="46">
        <f>'2568-คณะ,สำนัก'!C33</f>
        <v>5801.26</v>
      </c>
      <c r="F4" s="105">
        <f>'2568-คณะ,สำนัก'!D33</f>
        <v>24364.179890430001</v>
      </c>
    </row>
    <row r="5" spans="2:6" x14ac:dyDescent="0.5">
      <c r="B5" s="45" t="s">
        <v>14</v>
      </c>
      <c r="C5" s="46">
        <f>'2567-คณะ,สำนัก'!E33</f>
        <v>7128.86</v>
      </c>
      <c r="D5" s="105">
        <f>'2567-คณะ,สำนัก'!F33</f>
        <v>31152.990574599997</v>
      </c>
      <c r="E5" s="46">
        <f>'2568-คณะ,สำนัก'!E33</f>
        <v>7391.89</v>
      </c>
      <c r="F5" s="105">
        <f>'2568-คณะ,สำนัก'!F33</f>
        <v>32082.51401789</v>
      </c>
    </row>
    <row r="6" spans="2:6" x14ac:dyDescent="0.5">
      <c r="B6" s="45" t="s">
        <v>15</v>
      </c>
      <c r="C6" s="46">
        <f>'2567-คณะ,สำนัก'!G33</f>
        <v>11350.09</v>
      </c>
      <c r="D6" s="105">
        <f>'2567-คณะ,สำนัก'!H33</f>
        <v>49485.528214770005</v>
      </c>
      <c r="E6" s="46">
        <f>'2568-คณะ,สำนัก'!G33</f>
        <v>11779.85</v>
      </c>
      <c r="F6" s="105">
        <f>'2568-คณะ,สำนัก'!H33</f>
        <v>50652.187235149999</v>
      </c>
    </row>
    <row r="7" spans="2:6" x14ac:dyDescent="0.5">
      <c r="B7" s="45" t="s">
        <v>16</v>
      </c>
      <c r="C7" s="46">
        <f>'2567-คณะ,สำนัก'!I33</f>
        <v>9052.8799999999992</v>
      </c>
      <c r="D7" s="105">
        <f>'2567-คณะ,สำนัก'!J33</f>
        <v>40466.848281599996</v>
      </c>
      <c r="E7" s="46">
        <f>'2568-คณะ,สำนัก'!I33</f>
        <v>13076.78</v>
      </c>
      <c r="F7" s="105">
        <f>'2568-คณะ,สำนัก'!J33</f>
        <v>57540.169144768006</v>
      </c>
    </row>
    <row r="8" spans="2:6" x14ac:dyDescent="0.5">
      <c r="B8" s="45" t="s">
        <v>17</v>
      </c>
      <c r="C8" s="46">
        <f>'2567-คณะ,สำนัก'!K33</f>
        <v>10262.26</v>
      </c>
      <c r="D8" s="105">
        <f>'2567-คณะ,สำนัก'!L33</f>
        <v>45047.255954199994</v>
      </c>
      <c r="E8" s="46">
        <f>'2568-คณะ,สำนัก'!K33</f>
        <v>10009.33</v>
      </c>
      <c r="F8" s="105">
        <f>'2568-คณะ,สำนัก'!L33</f>
        <v>41237.988489759999</v>
      </c>
    </row>
    <row r="9" spans="2:6" x14ac:dyDescent="0.5">
      <c r="B9" s="45" t="s">
        <v>18</v>
      </c>
      <c r="C9" s="46">
        <f>'2567-คณะ,สำนัก'!M33</f>
        <v>10546.23</v>
      </c>
      <c r="D9" s="105">
        <f>'2567-คณะ,สำนัก'!N33</f>
        <v>45871.007443999995</v>
      </c>
      <c r="E9" s="46">
        <f>'2568-คณะ,สำนัก'!M33</f>
        <v>12170.13</v>
      </c>
      <c r="F9" s="105">
        <f>'2568-คณะ,สำนัก'!N33</f>
        <v>50870.274322679994</v>
      </c>
    </row>
    <row r="10" spans="2:6" x14ac:dyDescent="0.5">
      <c r="B10" s="45" t="s">
        <v>19</v>
      </c>
      <c r="C10" s="46">
        <f>'2567-คณะ,สำนัก'!O33</f>
        <v>14295.67</v>
      </c>
      <c r="D10" s="105">
        <f>'2567-คณะ,สำนัก'!P33</f>
        <v>63901.197639569997</v>
      </c>
      <c r="E10" s="46">
        <f>'2568-คณะ,สำนัก'!O33</f>
        <v>11548.89</v>
      </c>
      <c r="F10" s="105">
        <f>'2568-คณะ,สำนัก'!P33</f>
        <v>48737.753213583994</v>
      </c>
    </row>
    <row r="11" spans="2:6" x14ac:dyDescent="0.5">
      <c r="B11" s="45" t="s">
        <v>20</v>
      </c>
      <c r="C11" s="46">
        <f>'2567-คณะ,สำนัก'!Q33</f>
        <v>12786.64</v>
      </c>
      <c r="D11" s="105">
        <f>'2567-คณะ,สำนัก'!R33</f>
        <v>56009.529708129994</v>
      </c>
      <c r="E11" s="46">
        <f>'2568-คณะ,สำนัก'!Q33</f>
        <v>13473.06</v>
      </c>
      <c r="F11" s="105">
        <f>'2568-คณะ,สำนัก'!R33</f>
        <v>55912.539964648</v>
      </c>
    </row>
    <row r="12" spans="2:6" x14ac:dyDescent="0.5">
      <c r="B12" s="45" t="s">
        <v>21</v>
      </c>
      <c r="C12" s="46">
        <f>'2567-คณะ,สำนัก'!S33</f>
        <v>11828.71</v>
      </c>
      <c r="D12" s="105">
        <f>'2567-คณะ,สำนัก'!T33</f>
        <v>51813.166625159989</v>
      </c>
      <c r="E12" s="46">
        <f>'2568-คณะ,สำนัก'!S33</f>
        <v>13170.79</v>
      </c>
      <c r="F12" s="105">
        <f>'2568-คณะ,สำนัก'!T33</f>
        <v>55187.020986620017</v>
      </c>
    </row>
    <row r="13" spans="2:6" x14ac:dyDescent="0.5">
      <c r="B13" s="45" t="s">
        <v>22</v>
      </c>
      <c r="C13" s="46">
        <f>'2567-คณะ,สำนัก'!U33</f>
        <v>13359.78</v>
      </c>
      <c r="D13" s="105">
        <f>'2567-คณะ,สำนัก'!V33</f>
        <v>58778.992780200009</v>
      </c>
      <c r="E13" s="46">
        <f>'2568-คณะ,สำนัก'!U33</f>
        <v>17323.099999999999</v>
      </c>
      <c r="F13" s="105">
        <f>'2568-คณะ,สำนัก'!V33</f>
        <v>71751.043502031986</v>
      </c>
    </row>
    <row r="14" spans="2:6" ht="19.2" customHeight="1" x14ac:dyDescent="0.5">
      <c r="B14" s="45" t="s">
        <v>23</v>
      </c>
      <c r="C14" s="46">
        <f>'2567-คณะ,สำนัก'!W33</f>
        <v>7786.73</v>
      </c>
      <c r="D14" s="105">
        <f>'2567-คณะ,สำนัก'!X33</f>
        <v>34029.671838447997</v>
      </c>
      <c r="E14" s="46">
        <f>'2568-คณะ,สำนัก'!W33</f>
        <v>6633.48</v>
      </c>
      <c r="F14" s="105">
        <f>'2568-คณะ,สำนัก'!X33</f>
        <v>26468.398313632002</v>
      </c>
    </row>
    <row r="15" spans="2:6" x14ac:dyDescent="0.5">
      <c r="B15" s="45" t="s">
        <v>24</v>
      </c>
      <c r="C15" s="46">
        <f>'2567-คณะ,สำนัก'!Y33</f>
        <v>5559.34</v>
      </c>
      <c r="D15" s="105">
        <f>'2567-คณะ,สำนัก'!Z33</f>
        <v>23683.151798609997</v>
      </c>
      <c r="E15" s="46">
        <f>'2568-คณะ,สำนัก'!Y33</f>
        <v>5712.34</v>
      </c>
      <c r="F15" s="105">
        <f>'2568-คณะ,สำนัก'!Z33</f>
        <v>22792.752200748004</v>
      </c>
    </row>
    <row r="30" spans="2:6" x14ac:dyDescent="0.5">
      <c r="B30" s="40" t="s">
        <v>12</v>
      </c>
      <c r="C30" s="41" t="str">
        <f>C2</f>
        <v>คณะสถาปัตยกรรมศาสตร์และการออกแบบสิ่งแวดล้อม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25681.201209989998</v>
      </c>
      <c r="D32" s="105"/>
      <c r="E32" s="46">
        <f>F4</f>
        <v>24364.179890430001</v>
      </c>
      <c r="F32" s="108"/>
    </row>
    <row r="33" spans="2:6" x14ac:dyDescent="0.5">
      <c r="B33" s="45" t="s">
        <v>14</v>
      </c>
      <c r="C33" s="46">
        <f t="shared" ref="C33:C43" si="0">D5</f>
        <v>31152.990574599997</v>
      </c>
      <c r="D33" s="105"/>
      <c r="E33" s="46">
        <f t="shared" ref="E33:E43" si="1">F5</f>
        <v>32082.51401789</v>
      </c>
      <c r="F33" s="108"/>
    </row>
    <row r="34" spans="2:6" x14ac:dyDescent="0.5">
      <c r="B34" s="45" t="s">
        <v>15</v>
      </c>
      <c r="C34" s="46">
        <f t="shared" si="0"/>
        <v>49485.528214770005</v>
      </c>
      <c r="D34" s="105"/>
      <c r="E34" s="46">
        <f t="shared" si="1"/>
        <v>50652.187235149999</v>
      </c>
      <c r="F34" s="108"/>
    </row>
    <row r="35" spans="2:6" x14ac:dyDescent="0.5">
      <c r="B35" s="45" t="s">
        <v>16</v>
      </c>
      <c r="C35" s="46">
        <f t="shared" si="0"/>
        <v>40466.848281599996</v>
      </c>
      <c r="D35" s="105"/>
      <c r="E35" s="46">
        <f t="shared" si="1"/>
        <v>57540.169144768006</v>
      </c>
      <c r="F35" s="108"/>
    </row>
    <row r="36" spans="2:6" x14ac:dyDescent="0.5">
      <c r="B36" s="45" t="s">
        <v>17</v>
      </c>
      <c r="C36" s="46">
        <f t="shared" si="0"/>
        <v>45047.255954199994</v>
      </c>
      <c r="D36" s="105"/>
      <c r="E36" s="46">
        <f t="shared" si="1"/>
        <v>41237.988489759999</v>
      </c>
      <c r="F36" s="108"/>
    </row>
    <row r="37" spans="2:6" x14ac:dyDescent="0.5">
      <c r="B37" s="45" t="s">
        <v>18</v>
      </c>
      <c r="C37" s="46">
        <f t="shared" si="0"/>
        <v>45871.007443999995</v>
      </c>
      <c r="D37" s="105"/>
      <c r="E37" s="46">
        <f t="shared" si="1"/>
        <v>50870.274322679994</v>
      </c>
      <c r="F37" s="108"/>
    </row>
    <row r="38" spans="2:6" x14ac:dyDescent="0.5">
      <c r="B38" s="45" t="s">
        <v>19</v>
      </c>
      <c r="C38" s="46">
        <f t="shared" si="0"/>
        <v>63901.197639569997</v>
      </c>
      <c r="D38" s="105"/>
      <c r="E38" s="46">
        <f t="shared" si="1"/>
        <v>48737.753213583994</v>
      </c>
      <c r="F38" s="108"/>
    </row>
    <row r="39" spans="2:6" x14ac:dyDescent="0.5">
      <c r="B39" s="45" t="s">
        <v>20</v>
      </c>
      <c r="C39" s="46">
        <f t="shared" si="0"/>
        <v>56009.529708129994</v>
      </c>
      <c r="D39" s="105"/>
      <c r="E39" s="46">
        <f t="shared" si="1"/>
        <v>55912.539964648</v>
      </c>
      <c r="F39" s="108"/>
    </row>
    <row r="40" spans="2:6" x14ac:dyDescent="0.5">
      <c r="B40" s="45" t="s">
        <v>21</v>
      </c>
      <c r="C40" s="46">
        <f t="shared" si="0"/>
        <v>51813.166625159989</v>
      </c>
      <c r="D40" s="105"/>
      <c r="E40" s="46">
        <f t="shared" si="1"/>
        <v>55187.020986620017</v>
      </c>
      <c r="F40" s="108"/>
    </row>
    <row r="41" spans="2:6" x14ac:dyDescent="0.5">
      <c r="B41" s="45" t="s">
        <v>22</v>
      </c>
      <c r="C41" s="46">
        <f t="shared" si="0"/>
        <v>58778.992780200009</v>
      </c>
      <c r="D41" s="105"/>
      <c r="E41" s="46">
        <f t="shared" si="1"/>
        <v>71751.043502031986</v>
      </c>
      <c r="F41" s="108"/>
    </row>
    <row r="42" spans="2:6" x14ac:dyDescent="0.5">
      <c r="B42" s="45" t="s">
        <v>23</v>
      </c>
      <c r="C42" s="46">
        <f t="shared" si="0"/>
        <v>34029.671838447997</v>
      </c>
      <c r="D42" s="105"/>
      <c r="E42" s="46">
        <f t="shared" si="1"/>
        <v>26468.398313632002</v>
      </c>
      <c r="F42" s="108"/>
    </row>
    <row r="43" spans="2:6" x14ac:dyDescent="0.5">
      <c r="B43" s="45" t="s">
        <v>24</v>
      </c>
      <c r="C43" s="46">
        <f t="shared" si="0"/>
        <v>23683.151798609997</v>
      </c>
      <c r="D43" s="105"/>
      <c r="E43" s="46">
        <f t="shared" si="1"/>
        <v>22792.752200748004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5" sqref="R15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'2568-คณะ,สำนัก'!B31</f>
        <v>คณะเทคโนโลยีสารสนเทศและการสื่อสาร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'2567-คณะ,สำนัก'!C31</f>
        <v>1169.5</v>
      </c>
      <c r="D4" s="105">
        <f>'2567-คณะ,สำนัก'!D31</f>
        <v>4978.2460975450003</v>
      </c>
      <c r="E4" s="46">
        <f>'2568-คณะ,สำนัก'!C31</f>
        <v>2435.7000000000116</v>
      </c>
      <c r="F4" s="105">
        <f>'2568-คณะ,สำนัก'!D31</f>
        <v>10219.23341786705</v>
      </c>
    </row>
    <row r="5" spans="2:6" x14ac:dyDescent="0.5">
      <c r="B5" s="45" t="s">
        <v>14</v>
      </c>
      <c r="C5" s="46">
        <f>'2567-คณะ,สำนัก'!E31</f>
        <v>2264</v>
      </c>
      <c r="D5" s="105">
        <f>'2567-คณะ,สำนัก'!F31</f>
        <v>9899.5768143999994</v>
      </c>
      <c r="E5" s="46">
        <f>'2568-คณะ,สำนัก'!E31</f>
        <v>2566.2999999999884</v>
      </c>
      <c r="F5" s="105">
        <f>'2568-คณะ,สำนัก'!F31</f>
        <v>11149.391898490951</v>
      </c>
    </row>
    <row r="6" spans="2:6" x14ac:dyDescent="0.5">
      <c r="B6" s="45" t="s">
        <v>15</v>
      </c>
      <c r="C6" s="46">
        <f>'2567-คณะ,สำนัก'!G31</f>
        <v>2681.1199999999953</v>
      </c>
      <c r="D6" s="105">
        <f>'2567-คณะ,สำนัก'!H31</f>
        <v>11677.552392126379</v>
      </c>
      <c r="E6" s="46">
        <f>'2568-คณะ,สำนัก'!G31</f>
        <v>2487</v>
      </c>
      <c r="F6" s="105">
        <f>'2568-คณะ,สำนัก'!H31</f>
        <v>10686.929058809999</v>
      </c>
    </row>
    <row r="7" spans="2:6" x14ac:dyDescent="0.5">
      <c r="B7" s="45" t="s">
        <v>16</v>
      </c>
      <c r="C7" s="46">
        <f>'2567-คณะ,สำนัก'!I31</f>
        <v>2494.7999999999884</v>
      </c>
      <c r="D7" s="105">
        <f>'2567-คณะ,สำนัก'!J31</f>
        <v>11155.456736423946</v>
      </c>
      <c r="E7" s="46">
        <f>'2568-คณะ,สำนัก'!I31</f>
        <v>2313</v>
      </c>
      <c r="F7" s="105">
        <f>'2568-คณะ,สำนัก'!J31</f>
        <v>10186.663963319999</v>
      </c>
    </row>
    <row r="8" spans="2:6" x14ac:dyDescent="0.5">
      <c r="B8" s="45" t="s">
        <v>17</v>
      </c>
      <c r="C8" s="46">
        <f>'2567-คณะ,สำนัก'!K31</f>
        <v>2758.8400000000256</v>
      </c>
      <c r="D8" s="105">
        <f>'2567-คณะ,สำนัก'!L31</f>
        <v>12102.531454076112</v>
      </c>
      <c r="E8" s="46">
        <f>'2568-คณะ,สำนัก'!K31</f>
        <v>4330</v>
      </c>
      <c r="F8" s="105">
        <f>'2568-คณะ,สำนัก'!L31</f>
        <v>17833.7865853</v>
      </c>
    </row>
    <row r="9" spans="2:6" x14ac:dyDescent="0.5">
      <c r="B9" s="45" t="s">
        <v>18</v>
      </c>
      <c r="C9" s="46">
        <f>'2567-คณะ,สำนัก'!M31</f>
        <v>2982.8800000000047</v>
      </c>
      <c r="D9" s="105">
        <f>'2567-คณะ,สำนัก'!N31</f>
        <v>12963.65926962402</v>
      </c>
      <c r="E9" s="46">
        <f>'2568-คณะ,สำนัก'!M31</f>
        <v>2591</v>
      </c>
      <c r="F9" s="105">
        <f>'2568-คณะ,สำนัก'!N31</f>
        <v>10818.77289002</v>
      </c>
    </row>
    <row r="10" spans="2:6" x14ac:dyDescent="0.5">
      <c r="B10" s="45" t="s">
        <v>19</v>
      </c>
      <c r="C10" s="46">
        <f>'2567-คณะ,สำนัก'!O31</f>
        <v>3762.1199999999953</v>
      </c>
      <c r="D10" s="105">
        <f>'2567-คณะ,สำนัก'!P31</f>
        <v>16814.543767035579</v>
      </c>
      <c r="E10" s="111">
        <f>'2568-คณะ,สำนัก'!O31</f>
        <v>3839.640000000014</v>
      </c>
      <c r="F10" s="112">
        <f>'2568-คณะ,สำนัก'!P31</f>
        <v>16200.83848178886</v>
      </c>
    </row>
    <row r="11" spans="2:6" x14ac:dyDescent="0.5">
      <c r="B11" s="45" t="s">
        <v>20</v>
      </c>
      <c r="C11" s="46">
        <f>'2567-คณะ,สำนัก'!Q31</f>
        <v>4682</v>
      </c>
      <c r="D11" s="105">
        <f>'2567-คณะ,สำนัก'!R31</f>
        <v>20528.187470659999</v>
      </c>
      <c r="E11" s="46">
        <f>'2568-คณะ,สำนัก'!Q31</f>
        <v>3336.4799999999814</v>
      </c>
      <c r="F11" s="105">
        <f>'2568-คณะ,สำนัก'!R31</f>
        <v>13838.638621046324</v>
      </c>
    </row>
    <row r="12" spans="2:6" x14ac:dyDescent="0.5">
      <c r="B12" s="45" t="s">
        <v>21</v>
      </c>
      <c r="C12" s="46">
        <f>'2567-คณะ,สำนัก'!S31</f>
        <v>3384.2399999999907</v>
      </c>
      <c r="D12" s="105">
        <f>'2567-คณะ,สำนัก'!T31</f>
        <v>14838.26664494636</v>
      </c>
      <c r="E12" s="46">
        <f>'2568-คณะ,สำนัก'!S31</f>
        <v>4672.4899999999907</v>
      </c>
      <c r="F12" s="105">
        <f>'2568-คณะ,สำนัก'!T31</f>
        <v>19595.89385378256</v>
      </c>
    </row>
    <row r="13" spans="2:6" x14ac:dyDescent="0.5">
      <c r="B13" s="45" t="s">
        <v>22</v>
      </c>
      <c r="C13" s="46">
        <f>'2567-คณะ,สำนัก'!U31</f>
        <v>3560</v>
      </c>
      <c r="D13" s="105">
        <f>'2567-คณะ,สำนัก'!V31</f>
        <v>15656.737564400002</v>
      </c>
      <c r="E13" s="46">
        <f>'2568-คณะ,สำนัก'!U31</f>
        <v>2278.0310000000172</v>
      </c>
      <c r="F13" s="105">
        <f>'2568-คณะ,สำนัก'!V31</f>
        <v>9441.8029015707616</v>
      </c>
    </row>
    <row r="14" spans="2:6" ht="19.2" customHeight="1" x14ac:dyDescent="0.5">
      <c r="B14" s="45" t="s">
        <v>23</v>
      </c>
      <c r="C14" s="46">
        <f>'2567-คณะ,สำนัก'!W31</f>
        <v>2739</v>
      </c>
      <c r="D14" s="105">
        <f>'2567-คณะ,สำนัก'!X31</f>
        <v>11982.165035280001</v>
      </c>
      <c r="E14" s="46">
        <f>'2568-คณะ,สำนัก'!W31</f>
        <v>1646.3589999999967</v>
      </c>
      <c r="F14" s="105">
        <f>'2568-คณะ,สำนัก'!X31</f>
        <v>6575.9374305310275</v>
      </c>
    </row>
    <row r="15" spans="2:6" x14ac:dyDescent="0.5">
      <c r="B15" s="45" t="s">
        <v>24</v>
      </c>
      <c r="C15" s="46">
        <f>'2567-คณะ,สำนัก'!Y31</f>
        <v>2997</v>
      </c>
      <c r="D15" s="105">
        <f>'2567-คณะ,สำนัก'!Z31</f>
        <v>12773.515408290001</v>
      </c>
      <c r="E15" s="46">
        <f>'2568-คณะ,สำนัก'!Y31</f>
        <v>1764.9000000000233</v>
      </c>
      <c r="F15" s="105">
        <f>'2568-คณะ,สำนัก'!Z31</f>
        <v>7050.4874330220928</v>
      </c>
    </row>
    <row r="30" spans="2:6" x14ac:dyDescent="0.5">
      <c r="B30" s="40" t="s">
        <v>12</v>
      </c>
      <c r="C30" s="41" t="str">
        <f>C2</f>
        <v>คณะเทคโนโลยีสารสนเทศและการสื่อสาร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4978.2460975450003</v>
      </c>
      <c r="D32" s="105"/>
      <c r="E32" s="46">
        <f>F4</f>
        <v>10219.23341786705</v>
      </c>
      <c r="F32" s="108"/>
    </row>
    <row r="33" spans="2:6" x14ac:dyDescent="0.5">
      <c r="B33" s="45" t="s">
        <v>14</v>
      </c>
      <c r="C33" s="46">
        <f t="shared" ref="C33:C43" si="0">D5</f>
        <v>9899.5768143999994</v>
      </c>
      <c r="D33" s="105"/>
      <c r="E33" s="46">
        <f t="shared" ref="E33:E43" si="1">F5</f>
        <v>11149.391898490951</v>
      </c>
      <c r="F33" s="108"/>
    </row>
    <row r="34" spans="2:6" x14ac:dyDescent="0.5">
      <c r="B34" s="45" t="s">
        <v>15</v>
      </c>
      <c r="C34" s="46">
        <f t="shared" si="0"/>
        <v>11677.552392126379</v>
      </c>
      <c r="D34" s="105"/>
      <c r="E34" s="46">
        <f t="shared" si="1"/>
        <v>10686.929058809999</v>
      </c>
      <c r="F34" s="108"/>
    </row>
    <row r="35" spans="2:6" x14ac:dyDescent="0.5">
      <c r="B35" s="45" t="s">
        <v>16</v>
      </c>
      <c r="C35" s="46">
        <f t="shared" si="0"/>
        <v>11155.456736423946</v>
      </c>
      <c r="D35" s="105"/>
      <c r="E35" s="46">
        <f t="shared" si="1"/>
        <v>10186.663963319999</v>
      </c>
      <c r="F35" s="108"/>
    </row>
    <row r="36" spans="2:6" x14ac:dyDescent="0.5">
      <c r="B36" s="45" t="s">
        <v>17</v>
      </c>
      <c r="C36" s="46">
        <f t="shared" si="0"/>
        <v>12102.531454076112</v>
      </c>
      <c r="D36" s="105"/>
      <c r="E36" s="46">
        <f t="shared" si="1"/>
        <v>17833.7865853</v>
      </c>
      <c r="F36" s="108"/>
    </row>
    <row r="37" spans="2:6" x14ac:dyDescent="0.5">
      <c r="B37" s="45" t="s">
        <v>18</v>
      </c>
      <c r="C37" s="46">
        <f t="shared" si="0"/>
        <v>12963.65926962402</v>
      </c>
      <c r="D37" s="105"/>
      <c r="E37" s="46">
        <f t="shared" si="1"/>
        <v>10818.77289002</v>
      </c>
      <c r="F37" s="108"/>
    </row>
    <row r="38" spans="2:6" x14ac:dyDescent="0.5">
      <c r="B38" s="45" t="s">
        <v>19</v>
      </c>
      <c r="C38" s="46">
        <f t="shared" si="0"/>
        <v>16814.543767035579</v>
      </c>
      <c r="D38" s="105"/>
      <c r="E38" s="46">
        <f t="shared" si="1"/>
        <v>16200.83848178886</v>
      </c>
      <c r="F38" s="108"/>
    </row>
    <row r="39" spans="2:6" x14ac:dyDescent="0.5">
      <c r="B39" s="45" t="s">
        <v>20</v>
      </c>
      <c r="C39" s="46">
        <f t="shared" si="0"/>
        <v>20528.187470659999</v>
      </c>
      <c r="D39" s="105"/>
      <c r="E39" s="46">
        <f t="shared" si="1"/>
        <v>13838.638621046324</v>
      </c>
      <c r="F39" s="108"/>
    </row>
    <row r="40" spans="2:6" x14ac:dyDescent="0.5">
      <c r="B40" s="45" t="s">
        <v>21</v>
      </c>
      <c r="C40" s="46">
        <f t="shared" si="0"/>
        <v>14838.26664494636</v>
      </c>
      <c r="D40" s="105"/>
      <c r="E40" s="46">
        <f t="shared" si="1"/>
        <v>19595.89385378256</v>
      </c>
      <c r="F40" s="108"/>
    </row>
    <row r="41" spans="2:6" x14ac:dyDescent="0.5">
      <c r="B41" s="45" t="s">
        <v>22</v>
      </c>
      <c r="C41" s="46">
        <f t="shared" si="0"/>
        <v>15656.737564400002</v>
      </c>
      <c r="D41" s="105"/>
      <c r="E41" s="46">
        <f t="shared" si="1"/>
        <v>9441.8029015707616</v>
      </c>
      <c r="F41" s="108"/>
    </row>
    <row r="42" spans="2:6" x14ac:dyDescent="0.5">
      <c r="B42" s="45" t="s">
        <v>23</v>
      </c>
      <c r="C42" s="46">
        <f t="shared" si="0"/>
        <v>11982.165035280001</v>
      </c>
      <c r="D42" s="105"/>
      <c r="E42" s="46">
        <f t="shared" si="1"/>
        <v>6575.9374305310275</v>
      </c>
      <c r="F42" s="108"/>
    </row>
    <row r="43" spans="2:6" x14ac:dyDescent="0.5">
      <c r="B43" s="45" t="s">
        <v>24</v>
      </c>
      <c r="C43" s="46">
        <f t="shared" si="0"/>
        <v>12773.515408290001</v>
      </c>
      <c r="D43" s="105"/>
      <c r="E43" s="46">
        <f t="shared" si="1"/>
        <v>7050.4874330220928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2" sqref="R12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'2568-คณะ,สำนัก'!B29</f>
        <v>คณะเศรษฐศาสตร์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'2567-คณะ,สำนัก'!C29</f>
        <v>5905.28</v>
      </c>
      <c r="D4" s="105">
        <f>'2567-คณะ,สำนัก'!D29</f>
        <v>25137.184365036799</v>
      </c>
      <c r="E4" s="46">
        <f>'2568-คณะ,สำนัก'!C29</f>
        <v>5678.43</v>
      </c>
      <c r="F4" s="105">
        <f>'2568-คณะ,สำนัก'!D29</f>
        <v>23824.445382033304</v>
      </c>
    </row>
    <row r="5" spans="2:6" x14ac:dyDescent="0.5">
      <c r="B5" s="45" t="s">
        <v>14</v>
      </c>
      <c r="C5" s="46">
        <f>'2567-คณะ,สำนัก'!E29</f>
        <v>7127.4</v>
      </c>
      <c r="D5" s="105">
        <f>'2567-คณะ,สำนัก'!F29</f>
        <v>31165.302026039997</v>
      </c>
      <c r="E5" s="46">
        <f>'2568-คณะ,สำนัก'!E29</f>
        <v>7844.4400000000005</v>
      </c>
      <c r="F5" s="105">
        <f>'2568-คณะ,สำนัก'!F29</f>
        <v>34080.479984490805</v>
      </c>
    </row>
    <row r="6" spans="2:6" x14ac:dyDescent="0.5">
      <c r="B6" s="45" t="s">
        <v>15</v>
      </c>
      <c r="C6" s="46">
        <f>'2567-คณะ,สำนัก'!G29</f>
        <v>9462.23</v>
      </c>
      <c r="D6" s="105">
        <f>'2567-คณะ,สำนัก'!H29</f>
        <v>41212.510656498096</v>
      </c>
      <c r="E6" s="46">
        <f>'2568-คณะ,สำนัก'!G29</f>
        <v>9687.81</v>
      </c>
      <c r="F6" s="105">
        <f>'2568-คณะ,สำนัก'!H29</f>
        <v>41629.649459280292</v>
      </c>
    </row>
    <row r="7" spans="2:6" x14ac:dyDescent="0.5">
      <c r="B7" s="45" t="s">
        <v>16</v>
      </c>
      <c r="C7" s="46">
        <f>'2567-คณะ,สำนัก'!I29</f>
        <v>7102.74</v>
      </c>
      <c r="D7" s="105">
        <f>'2567-คณะ,สำนัก'!J29</f>
        <v>31759.783862461198</v>
      </c>
      <c r="E7" s="46">
        <f>'2568-คณะ,สำนัก'!I29</f>
        <v>6465.16</v>
      </c>
      <c r="F7" s="105">
        <f>'2568-คณะ,สำนัก'!J29</f>
        <v>28473.157107262399</v>
      </c>
    </row>
    <row r="8" spans="2:6" x14ac:dyDescent="0.5">
      <c r="B8" s="45" t="s">
        <v>17</v>
      </c>
      <c r="C8" s="46">
        <f>'2567-คณะ,สำนัก'!K29</f>
        <v>9371.18</v>
      </c>
      <c r="D8" s="105">
        <f>'2567-คณะ,สำนัก'!L29</f>
        <v>41109.669539301998</v>
      </c>
      <c r="E8" s="46">
        <f>'2568-คณะ,สำนัก'!K29</f>
        <v>6657.29</v>
      </c>
      <c r="F8" s="105">
        <f>'2568-คณะ,สำนัก'!L29</f>
        <v>27419.096789018899</v>
      </c>
    </row>
    <row r="9" spans="2:6" x14ac:dyDescent="0.5">
      <c r="B9" s="45" t="s">
        <v>18</v>
      </c>
      <c r="C9" s="46">
        <f>'2567-คณะ,สำนัก'!M29</f>
        <v>8642.1200000000008</v>
      </c>
      <c r="D9" s="105">
        <f>'2567-คณะ,สำนัก'!N29</f>
        <v>37558.835436626003</v>
      </c>
      <c r="E9" s="46">
        <f>'2568-คณะ,สำนัก'!M29</f>
        <v>10755.16</v>
      </c>
      <c r="F9" s="105">
        <f>'2568-คณะ,สำนัก'!N29</f>
        <v>44908.388049335197</v>
      </c>
    </row>
    <row r="10" spans="2:6" x14ac:dyDescent="0.5">
      <c r="B10" s="45" t="s">
        <v>19</v>
      </c>
      <c r="C10" s="46">
        <f>'2567-คณะ,สำนัก'!O29</f>
        <v>14760.04</v>
      </c>
      <c r="D10" s="105">
        <f>'2567-คณะ,สำนัก'!P29</f>
        <v>65969.011776125204</v>
      </c>
      <c r="E10" s="46">
        <f>'2568-คณะ,สำนัก'!O29</f>
        <v>13285.22</v>
      </c>
      <c r="F10" s="105">
        <f>'2568-คณะ,สำนัก'!P29</f>
        <v>56055.177937262401</v>
      </c>
    </row>
    <row r="11" spans="2:6" x14ac:dyDescent="0.5">
      <c r="B11" s="45" t="s">
        <v>20</v>
      </c>
      <c r="C11" s="46">
        <f>'2567-คณะ,สำนัก'!Q29</f>
        <v>12322.64</v>
      </c>
      <c r="D11" s="105">
        <f>'2567-คณะ,สำนัก'!R29</f>
        <v>54028.505778183193</v>
      </c>
      <c r="E11" s="111">
        <f>'2568-คณะ,สำนัก'!Q29</f>
        <v>12848.13</v>
      </c>
      <c r="F11" s="112">
        <f>'2568-คณะ,สำนัก'!R29</f>
        <v>53289.882758543405</v>
      </c>
    </row>
    <row r="12" spans="2:6" x14ac:dyDescent="0.5">
      <c r="B12" s="45" t="s">
        <v>21</v>
      </c>
      <c r="C12" s="46">
        <f>'2567-คณะ,สำนัก'!S29</f>
        <v>11444.69</v>
      </c>
      <c r="D12" s="105">
        <f>'2567-คณะ,สำนัก'!T29</f>
        <v>50179.467735370898</v>
      </c>
      <c r="E12" s="46">
        <f>'2568-คณะ,สำนัก'!S29</f>
        <v>12099.65</v>
      </c>
      <c r="F12" s="105">
        <f>'2568-คณะ,สำนัก'!T29</f>
        <v>50744.561693641001</v>
      </c>
    </row>
    <row r="13" spans="2:6" x14ac:dyDescent="0.5">
      <c r="B13" s="45" t="s">
        <v>22</v>
      </c>
      <c r="C13" s="46">
        <f>'2567-คณะ,สำนัก'!U29</f>
        <v>10685.64</v>
      </c>
      <c r="D13" s="105">
        <f>'2567-คณะ,สำนัก'!V29</f>
        <v>46995.017187543599</v>
      </c>
      <c r="E13" s="46">
        <f>'2568-คณะ,สำนัก'!U29</f>
        <v>9572</v>
      </c>
      <c r="F13" s="105">
        <f>'2568-คณะ,สำนัก'!V29</f>
        <v>39673.269316279999</v>
      </c>
    </row>
    <row r="14" spans="2:6" ht="19.2" customHeight="1" x14ac:dyDescent="0.5">
      <c r="B14" s="45" t="s">
        <v>23</v>
      </c>
      <c r="C14" s="46">
        <f>'2567-คณะ,สำนัก'!W29</f>
        <v>6708.82</v>
      </c>
      <c r="D14" s="105">
        <f>'2567-คณะ,สำนัก'!X29</f>
        <v>29348.736192766399</v>
      </c>
      <c r="E14" s="46">
        <f>'2568-คณะ,สำนัก'!W29</f>
        <v>4813</v>
      </c>
      <c r="F14" s="105">
        <f>'2568-คณะ,สำนัก'!X29</f>
        <v>19224.23168528</v>
      </c>
    </row>
    <row r="15" spans="2:6" x14ac:dyDescent="0.5">
      <c r="B15" s="45" t="s">
        <v>24</v>
      </c>
      <c r="C15" s="46">
        <f>'2567-คณะ,สำนัก'!Y29</f>
        <v>4774.28</v>
      </c>
      <c r="D15" s="105">
        <f>'2567-คณะ,สำนัก'!Z29</f>
        <v>20348.461509339599</v>
      </c>
      <c r="E15" s="46">
        <f>'2568-คณะ,สำนัก'!Y29</f>
        <v>5214.43</v>
      </c>
      <c r="F15" s="105">
        <f>'2568-คณะ,สำนัก'!Z29</f>
        <v>20830.796750735401</v>
      </c>
    </row>
    <row r="30" spans="2:6" x14ac:dyDescent="0.5">
      <c r="B30" s="40" t="s">
        <v>12</v>
      </c>
      <c r="C30" s="41" t="str">
        <f>C2</f>
        <v>คณะเศรษฐศาสตร์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25137.184365036799</v>
      </c>
      <c r="D32" s="105"/>
      <c r="E32" s="46">
        <f>F4</f>
        <v>23824.445382033304</v>
      </c>
      <c r="F32" s="108"/>
    </row>
    <row r="33" spans="2:6" x14ac:dyDescent="0.5">
      <c r="B33" s="45" t="s">
        <v>14</v>
      </c>
      <c r="C33" s="46">
        <f t="shared" ref="C33:C43" si="0">D5</f>
        <v>31165.302026039997</v>
      </c>
      <c r="D33" s="105"/>
      <c r="E33" s="46">
        <f t="shared" ref="E33:E43" si="1">F5</f>
        <v>34080.479984490805</v>
      </c>
      <c r="F33" s="108"/>
    </row>
    <row r="34" spans="2:6" x14ac:dyDescent="0.5">
      <c r="B34" s="45" t="s">
        <v>15</v>
      </c>
      <c r="C34" s="46">
        <f t="shared" si="0"/>
        <v>41212.510656498096</v>
      </c>
      <c r="D34" s="105"/>
      <c r="E34" s="46">
        <f t="shared" si="1"/>
        <v>41629.649459280292</v>
      </c>
      <c r="F34" s="108"/>
    </row>
    <row r="35" spans="2:6" x14ac:dyDescent="0.5">
      <c r="B35" s="45" t="s">
        <v>16</v>
      </c>
      <c r="C35" s="46">
        <f t="shared" si="0"/>
        <v>31759.783862461198</v>
      </c>
      <c r="D35" s="105"/>
      <c r="E35" s="46">
        <f t="shared" si="1"/>
        <v>28473.157107262399</v>
      </c>
      <c r="F35" s="108"/>
    </row>
    <row r="36" spans="2:6" x14ac:dyDescent="0.5">
      <c r="B36" s="45" t="s">
        <v>17</v>
      </c>
      <c r="C36" s="46">
        <f t="shared" si="0"/>
        <v>41109.669539301998</v>
      </c>
      <c r="D36" s="105"/>
      <c r="E36" s="46">
        <f t="shared" si="1"/>
        <v>27419.096789018899</v>
      </c>
      <c r="F36" s="108"/>
    </row>
    <row r="37" spans="2:6" x14ac:dyDescent="0.5">
      <c r="B37" s="45" t="s">
        <v>18</v>
      </c>
      <c r="C37" s="46">
        <f t="shared" si="0"/>
        <v>37558.835436626003</v>
      </c>
      <c r="D37" s="105"/>
      <c r="E37" s="46">
        <f t="shared" si="1"/>
        <v>44908.388049335197</v>
      </c>
      <c r="F37" s="108"/>
    </row>
    <row r="38" spans="2:6" x14ac:dyDescent="0.5">
      <c r="B38" s="45" t="s">
        <v>19</v>
      </c>
      <c r="C38" s="46">
        <f t="shared" si="0"/>
        <v>65969.011776125204</v>
      </c>
      <c r="D38" s="105"/>
      <c r="E38" s="46">
        <f t="shared" si="1"/>
        <v>56055.177937262401</v>
      </c>
      <c r="F38" s="108"/>
    </row>
    <row r="39" spans="2:6" x14ac:dyDescent="0.5">
      <c r="B39" s="45" t="s">
        <v>20</v>
      </c>
      <c r="C39" s="46">
        <f t="shared" si="0"/>
        <v>54028.505778183193</v>
      </c>
      <c r="D39" s="105"/>
      <c r="E39" s="46">
        <f t="shared" si="1"/>
        <v>53289.882758543405</v>
      </c>
      <c r="F39" s="108"/>
    </row>
    <row r="40" spans="2:6" x14ac:dyDescent="0.5">
      <c r="B40" s="45" t="s">
        <v>21</v>
      </c>
      <c r="C40" s="46">
        <f t="shared" si="0"/>
        <v>50179.467735370898</v>
      </c>
      <c r="D40" s="105"/>
      <c r="E40" s="46">
        <f t="shared" si="1"/>
        <v>50744.561693641001</v>
      </c>
      <c r="F40" s="108"/>
    </row>
    <row r="41" spans="2:6" x14ac:dyDescent="0.5">
      <c r="B41" s="45" t="s">
        <v>22</v>
      </c>
      <c r="C41" s="46">
        <f t="shared" si="0"/>
        <v>46995.017187543599</v>
      </c>
      <c r="D41" s="105"/>
      <c r="E41" s="46">
        <f t="shared" si="1"/>
        <v>39673.269316279999</v>
      </c>
      <c r="F41" s="108"/>
    </row>
    <row r="42" spans="2:6" x14ac:dyDescent="0.5">
      <c r="B42" s="45" t="s">
        <v>23</v>
      </c>
      <c r="C42" s="46">
        <f t="shared" si="0"/>
        <v>29348.736192766399</v>
      </c>
      <c r="D42" s="105"/>
      <c r="E42" s="46">
        <f t="shared" si="1"/>
        <v>19224.23168528</v>
      </c>
      <c r="F42" s="108"/>
    </row>
    <row r="43" spans="2:6" x14ac:dyDescent="0.5">
      <c r="B43" s="45" t="s">
        <v>24</v>
      </c>
      <c r="C43" s="46">
        <f t="shared" si="0"/>
        <v>20348.461509339599</v>
      </c>
      <c r="D43" s="105"/>
      <c r="E43" s="46">
        <f t="shared" si="1"/>
        <v>20830.796750735401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1" sqref="R11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'2568-คณะ,สำนัก'!B27</f>
        <v>คณะวิทยาศาสตร์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'2567-คณะ,สำนัก'!C27</f>
        <v>75022.8</v>
      </c>
      <c r="D4" s="105">
        <f>'2567-คณะ,สำนัก'!D27</f>
        <v>319513.00227677764</v>
      </c>
      <c r="E4" s="46">
        <f>'2568-คณะ,สำนัก'!C27</f>
        <v>25257.96</v>
      </c>
      <c r="F4" s="105">
        <f>'2568-คณะ,สำนัก'!D27</f>
        <v>106083.432</v>
      </c>
    </row>
    <row r="5" spans="2:6" x14ac:dyDescent="0.5">
      <c r="B5" s="45" t="s">
        <v>14</v>
      </c>
      <c r="C5" s="46">
        <f>'2567-คณะ,สำนัก'!E27</f>
        <v>79924.81</v>
      </c>
      <c r="D5" s="105">
        <f>'2567-คณะ,สำนัก'!F27</f>
        <v>349342.90734877397</v>
      </c>
      <c r="E5" s="46">
        <f>'2568-คณะ,สำนัก'!E27</f>
        <v>70004.37</v>
      </c>
      <c r="F5" s="105">
        <f>'2568-คณะ,สำนัก'!F27</f>
        <v>303924.57435648004</v>
      </c>
    </row>
    <row r="6" spans="2:6" x14ac:dyDescent="0.5">
      <c r="B6" s="45" t="s">
        <v>15</v>
      </c>
      <c r="C6" s="46">
        <f>'2567-คณะ,สำนัก'!G27</f>
        <v>103009.65</v>
      </c>
      <c r="D6" s="105">
        <f>'2567-คณะ,สำนัก'!H27</f>
        <v>448958.81266929203</v>
      </c>
      <c r="E6" s="46">
        <f>'2568-คณะ,สำนัก'!G27</f>
        <v>95345.38</v>
      </c>
      <c r="F6" s="105">
        <f>'2568-คณะ,สำนัก'!H27</f>
        <v>409904.81196190999</v>
      </c>
    </row>
    <row r="7" spans="2:6" x14ac:dyDescent="0.5">
      <c r="B7" s="45" t="s">
        <v>16</v>
      </c>
      <c r="C7" s="46">
        <f>'2567-คณะ,สำนัก'!I27</f>
        <v>96457.07</v>
      </c>
      <c r="D7" s="105">
        <f>'2567-คณะ,สำนัก'!J27</f>
        <v>431208.92857266119</v>
      </c>
      <c r="E7" s="46">
        <f>'2568-คณะ,สำนัก'!I27</f>
        <v>102932.33</v>
      </c>
      <c r="F7" s="105">
        <f>'2568-คณะ,สำนัก'!J27</f>
        <v>453046.47821835999</v>
      </c>
    </row>
    <row r="8" spans="2:6" x14ac:dyDescent="0.5">
      <c r="B8" s="45" t="s">
        <v>17</v>
      </c>
      <c r="C8" s="46">
        <f>'2567-คณะ,สำนัก'!K27</f>
        <v>108676.47999999998</v>
      </c>
      <c r="D8" s="105">
        <f>'2567-คณะ,สำนัก'!L27</f>
        <v>476966.11667511199</v>
      </c>
      <c r="E8" s="46">
        <f>'2568-คณะ,สำนัก'!K27</f>
        <v>87772.909999999989</v>
      </c>
      <c r="F8" s="105">
        <f>'2568-คณะ,สำนัก'!L27</f>
        <v>361589.87926663994</v>
      </c>
    </row>
    <row r="9" spans="2:6" x14ac:dyDescent="0.5">
      <c r="B9" s="45" t="s">
        <v>18</v>
      </c>
      <c r="C9" s="46">
        <f>'2567-คณะ,สำนัก'!M27</f>
        <v>94587.06</v>
      </c>
      <c r="D9" s="105">
        <f>'2567-คณะ,สำนัก'!N27</f>
        <v>411312.84968431143</v>
      </c>
      <c r="E9" s="46">
        <f>'2568-คณะ,สำนัก'!M27</f>
        <v>94515.24000000002</v>
      </c>
      <c r="F9" s="105">
        <f>'2568-คณะ,สำนัก'!N27</f>
        <v>394955.20853922004</v>
      </c>
    </row>
    <row r="10" spans="2:6" x14ac:dyDescent="0.5">
      <c r="B10" s="45" t="s">
        <v>19</v>
      </c>
      <c r="C10" s="46">
        <f>'2567-คณะ,สำนัก'!O27</f>
        <v>131273.96000000002</v>
      </c>
      <c r="D10" s="105">
        <f>'2567-คณะ,สำนัก'!P27</f>
        <v>586762.68450864812</v>
      </c>
      <c r="E10" s="46">
        <f>'2568-คณะ,สำนัก'!O27</f>
        <v>89036.65</v>
      </c>
      <c r="F10" s="105">
        <f>'2568-คณะ,สำนัก'!P27</f>
        <v>375711.32713304</v>
      </c>
    </row>
    <row r="11" spans="2:6" x14ac:dyDescent="0.5">
      <c r="B11" s="45" t="s">
        <v>20</v>
      </c>
      <c r="C11" s="46">
        <f>'2567-คณะ,สำนัก'!Q27</f>
        <v>116170.93</v>
      </c>
      <c r="D11" s="105">
        <f>'2567-คณะ,สำนัก'!R27</f>
        <v>509035.08874385711</v>
      </c>
      <c r="E11" s="111">
        <f>'2568-คณะ,สำนัก'!Q27</f>
        <v>128237.79000000001</v>
      </c>
      <c r="F11" s="112">
        <f>'2568-คณะ,สำนัก'!R27</f>
        <v>532095.99037620006</v>
      </c>
    </row>
    <row r="12" spans="2:6" x14ac:dyDescent="0.5">
      <c r="B12" s="45" t="s">
        <v>21</v>
      </c>
      <c r="C12" s="46">
        <f>'2567-คณะ,สำนัก'!S27</f>
        <v>113305.26</v>
      </c>
      <c r="D12" s="105">
        <f>'2567-คณะ,สำนัก'!T27</f>
        <v>496480.66689080349</v>
      </c>
      <c r="E12" s="111">
        <f>'2568-คณะ,สำนัก'!S27</f>
        <v>168078.03000000003</v>
      </c>
      <c r="F12" s="112">
        <f>'2568-คณะ,สำนัก'!T27</f>
        <v>704699.42990414356</v>
      </c>
    </row>
    <row r="13" spans="2:6" x14ac:dyDescent="0.5">
      <c r="B13" s="45" t="s">
        <v>22</v>
      </c>
      <c r="C13" s="46">
        <f>'2567-คณะ,สำนัก'!U27</f>
        <v>112601.73</v>
      </c>
      <c r="D13" s="105">
        <f>'2567-คณะ,สำนัก'!V27</f>
        <v>495351.44403139071</v>
      </c>
      <c r="E13" s="46">
        <f>'2568-คณะ,สำนัก'!U27</f>
        <v>94372.709999999963</v>
      </c>
      <c r="F13" s="105">
        <f>'2568-คณะ,สำนัก'!V27</f>
        <v>390971.9568742665</v>
      </c>
    </row>
    <row r="14" spans="2:6" ht="19.2" customHeight="1" x14ac:dyDescent="0.5">
      <c r="B14" s="45" t="s">
        <v>23</v>
      </c>
      <c r="C14" s="46">
        <f>'2567-คณะ,สำนัก'!W27</f>
        <v>107769.56</v>
      </c>
      <c r="D14" s="105">
        <f>'2567-คณะ,สำนัก'!X27</f>
        <v>471141.11328499601</v>
      </c>
      <c r="E14" s="46">
        <f>'2568-คณะ,สำนัก'!W27</f>
        <v>73993.270000000033</v>
      </c>
      <c r="F14" s="105">
        <f>'2568-คณะ,สำนัก'!X27</f>
        <v>295425.95282980334</v>
      </c>
    </row>
    <row r="15" spans="2:6" x14ac:dyDescent="0.5">
      <c r="B15" s="45" t="s">
        <v>24</v>
      </c>
      <c r="C15" s="46">
        <f>'2567-คณะ,สำนัก'!Y27</f>
        <v>105124.61320000001</v>
      </c>
      <c r="D15" s="105">
        <f>'2567-คณะ,สำนัก'!Z27</f>
        <v>447916.79736989585</v>
      </c>
      <c r="E15" s="46">
        <f>'2568-คณะ,สำนัก'!Y27</f>
        <v>73495.599999999948</v>
      </c>
      <c r="F15" s="105">
        <f>'2568-คณะ,สำนัก'!Z27</f>
        <v>293451.73125580361</v>
      </c>
    </row>
    <row r="30" spans="2:6" x14ac:dyDescent="0.5">
      <c r="B30" s="40" t="s">
        <v>12</v>
      </c>
      <c r="C30" s="41" t="str">
        <f>C2</f>
        <v>คณะวิทยาศาสตร์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319513.00227677764</v>
      </c>
      <c r="D32" s="105"/>
      <c r="E32" s="46">
        <f>F4</f>
        <v>106083.432</v>
      </c>
      <c r="F32" s="108"/>
    </row>
    <row r="33" spans="2:6" x14ac:dyDescent="0.5">
      <c r="B33" s="45" t="s">
        <v>14</v>
      </c>
      <c r="C33" s="46">
        <f t="shared" ref="C33:C43" si="0">D5</f>
        <v>349342.90734877397</v>
      </c>
      <c r="D33" s="105"/>
      <c r="E33" s="46">
        <f t="shared" ref="E33:E43" si="1">F5</f>
        <v>303924.57435648004</v>
      </c>
      <c r="F33" s="108"/>
    </row>
    <row r="34" spans="2:6" x14ac:dyDescent="0.5">
      <c r="B34" s="45" t="s">
        <v>15</v>
      </c>
      <c r="C34" s="46">
        <f t="shared" si="0"/>
        <v>448958.81266929203</v>
      </c>
      <c r="D34" s="105"/>
      <c r="E34" s="46">
        <f t="shared" si="1"/>
        <v>409904.81196190999</v>
      </c>
      <c r="F34" s="108"/>
    </row>
    <row r="35" spans="2:6" x14ac:dyDescent="0.5">
      <c r="B35" s="45" t="s">
        <v>16</v>
      </c>
      <c r="C35" s="46">
        <f t="shared" si="0"/>
        <v>431208.92857266119</v>
      </c>
      <c r="D35" s="105"/>
      <c r="E35" s="46">
        <f t="shared" si="1"/>
        <v>453046.47821835999</v>
      </c>
      <c r="F35" s="108"/>
    </row>
    <row r="36" spans="2:6" x14ac:dyDescent="0.5">
      <c r="B36" s="45" t="s">
        <v>17</v>
      </c>
      <c r="C36" s="46">
        <f t="shared" si="0"/>
        <v>476966.11667511199</v>
      </c>
      <c r="D36" s="105"/>
      <c r="E36" s="46">
        <f t="shared" si="1"/>
        <v>361589.87926663994</v>
      </c>
      <c r="F36" s="108"/>
    </row>
    <row r="37" spans="2:6" x14ac:dyDescent="0.5">
      <c r="B37" s="45" t="s">
        <v>18</v>
      </c>
      <c r="C37" s="46">
        <f t="shared" si="0"/>
        <v>411312.84968431143</v>
      </c>
      <c r="D37" s="105"/>
      <c r="E37" s="46">
        <f t="shared" si="1"/>
        <v>394955.20853922004</v>
      </c>
      <c r="F37" s="108"/>
    </row>
    <row r="38" spans="2:6" x14ac:dyDescent="0.5">
      <c r="B38" s="45" t="s">
        <v>19</v>
      </c>
      <c r="C38" s="46">
        <f t="shared" si="0"/>
        <v>586762.68450864812</v>
      </c>
      <c r="D38" s="105"/>
      <c r="E38" s="46">
        <f t="shared" si="1"/>
        <v>375711.32713304</v>
      </c>
      <c r="F38" s="108"/>
    </row>
    <row r="39" spans="2:6" x14ac:dyDescent="0.5">
      <c r="B39" s="45" t="s">
        <v>20</v>
      </c>
      <c r="C39" s="46">
        <f t="shared" si="0"/>
        <v>509035.08874385711</v>
      </c>
      <c r="D39" s="105"/>
      <c r="E39" s="46">
        <f t="shared" si="1"/>
        <v>532095.99037620006</v>
      </c>
      <c r="F39" s="108"/>
    </row>
    <row r="40" spans="2:6" x14ac:dyDescent="0.5">
      <c r="B40" s="45" t="s">
        <v>21</v>
      </c>
      <c r="C40" s="46">
        <f t="shared" si="0"/>
        <v>496480.66689080349</v>
      </c>
      <c r="D40" s="105"/>
      <c r="E40" s="46">
        <f t="shared" si="1"/>
        <v>704699.42990414356</v>
      </c>
      <c r="F40" s="108"/>
    </row>
    <row r="41" spans="2:6" x14ac:dyDescent="0.5">
      <c r="B41" s="45" t="s">
        <v>22</v>
      </c>
      <c r="C41" s="46">
        <f t="shared" si="0"/>
        <v>495351.44403139071</v>
      </c>
      <c r="D41" s="105"/>
      <c r="E41" s="46">
        <f t="shared" si="1"/>
        <v>390971.9568742665</v>
      </c>
      <c r="F41" s="108"/>
    </row>
    <row r="42" spans="2:6" x14ac:dyDescent="0.5">
      <c r="B42" s="45" t="s">
        <v>23</v>
      </c>
      <c r="C42" s="46">
        <f t="shared" si="0"/>
        <v>471141.11328499601</v>
      </c>
      <c r="D42" s="105"/>
      <c r="E42" s="46">
        <f t="shared" si="1"/>
        <v>295425.95282980334</v>
      </c>
      <c r="F42" s="108"/>
    </row>
    <row r="43" spans="2:6" x14ac:dyDescent="0.5">
      <c r="B43" s="45" t="s">
        <v>24</v>
      </c>
      <c r="C43" s="46">
        <f t="shared" si="0"/>
        <v>447916.79736989585</v>
      </c>
      <c r="D43" s="105"/>
      <c r="E43" s="46">
        <f t="shared" si="1"/>
        <v>293451.73125580361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I17" sqref="I17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'[6]2566-คณะ,สำนัก'!B62</f>
        <v>มหาวิทยาลัยแม่โจ้ - ชุมพร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'2567-คณะ,สำนัก'!C64</f>
        <v>26498.23</v>
      </c>
      <c r="D4" s="105">
        <f>'2567-คณะ,สำนัก'!D64</f>
        <v>130425.51000000001</v>
      </c>
      <c r="E4" s="46">
        <f>'2568-คณะ,สำนัก'!C64</f>
        <v>23185.29</v>
      </c>
      <c r="F4" s="105">
        <f>'2568-คณะ,สำนัก'!D64</f>
        <v>113567.71000000002</v>
      </c>
    </row>
    <row r="5" spans="2:6" x14ac:dyDescent="0.5">
      <c r="B5" s="45" t="s">
        <v>14</v>
      </c>
      <c r="C5" s="46">
        <f>'2567-คณะ,สำนัก'!E64</f>
        <v>26577.3</v>
      </c>
      <c r="D5" s="105">
        <f>'2567-คณะ,สำนัก'!F64</f>
        <v>133844.62000000002</v>
      </c>
      <c r="E5" s="46">
        <f>'2568-คณะ,สำนัก'!E64</f>
        <v>22792.94</v>
      </c>
      <c r="F5" s="105">
        <f>'2568-คณะ,สำนัก'!F64</f>
        <v>113410.39999999998</v>
      </c>
    </row>
    <row r="6" spans="2:6" x14ac:dyDescent="0.5">
      <c r="B6" s="45" t="s">
        <v>15</v>
      </c>
      <c r="C6" s="46">
        <f>'2567-คณะ,สำนัก'!G64</f>
        <v>32509.309999999998</v>
      </c>
      <c r="D6" s="105">
        <f>'2567-คณะ,สำนัก'!H64</f>
        <v>162100.46</v>
      </c>
      <c r="E6" s="46">
        <f>'2568-คณะ,สำนัก'!G64</f>
        <v>30884.41</v>
      </c>
      <c r="F6" s="105">
        <f>'2568-คณะ,สำนัก'!H64</f>
        <v>154274.63</v>
      </c>
    </row>
    <row r="7" spans="2:6" x14ac:dyDescent="0.5">
      <c r="B7" s="45" t="s">
        <v>16</v>
      </c>
      <c r="C7" s="46">
        <f>'2567-คณะ,สำนัก'!I64</f>
        <v>27513.020000000004</v>
      </c>
      <c r="D7" s="105">
        <f>'2567-คณะ,สำนัก'!J64</f>
        <v>137140.83000000002</v>
      </c>
      <c r="E7" s="46">
        <f>'2568-คณะ,สำนัก'!I64</f>
        <v>25711.37</v>
      </c>
      <c r="F7" s="105">
        <f>'2568-คณะ,สำนัก'!J64</f>
        <v>125168.59</v>
      </c>
    </row>
    <row r="8" spans="2:6" x14ac:dyDescent="0.5">
      <c r="B8" s="45" t="s">
        <v>17</v>
      </c>
      <c r="C8" s="46">
        <f>'2567-คณะ,สำนัก'!K64</f>
        <v>30935.08</v>
      </c>
      <c r="D8" s="105">
        <f>'2567-คณะ,สำนัก'!L64</f>
        <v>153019.19000000003</v>
      </c>
      <c r="E8" s="46">
        <f>'2568-คณะ,สำนัก'!K64</f>
        <v>33578.479999999996</v>
      </c>
      <c r="F8" s="105">
        <f>'2568-คณะ,สำนัก'!L64</f>
        <v>135076.6</v>
      </c>
    </row>
    <row r="9" spans="2:6" x14ac:dyDescent="0.5">
      <c r="B9" s="45" t="s">
        <v>18</v>
      </c>
      <c r="C9" s="46">
        <f>'2567-คณะ,สำนัก'!M64</f>
        <v>25340.51</v>
      </c>
      <c r="D9" s="105">
        <f>'2567-คณะ,สำนัก'!N64</f>
        <v>124858.97999999998</v>
      </c>
      <c r="E9" s="46">
        <f>'2568-คณะ,สำนัก'!M64</f>
        <v>25986.32</v>
      </c>
      <c r="F9" s="105">
        <f>'2568-คณะ,สำนัก'!N64</f>
        <v>130718.26</v>
      </c>
    </row>
    <row r="10" spans="2:6" x14ac:dyDescent="0.5">
      <c r="B10" s="45" t="s">
        <v>19</v>
      </c>
      <c r="C10" s="46">
        <f>'2567-คณะ,สำนัก'!O64</f>
        <v>27921.83</v>
      </c>
      <c r="D10" s="105">
        <f>'2567-คณะ,สำนัก'!P64</f>
        <v>138168.27999999997</v>
      </c>
      <c r="E10" s="46">
        <f>'2568-คณะ,สำนัก'!O64</f>
        <v>33578.479999999996</v>
      </c>
      <c r="F10" s="105">
        <f>'2568-คณะ,สำนัก'!P64</f>
        <v>159317.13999999998</v>
      </c>
    </row>
    <row r="11" spans="2:6" x14ac:dyDescent="0.5">
      <c r="B11" s="45" t="s">
        <v>20</v>
      </c>
      <c r="C11" s="46">
        <f>'2567-คณะ,สำนัก'!Q64</f>
        <v>30429.279999999999</v>
      </c>
      <c r="D11" s="105">
        <f>'2567-คณะ,สำนัก'!R64</f>
        <v>153363.51</v>
      </c>
      <c r="E11" s="46">
        <f>'2568-คณะ,สำนัก'!Q64</f>
        <v>33075.600000000006</v>
      </c>
      <c r="F11" s="105">
        <f>'2568-คณะ,สำนัก'!R64</f>
        <v>162834.59</v>
      </c>
    </row>
    <row r="12" spans="2:6" x14ac:dyDescent="0.5">
      <c r="B12" s="45" t="s">
        <v>21</v>
      </c>
      <c r="C12" s="46">
        <f>'2567-คณะ,สำนัก'!S64</f>
        <v>29180.53</v>
      </c>
      <c r="D12" s="105">
        <f>'2567-คณะ,สำนัก'!T64</f>
        <v>147987.43</v>
      </c>
      <c r="E12" s="46">
        <f>'2568-คณะ,สำนัก'!S64</f>
        <v>30322.760000000002</v>
      </c>
      <c r="F12" s="105">
        <f>'2568-คณะ,สำนัก'!T64</f>
        <v>147224.35999999999</v>
      </c>
    </row>
    <row r="13" spans="2:6" x14ac:dyDescent="0.5">
      <c r="B13" s="45" t="s">
        <v>22</v>
      </c>
      <c r="C13" s="46">
        <f>'2567-คณะ,สำนัก'!U64</f>
        <v>30570.12</v>
      </c>
      <c r="D13" s="105">
        <f>'2567-คณะ,สำนัก'!V64</f>
        <v>157667.37000000002</v>
      </c>
      <c r="E13" s="46">
        <f>'2568-คณะ,สำนัก'!U64</f>
        <v>29375.53</v>
      </c>
      <c r="F13" s="105">
        <f>'2568-คณะ,สำนัก'!V64</f>
        <v>138270.5</v>
      </c>
    </row>
    <row r="14" spans="2:6" ht="19.2" customHeight="1" x14ac:dyDescent="0.5">
      <c r="B14" s="45" t="s">
        <v>23</v>
      </c>
      <c r="C14" s="46">
        <f>'2567-คณะ,สำนัก'!W64</f>
        <v>25234.85</v>
      </c>
      <c r="D14" s="105">
        <f>'2567-คณะ,สำนัก'!X64</f>
        <v>128514.55000000002</v>
      </c>
      <c r="E14" s="46">
        <f>'2568-คณะ,สำนัก'!W64</f>
        <v>25545.29</v>
      </c>
      <c r="F14" s="105">
        <f>'2568-คณะ,สำนัก'!X64</f>
        <v>121685.64</v>
      </c>
    </row>
    <row r="15" spans="2:6" x14ac:dyDescent="0.5">
      <c r="B15" s="45" t="s">
        <v>24</v>
      </c>
      <c r="C15" s="46">
        <f>'2567-คณะ,สำนัก'!Y64</f>
        <v>24133.79</v>
      </c>
      <c r="D15" s="105">
        <f>'2567-คณะ,สำนัก'!Z64</f>
        <v>117562.51</v>
      </c>
      <c r="E15" s="46">
        <f>'2568-คณะ,สำนัก'!Y64</f>
        <v>28177.820000000003</v>
      </c>
      <c r="F15" s="105">
        <f>'2568-คณะ,สำนัก'!Z64</f>
        <v>130765.27999999998</v>
      </c>
    </row>
    <row r="30" spans="2:6" x14ac:dyDescent="0.5">
      <c r="B30" s="40" t="s">
        <v>12</v>
      </c>
      <c r="C30" s="41" t="str">
        <f>C2</f>
        <v>มหาวิทยาลัยแม่โจ้ - ชุมพร</v>
      </c>
      <c r="D30" s="101"/>
      <c r="E30" s="42"/>
      <c r="F30" s="106"/>
    </row>
    <row r="31" spans="2:6" x14ac:dyDescent="0.5">
      <c r="B31" s="43"/>
      <c r="C31" s="44" t="s">
        <v>66</v>
      </c>
      <c r="D31" s="104"/>
      <c r="E31" s="44" t="s">
        <v>80</v>
      </c>
      <c r="F31" s="107"/>
    </row>
    <row r="32" spans="2:6" x14ac:dyDescent="0.5">
      <c r="B32" s="45" t="s">
        <v>13</v>
      </c>
      <c r="C32" s="46">
        <f>D4</f>
        <v>130425.51000000001</v>
      </c>
      <c r="D32" s="105"/>
      <c r="E32" s="46">
        <f>F4</f>
        <v>113567.71000000002</v>
      </c>
      <c r="F32" s="108"/>
    </row>
    <row r="33" spans="2:6" x14ac:dyDescent="0.5">
      <c r="B33" s="45" t="s">
        <v>14</v>
      </c>
      <c r="C33" s="46">
        <f t="shared" ref="C33:C43" si="0">D5</f>
        <v>133844.62000000002</v>
      </c>
      <c r="D33" s="105"/>
      <c r="E33" s="46">
        <f t="shared" ref="E33:E43" si="1">F5</f>
        <v>113410.39999999998</v>
      </c>
      <c r="F33" s="108"/>
    </row>
    <row r="34" spans="2:6" x14ac:dyDescent="0.5">
      <c r="B34" s="45" t="s">
        <v>15</v>
      </c>
      <c r="C34" s="46">
        <f t="shared" si="0"/>
        <v>162100.46</v>
      </c>
      <c r="D34" s="105"/>
      <c r="E34" s="46">
        <f t="shared" si="1"/>
        <v>154274.63</v>
      </c>
      <c r="F34" s="108"/>
    </row>
    <row r="35" spans="2:6" x14ac:dyDescent="0.5">
      <c r="B35" s="45" t="s">
        <v>16</v>
      </c>
      <c r="C35" s="46">
        <f t="shared" si="0"/>
        <v>137140.83000000002</v>
      </c>
      <c r="D35" s="105"/>
      <c r="E35" s="46">
        <f t="shared" si="1"/>
        <v>125168.59</v>
      </c>
      <c r="F35" s="108"/>
    </row>
    <row r="36" spans="2:6" x14ac:dyDescent="0.5">
      <c r="B36" s="45" t="s">
        <v>17</v>
      </c>
      <c r="C36" s="46">
        <f t="shared" si="0"/>
        <v>153019.19000000003</v>
      </c>
      <c r="D36" s="105"/>
      <c r="E36" s="46">
        <f t="shared" si="1"/>
        <v>135076.6</v>
      </c>
      <c r="F36" s="108"/>
    </row>
    <row r="37" spans="2:6" x14ac:dyDescent="0.5">
      <c r="B37" s="45" t="s">
        <v>18</v>
      </c>
      <c r="C37" s="46">
        <f t="shared" si="0"/>
        <v>124858.97999999998</v>
      </c>
      <c r="D37" s="105"/>
      <c r="E37" s="46">
        <f t="shared" si="1"/>
        <v>130718.26</v>
      </c>
      <c r="F37" s="108"/>
    </row>
    <row r="38" spans="2:6" x14ac:dyDescent="0.5">
      <c r="B38" s="45" t="s">
        <v>19</v>
      </c>
      <c r="C38" s="46">
        <f t="shared" si="0"/>
        <v>138168.27999999997</v>
      </c>
      <c r="D38" s="105"/>
      <c r="E38" s="46">
        <f t="shared" si="1"/>
        <v>159317.13999999998</v>
      </c>
      <c r="F38" s="108"/>
    </row>
    <row r="39" spans="2:6" x14ac:dyDescent="0.5">
      <c r="B39" s="45" t="s">
        <v>20</v>
      </c>
      <c r="C39" s="46">
        <f t="shared" si="0"/>
        <v>153363.51</v>
      </c>
      <c r="D39" s="105"/>
      <c r="E39" s="46">
        <f t="shared" si="1"/>
        <v>162834.59</v>
      </c>
      <c r="F39" s="108"/>
    </row>
    <row r="40" spans="2:6" x14ac:dyDescent="0.5">
      <c r="B40" s="45" t="s">
        <v>21</v>
      </c>
      <c r="C40" s="46">
        <f t="shared" si="0"/>
        <v>147987.43</v>
      </c>
      <c r="D40" s="105"/>
      <c r="E40" s="46">
        <f t="shared" si="1"/>
        <v>147224.35999999999</v>
      </c>
      <c r="F40" s="108"/>
    </row>
    <row r="41" spans="2:6" x14ac:dyDescent="0.5">
      <c r="B41" s="45" t="s">
        <v>22</v>
      </c>
      <c r="C41" s="46">
        <f t="shared" si="0"/>
        <v>157667.37000000002</v>
      </c>
      <c r="D41" s="105"/>
      <c r="E41" s="46">
        <f t="shared" si="1"/>
        <v>138270.5</v>
      </c>
      <c r="F41" s="108"/>
    </row>
    <row r="42" spans="2:6" x14ac:dyDescent="0.5">
      <c r="B42" s="45" t="s">
        <v>23</v>
      </c>
      <c r="C42" s="46">
        <f t="shared" si="0"/>
        <v>128514.55000000002</v>
      </c>
      <c r="D42" s="105"/>
      <c r="E42" s="46">
        <f t="shared" si="1"/>
        <v>121685.64</v>
      </c>
      <c r="F42" s="108"/>
    </row>
    <row r="43" spans="2:6" x14ac:dyDescent="0.5">
      <c r="B43" s="45" t="s">
        <v>24</v>
      </c>
      <c r="C43" s="46">
        <f t="shared" si="0"/>
        <v>117562.51</v>
      </c>
      <c r="D43" s="105"/>
      <c r="E43" s="46">
        <f t="shared" si="1"/>
        <v>130765.27999999998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13" sqref="T13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'2568-คณะ,สำนัก'!B25</f>
        <v>ศูนย์กล้วยไม้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'2567-คณะ,สำนัก'!C25</f>
        <v>8695.17</v>
      </c>
      <c r="D4" s="105">
        <f>'2567-คณะ,สำนัก'!D25</f>
        <v>37041.424199999994</v>
      </c>
      <c r="E4" s="46">
        <f>'2568-คณะ,สำนัก'!C25</f>
        <v>8803.81</v>
      </c>
      <c r="F4" s="105">
        <f>'2568-คณะ,สำนัก'!D25</f>
        <v>36976.002</v>
      </c>
    </row>
    <row r="5" spans="2:6" x14ac:dyDescent="0.5">
      <c r="B5" s="45" t="s">
        <v>14</v>
      </c>
      <c r="C5" s="46">
        <f>'2567-คณะ,สำนัก'!E25</f>
        <v>11360.27</v>
      </c>
      <c r="D5" s="105">
        <f>'2567-คณะ,สำนัก'!F25</f>
        <v>49644.379900000007</v>
      </c>
      <c r="E5" s="46">
        <f>'2568-คณะ,สำนัก'!E25</f>
        <v>11281.87</v>
      </c>
      <c r="F5" s="105">
        <f>'2568-คณะ,สำนัก'!F25</f>
        <v>48963.315799999997</v>
      </c>
    </row>
    <row r="6" spans="2:6" x14ac:dyDescent="0.5">
      <c r="B6" s="45" t="s">
        <v>15</v>
      </c>
      <c r="C6" s="46">
        <f>'2567-คณะ,สำนัก'!G25</f>
        <v>16451.79</v>
      </c>
      <c r="D6" s="105">
        <f>'2567-คณะ,สำนัก'!H25</f>
        <v>71729.804400000008</v>
      </c>
      <c r="E6" s="46">
        <f>'2568-คณะ,สำนัก'!G25</f>
        <v>16491.88</v>
      </c>
      <c r="F6" s="105">
        <f>'2568-คณะ,สำนัก'!H25</f>
        <v>70915.084000000003</v>
      </c>
    </row>
    <row r="7" spans="2:6" x14ac:dyDescent="0.5">
      <c r="B7" s="45" t="s">
        <v>16</v>
      </c>
      <c r="C7" s="46">
        <f>'2567-คณะ,สำนัก'!I25</f>
        <v>14386.69</v>
      </c>
      <c r="D7" s="105">
        <f>'2567-คณะ,สำนัก'!J25</f>
        <v>64308.504299999993</v>
      </c>
      <c r="E7" s="46">
        <f>'2568-คณะ,สำนัก'!I25</f>
        <v>13913.23</v>
      </c>
      <c r="F7" s="105">
        <f>'2568-คณะ,สำนัก'!J25</f>
        <v>61218.212</v>
      </c>
    </row>
    <row r="8" spans="2:6" x14ac:dyDescent="0.5">
      <c r="B8" s="45" t="s">
        <v>17</v>
      </c>
      <c r="C8" s="46">
        <f>'2567-คณะ,สำนัก'!K25</f>
        <v>15553.16</v>
      </c>
      <c r="D8" s="105">
        <f>'2567-คณะ,สำนัก'!L25</f>
        <v>68278.372399999993</v>
      </c>
      <c r="E8" s="46">
        <f>'2568-คณะ,สำนัก'!K25</f>
        <v>14326.57</v>
      </c>
      <c r="F8" s="105">
        <f>'2568-คณะ,สำนัก'!L25</f>
        <v>59025.468399999998</v>
      </c>
    </row>
    <row r="9" spans="2:6" x14ac:dyDescent="0.5">
      <c r="B9" s="45" t="s">
        <v>18</v>
      </c>
      <c r="C9" s="46">
        <f>'2567-คณะ,สำนัก'!M25</f>
        <v>14807.28</v>
      </c>
      <c r="D9" s="105">
        <f>'2567-คณะ,สำนัก'!N25</f>
        <v>64411.667999999998</v>
      </c>
      <c r="E9" s="46">
        <f>'2568-คณะ,สำนัก'!M25</f>
        <v>13241.44</v>
      </c>
      <c r="F9" s="105">
        <f>'2568-คณะ,สำนัก'!N25</f>
        <v>55349.2192</v>
      </c>
    </row>
    <row r="10" spans="2:6" x14ac:dyDescent="0.5">
      <c r="B10" s="45" t="s">
        <v>19</v>
      </c>
      <c r="C10" s="46">
        <f>'2567-คณะ,สำนัก'!O25</f>
        <v>18459.37</v>
      </c>
      <c r="D10" s="105">
        <f>'2567-คณะ,สำนัก'!P25</f>
        <v>82513.383899999986</v>
      </c>
      <c r="E10" s="46">
        <f>'2568-คณะ,สำนัก'!O25</f>
        <v>14897.79</v>
      </c>
      <c r="F10" s="105">
        <f>'2568-คณะ,สำนัก'!P25</f>
        <v>62868.673799999997</v>
      </c>
    </row>
    <row r="11" spans="2:6" x14ac:dyDescent="0.5">
      <c r="B11" s="45" t="s">
        <v>20</v>
      </c>
      <c r="C11" s="46">
        <f>'2567-คณะ,สำนัก'!Q25</f>
        <v>14374.67</v>
      </c>
      <c r="D11" s="105">
        <f>'2567-คณะ,สำนัก'!R25</f>
        <v>62961.054599999996</v>
      </c>
      <c r="E11" s="46">
        <f>'2568-คณะ,สำนัก'!Q25</f>
        <v>15664.04</v>
      </c>
      <c r="F11" s="105">
        <f>'2568-คณะ,สำนัก'!R25</f>
        <v>65005.766000000011</v>
      </c>
    </row>
    <row r="12" spans="2:6" x14ac:dyDescent="0.5">
      <c r="B12" s="45" t="s">
        <v>21</v>
      </c>
      <c r="C12" s="46">
        <f>'2567-คณะ,สำนัก'!S25</f>
        <v>14097.26</v>
      </c>
      <c r="D12" s="105">
        <f>'2567-คณะ,สำนัก'!T25</f>
        <v>61745.998799999994</v>
      </c>
      <c r="E12" s="46">
        <f>'2568-คณะ,สำนัก'!S25</f>
        <v>10473.36</v>
      </c>
      <c r="F12" s="105">
        <f>'2568-คณะ,สำนัก'!T25</f>
        <v>43883.378400000009</v>
      </c>
    </row>
    <row r="13" spans="2:6" x14ac:dyDescent="0.5">
      <c r="B13" s="45" t="s">
        <v>22</v>
      </c>
      <c r="C13" s="46">
        <f>'2567-คณะ,สำนัก'!U25</f>
        <v>16151.86</v>
      </c>
      <c r="D13" s="105">
        <f>'2567-คณะ,สำนัก'!V25</f>
        <v>71068.184000000008</v>
      </c>
      <c r="E13" s="46">
        <f>'2568-คณะ,สำนัก'!U25</f>
        <v>15595.64</v>
      </c>
      <c r="F13" s="105">
        <f>'2568-คณะ,สำนัก'!V25</f>
        <v>64565.949599999993</v>
      </c>
    </row>
    <row r="14" spans="2:6" ht="19.2" customHeight="1" x14ac:dyDescent="0.5">
      <c r="B14" s="45" t="s">
        <v>23</v>
      </c>
      <c r="C14" s="46">
        <f>'2567-คณะ,สำนัก'!W25</f>
        <v>9326.2800000000007</v>
      </c>
      <c r="D14" s="105">
        <f>'2567-คณะ,สำนัก'!X25</f>
        <v>40755.843600000007</v>
      </c>
      <c r="E14" s="46">
        <f>'2568-คณะ,สำนัก'!W25</f>
        <v>10613.28</v>
      </c>
      <c r="F14" s="105">
        <f>'2568-คณะ,สำนัก'!X25</f>
        <v>42346.987200000003</v>
      </c>
    </row>
    <row r="15" spans="2:6" x14ac:dyDescent="0.5">
      <c r="B15" s="45" t="s">
        <v>24</v>
      </c>
      <c r="C15" s="46">
        <f>'2567-คณะ,สำนัก'!Y25</f>
        <v>9334.99</v>
      </c>
      <c r="D15" s="105">
        <f>'2567-คณะ,สำนัก'!Z25</f>
        <v>39767.057399999998</v>
      </c>
      <c r="E15" s="46">
        <f>'2568-คณะ,สำนัก'!Y25</f>
        <v>8995.06</v>
      </c>
      <c r="F15" s="105">
        <f>'2568-คณะ,สำนัก'!Z25</f>
        <v>35890.289400000001</v>
      </c>
    </row>
    <row r="30" spans="2:6" x14ac:dyDescent="0.5">
      <c r="B30" s="40" t="s">
        <v>12</v>
      </c>
      <c r="C30" s="41" t="str">
        <f>C2</f>
        <v>ศูนย์กล้วยไม้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37041.424199999994</v>
      </c>
      <c r="D32" s="105"/>
      <c r="E32" s="46">
        <f>F4</f>
        <v>36976.002</v>
      </c>
      <c r="F32" s="108"/>
    </row>
    <row r="33" spans="2:6" x14ac:dyDescent="0.5">
      <c r="B33" s="45" t="s">
        <v>14</v>
      </c>
      <c r="C33" s="46">
        <f t="shared" ref="C33:C43" si="0">D5</f>
        <v>49644.379900000007</v>
      </c>
      <c r="D33" s="105"/>
      <c r="E33" s="46">
        <f t="shared" ref="E33:E43" si="1">F5</f>
        <v>48963.315799999997</v>
      </c>
      <c r="F33" s="108"/>
    </row>
    <row r="34" spans="2:6" x14ac:dyDescent="0.5">
      <c r="B34" s="45" t="s">
        <v>15</v>
      </c>
      <c r="C34" s="46">
        <f t="shared" si="0"/>
        <v>71729.804400000008</v>
      </c>
      <c r="D34" s="105"/>
      <c r="E34" s="46">
        <f t="shared" si="1"/>
        <v>70915.084000000003</v>
      </c>
      <c r="F34" s="108"/>
    </row>
    <row r="35" spans="2:6" x14ac:dyDescent="0.5">
      <c r="B35" s="45" t="s">
        <v>16</v>
      </c>
      <c r="C35" s="46">
        <f t="shared" si="0"/>
        <v>64308.504299999993</v>
      </c>
      <c r="D35" s="105"/>
      <c r="E35" s="46">
        <f t="shared" si="1"/>
        <v>61218.212</v>
      </c>
      <c r="F35" s="108"/>
    </row>
    <row r="36" spans="2:6" x14ac:dyDescent="0.5">
      <c r="B36" s="45" t="s">
        <v>17</v>
      </c>
      <c r="C36" s="46">
        <f t="shared" si="0"/>
        <v>68278.372399999993</v>
      </c>
      <c r="D36" s="105"/>
      <c r="E36" s="46">
        <f t="shared" si="1"/>
        <v>59025.468399999998</v>
      </c>
      <c r="F36" s="108"/>
    </row>
    <row r="37" spans="2:6" x14ac:dyDescent="0.5">
      <c r="B37" s="45" t="s">
        <v>18</v>
      </c>
      <c r="C37" s="46">
        <f t="shared" si="0"/>
        <v>64411.667999999998</v>
      </c>
      <c r="D37" s="105"/>
      <c r="E37" s="46">
        <f t="shared" si="1"/>
        <v>55349.2192</v>
      </c>
      <c r="F37" s="108"/>
    </row>
    <row r="38" spans="2:6" x14ac:dyDescent="0.5">
      <c r="B38" s="45" t="s">
        <v>19</v>
      </c>
      <c r="C38" s="46">
        <f t="shared" si="0"/>
        <v>82513.383899999986</v>
      </c>
      <c r="D38" s="105"/>
      <c r="E38" s="46">
        <f t="shared" si="1"/>
        <v>62868.673799999997</v>
      </c>
      <c r="F38" s="108"/>
    </row>
    <row r="39" spans="2:6" x14ac:dyDescent="0.5">
      <c r="B39" s="45" t="s">
        <v>20</v>
      </c>
      <c r="C39" s="46">
        <f t="shared" si="0"/>
        <v>62961.054599999996</v>
      </c>
      <c r="D39" s="105"/>
      <c r="E39" s="46">
        <f t="shared" si="1"/>
        <v>65005.766000000011</v>
      </c>
      <c r="F39" s="108"/>
    </row>
    <row r="40" spans="2:6" x14ac:dyDescent="0.5">
      <c r="B40" s="45" t="s">
        <v>21</v>
      </c>
      <c r="C40" s="46">
        <f t="shared" si="0"/>
        <v>61745.998799999994</v>
      </c>
      <c r="D40" s="105"/>
      <c r="E40" s="46">
        <f t="shared" si="1"/>
        <v>43883.378400000009</v>
      </c>
      <c r="F40" s="108"/>
    </row>
    <row r="41" spans="2:6" x14ac:dyDescent="0.5">
      <c r="B41" s="45" t="s">
        <v>22</v>
      </c>
      <c r="C41" s="46">
        <f t="shared" si="0"/>
        <v>71068.184000000008</v>
      </c>
      <c r="D41" s="105"/>
      <c r="E41" s="46">
        <f t="shared" si="1"/>
        <v>64565.949599999993</v>
      </c>
      <c r="F41" s="108"/>
    </row>
    <row r="42" spans="2:6" x14ac:dyDescent="0.5">
      <c r="B42" s="45" t="s">
        <v>23</v>
      </c>
      <c r="C42" s="46">
        <f t="shared" si="0"/>
        <v>40755.843600000007</v>
      </c>
      <c r="D42" s="105"/>
      <c r="E42" s="46">
        <f t="shared" si="1"/>
        <v>42346.987200000003</v>
      </c>
      <c r="F42" s="108"/>
    </row>
    <row r="43" spans="2:6" x14ac:dyDescent="0.5">
      <c r="B43" s="45" t="s">
        <v>24</v>
      </c>
      <c r="C43" s="46">
        <f t="shared" si="0"/>
        <v>39767.057399999998</v>
      </c>
      <c r="D43" s="105"/>
      <c r="E43" s="46">
        <f t="shared" si="1"/>
        <v>35890.289400000001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10" sqref="T10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'2568-คณะ,สำนัก'!B23</f>
        <v>วิทยาลัยบริหารศาสตร์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'2567-คณะ,สำนัก'!C23</f>
        <v>8560.17</v>
      </c>
      <c r="D4" s="105">
        <f>'2567-คณะ,สำนัก'!D23</f>
        <v>36438.335097752701</v>
      </c>
      <c r="E4" s="46" t="str">
        <f>'2568-คณะ,สำนัก'!C23</f>
        <v>เสีย</v>
      </c>
      <c r="F4" s="105" t="str">
        <f>'2568-คณะ,สำนัก'!D23</f>
        <v>เสีย</v>
      </c>
    </row>
    <row r="5" spans="2:6" x14ac:dyDescent="0.5">
      <c r="B5" s="45" t="s">
        <v>14</v>
      </c>
      <c r="C5" s="46">
        <f>'2567-คณะ,สำนัก'!E23</f>
        <v>10327</v>
      </c>
      <c r="D5" s="105">
        <f>'2567-คณะ,สำนัก'!F23</f>
        <v>45155.887704199995</v>
      </c>
      <c r="E5" s="46">
        <f>'2568-คณะ,สำนัก'!E23</f>
        <v>12712.12</v>
      </c>
      <c r="F5" s="105">
        <f>'2568-คณะ,สำนัก'!F23</f>
        <v>55228.308358588409</v>
      </c>
    </row>
    <row r="6" spans="2:6" x14ac:dyDescent="0.5">
      <c r="B6" s="45" t="s">
        <v>15</v>
      </c>
      <c r="C6" s="46">
        <f>'2567-คณะ,สำนัก'!G23</f>
        <v>11347.93</v>
      </c>
      <c r="D6" s="105">
        <f>'2567-คณะ,สำนัก'!H23</f>
        <v>49425.630750277101</v>
      </c>
      <c r="E6" s="46">
        <f>'2568-คณะ,สำนัก'!G23</f>
        <v>11865.07</v>
      </c>
      <c r="F6" s="105">
        <f>'2568-คณะ,สำนัก'!H23</f>
        <v>50985.589613114098</v>
      </c>
    </row>
    <row r="7" spans="2:6" x14ac:dyDescent="0.5">
      <c r="B7" s="45" t="s">
        <v>16</v>
      </c>
      <c r="C7" s="46">
        <f>'2567-คณะ,สำนัก'!I23</f>
        <v>9726.09</v>
      </c>
      <c r="D7" s="105">
        <f>'2567-คณะ,สำนัก'!J23</f>
        <v>43490.049787384196</v>
      </c>
      <c r="E7" s="46">
        <f>'2568-คณะ,สำนัก'!I23</f>
        <v>9177.33</v>
      </c>
      <c r="F7" s="105">
        <f>'2568-คณะ,สำนัก'!J23</f>
        <v>40417.802330521197</v>
      </c>
    </row>
    <row r="8" spans="2:6" x14ac:dyDescent="0.5">
      <c r="B8" s="45" t="s">
        <v>17</v>
      </c>
      <c r="C8" s="46">
        <f>'2567-คณะ,สำนัก'!K23</f>
        <v>13049.4</v>
      </c>
      <c r="D8" s="105">
        <f>'2567-คณะ,สำนัก'!L23</f>
        <v>57245.354553659992</v>
      </c>
      <c r="E8" s="46">
        <f>'2568-คณะ,สำนัก'!K23</f>
        <v>9626.15</v>
      </c>
      <c r="F8" s="105">
        <f>'2568-คณะ,สำนัก'!L23</f>
        <v>39646.814027271495</v>
      </c>
    </row>
    <row r="9" spans="2:6" x14ac:dyDescent="0.5">
      <c r="B9" s="45" t="s">
        <v>18</v>
      </c>
      <c r="C9" s="46">
        <f>'2567-คณะ,สำนัก'!M23</f>
        <v>10758.04</v>
      </c>
      <c r="D9" s="105">
        <f>'2567-คณะ,สำนัก'!N23</f>
        <v>46754.668296742006</v>
      </c>
      <c r="E9" s="113">
        <f>'2568-คณะ,สำนัก'!M23</f>
        <v>15363.67</v>
      </c>
      <c r="F9" s="105">
        <f>'2568-คณะ,สำนัก'!N23</f>
        <v>64151.314738407404</v>
      </c>
    </row>
    <row r="10" spans="2:6" x14ac:dyDescent="0.5">
      <c r="B10" s="45" t="s">
        <v>19</v>
      </c>
      <c r="C10" s="46">
        <f>'2567-คณะ,สำนัก'!O23</f>
        <v>25338.720000000001</v>
      </c>
      <c r="D10" s="105">
        <f>'2567-คณะ,สำนัก'!P23</f>
        <v>113249.7146397936</v>
      </c>
      <c r="E10" s="46">
        <f>'2568-คณะ,สำนัก'!O23</f>
        <v>22332.7</v>
      </c>
      <c r="F10" s="105">
        <f>'2568-คณะ,สำนัก'!P23</f>
        <v>94229.788616184</v>
      </c>
    </row>
    <row r="11" spans="2:6" x14ac:dyDescent="0.5">
      <c r="B11" s="45" t="s">
        <v>20</v>
      </c>
      <c r="C11" s="46">
        <f>'2567-คณะ,สำนัก'!Q23</f>
        <v>21587.360000000001</v>
      </c>
      <c r="D11" s="105">
        <f>'2567-คณะ,สำนัก'!R23</f>
        <v>96483.261973236789</v>
      </c>
      <c r="E11" s="46">
        <f>'2568-คณะ,สำนัก'!Q23</f>
        <v>20984.25</v>
      </c>
      <c r="F11" s="105">
        <f>'2568-คณะ,สำนัก'!R23</f>
        <v>88540.187338260002</v>
      </c>
    </row>
    <row r="12" spans="2:6" x14ac:dyDescent="0.5">
      <c r="B12" s="45" t="s">
        <v>21</v>
      </c>
      <c r="C12" s="46">
        <f>'2567-คณะ,สำนัก'!S23</f>
        <v>20714.939999999999</v>
      </c>
      <c r="D12" s="105">
        <f>'2567-คณะ,สำนัก'!T23</f>
        <v>92584.039121962182</v>
      </c>
      <c r="E12" s="46">
        <f>'2568-คณะ,สำนัก'!S23</f>
        <v>23787.09</v>
      </c>
      <c r="F12" s="105">
        <f>'2568-คณะ,สำนัก'!T23</f>
        <v>100366.38930779281</v>
      </c>
    </row>
    <row r="13" spans="2:6" x14ac:dyDescent="0.5">
      <c r="B13" s="45" t="s">
        <v>22</v>
      </c>
      <c r="C13" s="46">
        <f>'2567-คณะ,สำนัก'!U23</f>
        <v>17631.91</v>
      </c>
      <c r="D13" s="105">
        <f>'2567-คณะ,สำนัก'!V23</f>
        <v>78804.642699178294</v>
      </c>
      <c r="E13" s="46">
        <f>'2568-คณะ,สำนัก'!U23</f>
        <v>13755.2</v>
      </c>
      <c r="F13" s="105">
        <f>'2568-คณะ,สำนัก'!V23</f>
        <v>58038.194592384003</v>
      </c>
    </row>
    <row r="14" spans="2:6" ht="19.2" customHeight="1" x14ac:dyDescent="0.5">
      <c r="B14" s="45" t="s">
        <v>23</v>
      </c>
      <c r="C14" s="46">
        <f>'2567-คณะ,สำนัก'!W23</f>
        <v>10395.39</v>
      </c>
      <c r="D14" s="105">
        <f>'2567-คณะ,สำนัก'!X23</f>
        <v>46461.500465270692</v>
      </c>
      <c r="E14" s="46">
        <f>'2568-คณะ,สำนัก'!W23</f>
        <v>8656.32</v>
      </c>
      <c r="F14" s="105">
        <f>'2568-คณะ,สำนัก'!X23</f>
        <v>36524.164287974403</v>
      </c>
    </row>
    <row r="15" spans="2:6" x14ac:dyDescent="0.5">
      <c r="B15" s="45" t="s">
        <v>24</v>
      </c>
      <c r="C15" s="46">
        <f>'2567-คณะ,สำนัก'!Y23</f>
        <v>6496.89</v>
      </c>
      <c r="D15" s="105">
        <f>'2567-คณะ,สำนัก'!Z23</f>
        <v>29037.415407965698</v>
      </c>
      <c r="E15" s="46">
        <f>'2568-คณะ,สำนัก'!Y23</f>
        <v>9123.32</v>
      </c>
      <c r="F15" s="105">
        <f>'2568-คณะ,สำนัก'!Z23</f>
        <v>38494.607238614401</v>
      </c>
    </row>
    <row r="30" spans="2:6" x14ac:dyDescent="0.5">
      <c r="B30" s="40" t="s">
        <v>12</v>
      </c>
      <c r="C30" s="41" t="str">
        <f>C2</f>
        <v>วิทยาลัยบริหารศาสตร์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36438.335097752701</v>
      </c>
      <c r="D32" s="105"/>
      <c r="E32" s="46" t="str">
        <f>F4</f>
        <v>เสีย</v>
      </c>
      <c r="F32" s="108"/>
    </row>
    <row r="33" spans="2:6" x14ac:dyDescent="0.5">
      <c r="B33" s="45" t="s">
        <v>14</v>
      </c>
      <c r="C33" s="46">
        <f t="shared" ref="C33:C43" si="0">D5</f>
        <v>45155.887704199995</v>
      </c>
      <c r="D33" s="105"/>
      <c r="E33" s="46">
        <f t="shared" ref="E33:E43" si="1">F5</f>
        <v>55228.308358588409</v>
      </c>
      <c r="F33" s="108"/>
    </row>
    <row r="34" spans="2:6" x14ac:dyDescent="0.5">
      <c r="B34" s="45" t="s">
        <v>15</v>
      </c>
      <c r="C34" s="46">
        <f t="shared" si="0"/>
        <v>49425.630750277101</v>
      </c>
      <c r="D34" s="105"/>
      <c r="E34" s="46">
        <f t="shared" si="1"/>
        <v>50985.589613114098</v>
      </c>
      <c r="F34" s="108"/>
    </row>
    <row r="35" spans="2:6" x14ac:dyDescent="0.5">
      <c r="B35" s="45" t="s">
        <v>16</v>
      </c>
      <c r="C35" s="46">
        <f t="shared" si="0"/>
        <v>43490.049787384196</v>
      </c>
      <c r="D35" s="105"/>
      <c r="E35" s="46">
        <f t="shared" si="1"/>
        <v>40417.802330521197</v>
      </c>
      <c r="F35" s="108"/>
    </row>
    <row r="36" spans="2:6" x14ac:dyDescent="0.5">
      <c r="B36" s="45" t="s">
        <v>17</v>
      </c>
      <c r="C36" s="46">
        <f t="shared" si="0"/>
        <v>57245.354553659992</v>
      </c>
      <c r="D36" s="105"/>
      <c r="E36" s="46">
        <f t="shared" si="1"/>
        <v>39646.814027271495</v>
      </c>
      <c r="F36" s="108"/>
    </row>
    <row r="37" spans="2:6" x14ac:dyDescent="0.5">
      <c r="B37" s="45" t="s">
        <v>18</v>
      </c>
      <c r="C37" s="46">
        <f t="shared" si="0"/>
        <v>46754.668296742006</v>
      </c>
      <c r="D37" s="105"/>
      <c r="E37" s="46">
        <f t="shared" si="1"/>
        <v>64151.314738407404</v>
      </c>
      <c r="F37" s="108"/>
    </row>
    <row r="38" spans="2:6" x14ac:dyDescent="0.5">
      <c r="B38" s="45" t="s">
        <v>19</v>
      </c>
      <c r="C38" s="46">
        <f t="shared" si="0"/>
        <v>113249.7146397936</v>
      </c>
      <c r="D38" s="105"/>
      <c r="E38" s="46">
        <f t="shared" si="1"/>
        <v>94229.788616184</v>
      </c>
      <c r="F38" s="108"/>
    </row>
    <row r="39" spans="2:6" x14ac:dyDescent="0.5">
      <c r="B39" s="45" t="s">
        <v>20</v>
      </c>
      <c r="C39" s="46">
        <f t="shared" si="0"/>
        <v>96483.261973236789</v>
      </c>
      <c r="D39" s="105"/>
      <c r="E39" s="46">
        <f t="shared" si="1"/>
        <v>88540.187338260002</v>
      </c>
      <c r="F39" s="108"/>
    </row>
    <row r="40" spans="2:6" x14ac:dyDescent="0.5">
      <c r="B40" s="45" t="s">
        <v>21</v>
      </c>
      <c r="C40" s="46">
        <f t="shared" si="0"/>
        <v>92584.039121962182</v>
      </c>
      <c r="D40" s="105"/>
      <c r="E40" s="46">
        <f t="shared" si="1"/>
        <v>100366.38930779281</v>
      </c>
      <c r="F40" s="108"/>
    </row>
    <row r="41" spans="2:6" x14ac:dyDescent="0.5">
      <c r="B41" s="45" t="s">
        <v>22</v>
      </c>
      <c r="C41" s="46">
        <f t="shared" si="0"/>
        <v>78804.642699178294</v>
      </c>
      <c r="D41" s="105"/>
      <c r="E41" s="46">
        <f t="shared" si="1"/>
        <v>58038.194592384003</v>
      </c>
      <c r="F41" s="108"/>
    </row>
    <row r="42" spans="2:6" x14ac:dyDescent="0.5">
      <c r="B42" s="45" t="s">
        <v>23</v>
      </c>
      <c r="C42" s="46">
        <f t="shared" si="0"/>
        <v>46461.500465270692</v>
      </c>
      <c r="D42" s="105"/>
      <c r="E42" s="46">
        <f t="shared" si="1"/>
        <v>36524.164287974403</v>
      </c>
      <c r="F42" s="108"/>
    </row>
    <row r="43" spans="2:6" x14ac:dyDescent="0.5">
      <c r="B43" s="45" t="s">
        <v>24</v>
      </c>
      <c r="C43" s="46">
        <f t="shared" si="0"/>
        <v>29037.415407965698</v>
      </c>
      <c r="D43" s="105"/>
      <c r="E43" s="46">
        <f t="shared" si="1"/>
        <v>38494.607238614401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2" sqref="R12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'2568-คณะ,สำนัก'!B21</f>
        <v>คณะบริหารธุรกิจ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'2567-คณะ,สำนัก'!C21</f>
        <v>17301.47</v>
      </c>
      <c r="D4" s="105">
        <f>'2567-คณะ,สำนัก'!D21</f>
        <v>73683.143272289992</v>
      </c>
      <c r="E4" s="46">
        <f>'2568-คณะ,สำนัก'!C21</f>
        <v>17415.11</v>
      </c>
      <c r="F4" s="105">
        <f>'2568-คณะ,สำนัก'!D21</f>
        <v>73121.725312950002</v>
      </c>
    </row>
    <row r="5" spans="2:6" x14ac:dyDescent="0.5">
      <c r="B5" s="45" t="s">
        <v>14</v>
      </c>
      <c r="C5" s="46">
        <f>'2567-คณะ,สำนัก'!E21</f>
        <v>17566.57</v>
      </c>
      <c r="D5" s="105">
        <f>'2567-คณะ,สำนัก'!F21</f>
        <v>76781.556732199999</v>
      </c>
      <c r="E5" s="46">
        <f>'2568-คณะ,สำนัก'!E21</f>
        <v>20250.400000000001</v>
      </c>
      <c r="F5" s="105">
        <f>'2568-คณะ,สำนัก'!F21</f>
        <v>87905.570675930008</v>
      </c>
    </row>
    <row r="6" spans="2:6" x14ac:dyDescent="0.5">
      <c r="B6" s="45" t="s">
        <v>15</v>
      </c>
      <c r="C6" s="46">
        <f>'2567-คณะ,สำนัก'!G21</f>
        <v>11047.77</v>
      </c>
      <c r="D6" s="105">
        <f>'2567-คณะ,สำนัก'!H21</f>
        <v>48161.28680115001</v>
      </c>
      <c r="E6" s="46">
        <f>'2568-คณะ,สำนัก'!G21</f>
        <v>18623.77</v>
      </c>
      <c r="F6" s="105">
        <f>'2568-คณะ,สำนัก'!H21</f>
        <v>80060.669342729991</v>
      </c>
    </row>
    <row r="7" spans="2:6" x14ac:dyDescent="0.5">
      <c r="B7" s="45" t="s">
        <v>16</v>
      </c>
      <c r="C7" s="46">
        <f>'2567-คณะ,สำนัก'!I21</f>
        <v>9148.369999999999</v>
      </c>
      <c r="D7" s="105">
        <f>'2567-คณะ,สำนัก'!J21</f>
        <v>40898.005217399994</v>
      </c>
      <c r="E7" s="46">
        <f>'2568-คณะ,สำนัก'!I21</f>
        <v>10372</v>
      </c>
      <c r="F7" s="105">
        <f>'2568-คณะ,สำนัก'!J21</f>
        <v>45651.484895959999</v>
      </c>
    </row>
    <row r="8" spans="2:6" x14ac:dyDescent="0.5">
      <c r="B8" s="45" t="s">
        <v>17</v>
      </c>
      <c r="C8" s="46">
        <f>'2567-คณะ,สำนัก'!K21</f>
        <v>10532.83</v>
      </c>
      <c r="D8" s="105">
        <f>'2567-คณะ,สำนัก'!L21</f>
        <v>46226.803299699997</v>
      </c>
      <c r="E8" s="46">
        <f>'2568-คณะ,สำนัก'!K21</f>
        <v>12472.79</v>
      </c>
      <c r="F8" s="105">
        <f>'2568-คณะ,สำนัก'!L21</f>
        <v>51380.404490390007</v>
      </c>
    </row>
    <row r="9" spans="2:6" x14ac:dyDescent="0.5">
      <c r="B9" s="45" t="s">
        <v>18</v>
      </c>
      <c r="C9" s="46">
        <f>'2567-คณะ,สำนัก'!M21</f>
        <v>12767.56</v>
      </c>
      <c r="D9" s="105">
        <f>'2567-คณะ,สำนัก'!N21</f>
        <v>55522.707589299993</v>
      </c>
      <c r="E9" s="46">
        <f>'2568-คณะ,สำนัก'!M21</f>
        <v>18017.41</v>
      </c>
      <c r="F9" s="105">
        <f>'2568-คณะ,สำนัก'!N21</f>
        <v>75294.142394979994</v>
      </c>
    </row>
    <row r="10" spans="2:6" x14ac:dyDescent="0.5">
      <c r="B10" s="45" t="s">
        <v>19</v>
      </c>
      <c r="C10" s="46">
        <f>'2567-คณะ,สำนัก'!O21</f>
        <v>31397.5</v>
      </c>
      <c r="D10" s="105">
        <f>'2567-คณะ,สำนัก'!P21</f>
        <v>140342.69081708998</v>
      </c>
      <c r="E10" s="111">
        <f>'2568-คณะ,สำนัก'!O21</f>
        <v>31418.55</v>
      </c>
      <c r="F10" s="112">
        <f>'2568-คณะ,สำนัก'!P21</f>
        <v>132581.91558295998</v>
      </c>
    </row>
    <row r="11" spans="2:6" x14ac:dyDescent="0.5">
      <c r="B11" s="45" t="s">
        <v>20</v>
      </c>
      <c r="C11" s="46">
        <f>'2567-คณะ,สำนัก'!Q21</f>
        <v>25110.86</v>
      </c>
      <c r="D11" s="105">
        <f>'2567-คณะ,สำนัก'!R21</f>
        <v>110015.37442981001</v>
      </c>
      <c r="E11" s="111">
        <f>'2568-คณะ,สำนัก'!Q21</f>
        <v>22130.13</v>
      </c>
      <c r="F11" s="112">
        <f>'2568-คณะ,สำนัก'!R21</f>
        <v>91838.180444000012</v>
      </c>
    </row>
    <row r="12" spans="2:6" x14ac:dyDescent="0.5">
      <c r="B12" s="45" t="s">
        <v>21</v>
      </c>
      <c r="C12" s="46">
        <f>'2567-คณะ,สำนัก'!S21</f>
        <v>30429.67</v>
      </c>
      <c r="D12" s="105">
        <f>'2567-คณะ,สำนัก'!T21</f>
        <v>133315.19633154999</v>
      </c>
      <c r="E12" s="111">
        <f>'2568-คณะ,สำนัก'!S21</f>
        <v>36436.11</v>
      </c>
      <c r="F12" s="112">
        <f>'2568-คณะ,สำนัก'!T21</f>
        <v>152705.54253486003</v>
      </c>
    </row>
    <row r="13" spans="2:6" x14ac:dyDescent="0.5">
      <c r="B13" s="45" t="s">
        <v>22</v>
      </c>
      <c r="C13" s="46">
        <f>'2567-คณะ,สำนัก'!U21</f>
        <v>23298.23</v>
      </c>
      <c r="D13" s="105">
        <f>'2567-คณะ,สำนัก'!V21</f>
        <v>102498.59085323001</v>
      </c>
      <c r="E13" s="46">
        <f>'2568-คณะ,สำนัก'!U21</f>
        <v>19660.419999999998</v>
      </c>
      <c r="F13" s="105">
        <f>'2568-คณะ,สำนัก'!V21</f>
        <v>81423.120957609994</v>
      </c>
    </row>
    <row r="14" spans="2:6" ht="19.2" customHeight="1" x14ac:dyDescent="0.5">
      <c r="B14" s="45" t="s">
        <v>23</v>
      </c>
      <c r="C14" s="46">
        <f>'2567-คณะ,สำนัก'!W21</f>
        <v>16307.29</v>
      </c>
      <c r="D14" s="105">
        <f>'2567-คณะ,สำนัก'!X21</f>
        <v>71282.840936960012</v>
      </c>
      <c r="E14" s="46">
        <f>'2568-คณะ,สำนัก'!W21</f>
        <v>13268.96</v>
      </c>
      <c r="F14" s="105">
        <f>'2568-คณะ,สำนัก'!X21</f>
        <v>52957.005484000001</v>
      </c>
    </row>
    <row r="15" spans="2:6" x14ac:dyDescent="0.5">
      <c r="B15" s="45" t="s">
        <v>24</v>
      </c>
      <c r="C15" s="46">
        <f>'2567-คณะ,สำนัก'!Y21</f>
        <v>20586.05</v>
      </c>
      <c r="D15" s="105">
        <f>'2567-คณะ,สำนัก'!Z21</f>
        <v>87709.983038879989</v>
      </c>
      <c r="E15" s="46">
        <f>'2568-คณะ,สำนัก'!Y21</f>
        <v>18213.129999999997</v>
      </c>
      <c r="F15" s="105">
        <f>'2568-คณะ,สำนัก'!Z21</f>
        <v>72684.207380460008</v>
      </c>
    </row>
    <row r="30" spans="2:6" x14ac:dyDescent="0.5">
      <c r="B30" s="40" t="s">
        <v>12</v>
      </c>
      <c r="C30" s="41" t="str">
        <f>C2</f>
        <v>คณะบริหารธุรกิจ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73683.143272289992</v>
      </c>
      <c r="D32" s="105"/>
      <c r="E32" s="46">
        <f>F4</f>
        <v>73121.725312950002</v>
      </c>
      <c r="F32" s="108"/>
    </row>
    <row r="33" spans="2:6" x14ac:dyDescent="0.5">
      <c r="B33" s="45" t="s">
        <v>14</v>
      </c>
      <c r="C33" s="46">
        <f t="shared" ref="C33:C43" si="0">D5</f>
        <v>76781.556732199999</v>
      </c>
      <c r="D33" s="105"/>
      <c r="E33" s="46">
        <f t="shared" ref="E33:E43" si="1">F5</f>
        <v>87905.570675930008</v>
      </c>
      <c r="F33" s="108"/>
    </row>
    <row r="34" spans="2:6" x14ac:dyDescent="0.5">
      <c r="B34" s="45" t="s">
        <v>15</v>
      </c>
      <c r="C34" s="46">
        <f t="shared" si="0"/>
        <v>48161.28680115001</v>
      </c>
      <c r="D34" s="105"/>
      <c r="E34" s="46">
        <f t="shared" si="1"/>
        <v>80060.669342729991</v>
      </c>
      <c r="F34" s="108"/>
    </row>
    <row r="35" spans="2:6" x14ac:dyDescent="0.5">
      <c r="B35" s="45" t="s">
        <v>16</v>
      </c>
      <c r="C35" s="46">
        <f t="shared" si="0"/>
        <v>40898.005217399994</v>
      </c>
      <c r="D35" s="105"/>
      <c r="E35" s="46">
        <f t="shared" si="1"/>
        <v>45651.484895959999</v>
      </c>
      <c r="F35" s="108"/>
    </row>
    <row r="36" spans="2:6" x14ac:dyDescent="0.5">
      <c r="B36" s="45" t="s">
        <v>17</v>
      </c>
      <c r="C36" s="46">
        <f t="shared" si="0"/>
        <v>46226.803299699997</v>
      </c>
      <c r="D36" s="105"/>
      <c r="E36" s="46">
        <f t="shared" si="1"/>
        <v>51380.404490390007</v>
      </c>
      <c r="F36" s="108"/>
    </row>
    <row r="37" spans="2:6" x14ac:dyDescent="0.5">
      <c r="B37" s="45" t="s">
        <v>18</v>
      </c>
      <c r="C37" s="46">
        <f t="shared" si="0"/>
        <v>55522.707589299993</v>
      </c>
      <c r="D37" s="105"/>
      <c r="E37" s="46">
        <f t="shared" si="1"/>
        <v>75294.142394979994</v>
      </c>
      <c r="F37" s="108"/>
    </row>
    <row r="38" spans="2:6" x14ac:dyDescent="0.5">
      <c r="B38" s="45" t="s">
        <v>19</v>
      </c>
      <c r="C38" s="46">
        <f t="shared" si="0"/>
        <v>140342.69081708998</v>
      </c>
      <c r="D38" s="105"/>
      <c r="E38" s="46">
        <f t="shared" si="1"/>
        <v>132581.91558295998</v>
      </c>
      <c r="F38" s="108"/>
    </row>
    <row r="39" spans="2:6" x14ac:dyDescent="0.5">
      <c r="B39" s="45" t="s">
        <v>20</v>
      </c>
      <c r="C39" s="46">
        <f t="shared" si="0"/>
        <v>110015.37442981001</v>
      </c>
      <c r="D39" s="105"/>
      <c r="E39" s="46">
        <f t="shared" si="1"/>
        <v>91838.180444000012</v>
      </c>
      <c r="F39" s="108"/>
    </row>
    <row r="40" spans="2:6" x14ac:dyDescent="0.5">
      <c r="B40" s="45" t="s">
        <v>21</v>
      </c>
      <c r="C40" s="46">
        <f t="shared" si="0"/>
        <v>133315.19633154999</v>
      </c>
      <c r="D40" s="105"/>
      <c r="E40" s="46">
        <f t="shared" si="1"/>
        <v>152705.54253486003</v>
      </c>
      <c r="F40" s="108"/>
    </row>
    <row r="41" spans="2:6" x14ac:dyDescent="0.5">
      <c r="B41" s="45" t="s">
        <v>22</v>
      </c>
      <c r="C41" s="46">
        <f t="shared" si="0"/>
        <v>102498.59085323001</v>
      </c>
      <c r="D41" s="105"/>
      <c r="E41" s="46">
        <f t="shared" si="1"/>
        <v>81423.120957609994</v>
      </c>
      <c r="F41" s="108"/>
    </row>
    <row r="42" spans="2:6" x14ac:dyDescent="0.5">
      <c r="B42" s="45" t="s">
        <v>23</v>
      </c>
      <c r="C42" s="46">
        <f t="shared" si="0"/>
        <v>71282.840936960012</v>
      </c>
      <c r="D42" s="105"/>
      <c r="E42" s="46">
        <f t="shared" si="1"/>
        <v>52957.005484000001</v>
      </c>
      <c r="F42" s="108"/>
    </row>
    <row r="43" spans="2:6" x14ac:dyDescent="0.5">
      <c r="B43" s="45" t="s">
        <v>24</v>
      </c>
      <c r="C43" s="46">
        <f t="shared" si="0"/>
        <v>87709.983038879989</v>
      </c>
      <c r="D43" s="105"/>
      <c r="E43" s="46">
        <f t="shared" si="1"/>
        <v>72684.207380460008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1" sqref="R11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09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'2568-คณะ,สำนัก'!B19</f>
        <v>สำนักหอสมุด</v>
      </c>
      <c r="D2" s="101"/>
      <c r="E2" s="42"/>
      <c r="F2" s="136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'2567-คณะ,สำนัก'!C19</f>
        <v>21579.68</v>
      </c>
      <c r="D4" s="105">
        <f>'2567-คณะ,สำนัก'!D19</f>
        <v>91872.610634100798</v>
      </c>
      <c r="E4" s="46">
        <f>'2568-คณะ,สำนัก'!C19</f>
        <v>19198.34</v>
      </c>
      <c r="F4" s="105">
        <f>'2568-คณะ,สำนัก'!D19</f>
        <v>80571.056067845406</v>
      </c>
    </row>
    <row r="5" spans="2:6" x14ac:dyDescent="0.5">
      <c r="B5" s="45" t="s">
        <v>14</v>
      </c>
      <c r="C5" s="46">
        <f>'2567-คณะ,สำนัก'!E19</f>
        <v>25440.769999999946</v>
      </c>
      <c r="D5" s="105">
        <f>'2567-คณะ,สำนัก'!F19</f>
        <v>111227.42543354176</v>
      </c>
      <c r="E5" s="113">
        <f>'2568-คณะ,สำนัก'!E19</f>
        <v>26576.240000000002</v>
      </c>
      <c r="F5" s="105">
        <f>'2568-คณะ,สำนัก'!F19</f>
        <v>115434.28888181681</v>
      </c>
    </row>
    <row r="6" spans="2:6" x14ac:dyDescent="0.5">
      <c r="B6" s="45" t="s">
        <v>15</v>
      </c>
      <c r="C6" s="46">
        <f>'2567-คณะ,สำนัก'!G19</f>
        <v>39733.140000000058</v>
      </c>
      <c r="D6" s="105">
        <f>'2567-คณะ,สำนัก'!H19</f>
        <v>173097.16591427603</v>
      </c>
      <c r="E6" s="46">
        <f>'2568-คณะ,สำนัก'!G19</f>
        <v>43286.48</v>
      </c>
      <c r="F6" s="105">
        <f>'2568-คณะ,สำนัก'!H19</f>
        <v>186033.8684031624</v>
      </c>
    </row>
    <row r="7" spans="2:6" x14ac:dyDescent="0.5">
      <c r="B7" s="45" t="s">
        <v>16</v>
      </c>
      <c r="C7" s="46">
        <f>'2567-คณะ,สำนัก'!I19</f>
        <v>29659.129999999997</v>
      </c>
      <c r="D7" s="105">
        <f>'2567-คณะ,สำนัก'!J19</f>
        <v>132607.84646825938</v>
      </c>
      <c r="E7" s="46">
        <f>'2568-คณะ,สำนัก'!I19</f>
        <v>35287.69</v>
      </c>
      <c r="F7" s="105">
        <f>'2568-คณะ,สำนัก'!J19</f>
        <v>155368.48579591158</v>
      </c>
    </row>
    <row r="8" spans="2:6" x14ac:dyDescent="0.5">
      <c r="B8" s="45" t="s">
        <v>17</v>
      </c>
      <c r="C8" s="46">
        <f>'2567-คณะ,สำนัก'!K19</f>
        <v>43108.35</v>
      </c>
      <c r="D8" s="105">
        <f>'2567-คณะ,สำนัก'!L19</f>
        <v>189145.74339781498</v>
      </c>
      <c r="E8" s="46">
        <f>'2568-คณะ,สำนัก'!K19</f>
        <v>31698.51</v>
      </c>
      <c r="F8" s="105">
        <f>'2568-คณะ,สำนัก'!L19</f>
        <v>130565.37252245909</v>
      </c>
    </row>
    <row r="9" spans="2:6" x14ac:dyDescent="0.5">
      <c r="B9" s="45" t="s">
        <v>18</v>
      </c>
      <c r="C9" s="46">
        <f>'2567-คณะ,สำนัก'!M19</f>
        <v>30362.3</v>
      </c>
      <c r="D9" s="105">
        <f>'2567-คณะ,สำนัก'!N19</f>
        <v>131976.681256415</v>
      </c>
      <c r="E9" s="46">
        <f>'2568-คณะ,สำนัก'!M19</f>
        <v>34175.449999999997</v>
      </c>
      <c r="F9" s="105">
        <f>'2568-คณะ,สำนัก'!N19</f>
        <v>142736.568720599</v>
      </c>
    </row>
    <row r="10" spans="2:6" x14ac:dyDescent="0.5">
      <c r="B10" s="45" t="s">
        <v>19</v>
      </c>
      <c r="C10" s="46">
        <f>'2567-คณะ,สำนัก'!O19</f>
        <v>47886.02</v>
      </c>
      <c r="D10" s="105">
        <f>'2567-คณะ,สำนัก'!P19</f>
        <v>214029.82656984258</v>
      </c>
      <c r="E10" s="111">
        <f>'2568-คณะ,สำนัก'!O19</f>
        <v>40774.89</v>
      </c>
      <c r="F10" s="112">
        <f>'2568-คณะ,สำนัก'!P19</f>
        <v>172050.39689996879</v>
      </c>
    </row>
    <row r="11" spans="2:6" x14ac:dyDescent="0.5">
      <c r="B11" s="45" t="s">
        <v>20</v>
      </c>
      <c r="C11" s="46">
        <f>'2567-คณะ,สำนัก'!Q19</f>
        <v>47866.01</v>
      </c>
      <c r="D11" s="105">
        <f>'2567-คณะ,สำนัก'!R19</f>
        <v>209814.20271349131</v>
      </c>
      <c r="E11" s="111">
        <f>'2568-คณะ,สำนัก'!Q19</f>
        <v>45616.06</v>
      </c>
      <c r="F11" s="112">
        <f>'2568-คณะ,สำนัก'!R19</f>
        <v>189225.7427434508</v>
      </c>
    </row>
    <row r="12" spans="2:6" x14ac:dyDescent="0.5">
      <c r="B12" s="45" t="s">
        <v>21</v>
      </c>
      <c r="C12" s="46">
        <f>'2567-คณะ,สำนัก'!S19</f>
        <v>45431.81</v>
      </c>
      <c r="D12" s="105">
        <f>'2567-คณะ,สำนัก'!T19</f>
        <v>199146.49419179407</v>
      </c>
      <c r="E12" s="111">
        <f>'2568-คณะ,สำนัก'!S19</f>
        <v>47525.64</v>
      </c>
      <c r="F12" s="112">
        <f>'2568-คณะ,สำนัก'!T19</f>
        <v>199276.3406360136</v>
      </c>
    </row>
    <row r="13" spans="2:6" x14ac:dyDescent="0.5">
      <c r="B13" s="45" t="s">
        <v>22</v>
      </c>
      <c r="C13" s="46">
        <f>'2567-คณะ,สำนัก'!U19</f>
        <v>47413.79</v>
      </c>
      <c r="D13" s="105">
        <f>'2567-คณะ,สำนัก'!V19</f>
        <v>208544.75949626212</v>
      </c>
      <c r="E13" s="46">
        <f>'2568-คณะ,สำนัก'!U19</f>
        <v>41887.64</v>
      </c>
      <c r="F13" s="105">
        <f>'2568-คณะ,สำนัก'!V19</f>
        <v>173565.84292856359</v>
      </c>
    </row>
    <row r="14" spans="2:6" x14ac:dyDescent="0.5">
      <c r="B14" s="45" t="s">
        <v>23</v>
      </c>
      <c r="C14" s="46">
        <f>'2567-คณะ,สำนัก'!W19</f>
        <v>27751.56</v>
      </c>
      <c r="D14" s="105">
        <f>'2567-คณะ,สำนัก'!X19</f>
        <v>121365.68752125121</v>
      </c>
      <c r="E14" s="46">
        <f>'2568-คณะ,สำนัก'!W19</f>
        <v>21761.14</v>
      </c>
      <c r="F14" s="105">
        <f>'2568-คณะ,สำนัก'!X19</f>
        <v>86896.165384438398</v>
      </c>
    </row>
    <row r="15" spans="2:6" x14ac:dyDescent="0.5">
      <c r="B15" s="45" t="s">
        <v>24</v>
      </c>
      <c r="C15" s="46">
        <f>'2567-คณะ,สำนัก'!Y19</f>
        <v>20437.620000000003</v>
      </c>
      <c r="D15" s="105">
        <f>'2567-คณะ,สำนัก'!Z19</f>
        <v>87093.958260443411</v>
      </c>
      <c r="E15" s="46">
        <f>'2568-คณะ,สำนัก'!Y19</f>
        <v>20854.73</v>
      </c>
      <c r="F15" s="105">
        <f>'2568-คณะ,สำนัก'!Z19</f>
        <v>83283.672794969403</v>
      </c>
    </row>
    <row r="30" spans="2:6" x14ac:dyDescent="0.5">
      <c r="B30" s="40" t="s">
        <v>12</v>
      </c>
      <c r="C30" s="41" t="str">
        <f>C2</f>
        <v>สำนักหอสมุด</v>
      </c>
      <c r="D30" s="101"/>
      <c r="E30" s="42"/>
      <c r="F30" s="137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 t="shared" ref="E31:E43" si="0">F3</f>
        <v>ค่าไฟฟ้า 68  (บาท)</v>
      </c>
      <c r="F31" s="138"/>
    </row>
    <row r="32" spans="2:6" x14ac:dyDescent="0.5">
      <c r="B32" s="45" t="s">
        <v>13</v>
      </c>
      <c r="C32" s="46">
        <f>D4</f>
        <v>91872.610634100798</v>
      </c>
      <c r="D32" s="105"/>
      <c r="E32" s="46">
        <f t="shared" si="0"/>
        <v>80571.056067845406</v>
      </c>
      <c r="F32" s="37"/>
    </row>
    <row r="33" spans="2:6" x14ac:dyDescent="0.5">
      <c r="B33" s="45" t="s">
        <v>14</v>
      </c>
      <c r="C33" s="46">
        <f t="shared" ref="C33:C43" si="1">D5</f>
        <v>111227.42543354176</v>
      </c>
      <c r="D33" s="105"/>
      <c r="E33" s="46">
        <f t="shared" si="0"/>
        <v>115434.28888181681</v>
      </c>
      <c r="F33" s="37"/>
    </row>
    <row r="34" spans="2:6" x14ac:dyDescent="0.5">
      <c r="B34" s="45" t="s">
        <v>15</v>
      </c>
      <c r="C34" s="46">
        <f t="shared" si="1"/>
        <v>173097.16591427603</v>
      </c>
      <c r="D34" s="105"/>
      <c r="E34" s="46">
        <f t="shared" si="0"/>
        <v>186033.8684031624</v>
      </c>
      <c r="F34" s="37"/>
    </row>
    <row r="35" spans="2:6" x14ac:dyDescent="0.5">
      <c r="B35" s="45" t="s">
        <v>16</v>
      </c>
      <c r="C35" s="46">
        <f t="shared" si="1"/>
        <v>132607.84646825938</v>
      </c>
      <c r="D35" s="105"/>
      <c r="E35" s="46">
        <f t="shared" si="0"/>
        <v>155368.48579591158</v>
      </c>
      <c r="F35" s="37"/>
    </row>
    <row r="36" spans="2:6" x14ac:dyDescent="0.5">
      <c r="B36" s="45" t="s">
        <v>17</v>
      </c>
      <c r="C36" s="46">
        <f t="shared" si="1"/>
        <v>189145.74339781498</v>
      </c>
      <c r="D36" s="105"/>
      <c r="E36" s="46">
        <f t="shared" si="0"/>
        <v>130565.37252245909</v>
      </c>
      <c r="F36" s="37"/>
    </row>
    <row r="37" spans="2:6" x14ac:dyDescent="0.5">
      <c r="B37" s="45" t="s">
        <v>18</v>
      </c>
      <c r="C37" s="46">
        <f t="shared" si="1"/>
        <v>131976.681256415</v>
      </c>
      <c r="D37" s="105"/>
      <c r="E37" s="46">
        <f t="shared" si="0"/>
        <v>142736.568720599</v>
      </c>
      <c r="F37" s="37"/>
    </row>
    <row r="38" spans="2:6" x14ac:dyDescent="0.5">
      <c r="B38" s="45" t="s">
        <v>19</v>
      </c>
      <c r="C38" s="46">
        <f t="shared" si="1"/>
        <v>214029.82656984258</v>
      </c>
      <c r="D38" s="105"/>
      <c r="E38" s="46">
        <f t="shared" si="0"/>
        <v>172050.39689996879</v>
      </c>
      <c r="F38" s="37"/>
    </row>
    <row r="39" spans="2:6" x14ac:dyDescent="0.5">
      <c r="B39" s="45" t="s">
        <v>20</v>
      </c>
      <c r="C39" s="46">
        <f t="shared" si="1"/>
        <v>209814.20271349131</v>
      </c>
      <c r="D39" s="105"/>
      <c r="E39" s="46">
        <f t="shared" si="0"/>
        <v>189225.7427434508</v>
      </c>
      <c r="F39" s="37"/>
    </row>
    <row r="40" spans="2:6" x14ac:dyDescent="0.5">
      <c r="B40" s="45" t="s">
        <v>21</v>
      </c>
      <c r="C40" s="46">
        <f t="shared" si="1"/>
        <v>199146.49419179407</v>
      </c>
      <c r="D40" s="105"/>
      <c r="E40" s="46">
        <f t="shared" si="0"/>
        <v>199276.3406360136</v>
      </c>
      <c r="F40" s="37"/>
    </row>
    <row r="41" spans="2:6" x14ac:dyDescent="0.5">
      <c r="B41" s="45" t="s">
        <v>22</v>
      </c>
      <c r="C41" s="46">
        <f t="shared" si="1"/>
        <v>208544.75949626212</v>
      </c>
      <c r="D41" s="105"/>
      <c r="E41" s="46">
        <f t="shared" si="0"/>
        <v>173565.84292856359</v>
      </c>
      <c r="F41" s="37"/>
    </row>
    <row r="42" spans="2:6" x14ac:dyDescent="0.5">
      <c r="B42" s="45" t="s">
        <v>23</v>
      </c>
      <c r="C42" s="46">
        <f t="shared" si="1"/>
        <v>121365.68752125121</v>
      </c>
      <c r="D42" s="105"/>
      <c r="E42" s="46">
        <f t="shared" si="0"/>
        <v>86896.165384438398</v>
      </c>
      <c r="F42" s="37"/>
    </row>
    <row r="43" spans="2:6" x14ac:dyDescent="0.5">
      <c r="B43" s="45" t="s">
        <v>24</v>
      </c>
      <c r="C43" s="46">
        <f t="shared" si="1"/>
        <v>87093.958260443411</v>
      </c>
      <c r="D43" s="105"/>
      <c r="E43" s="46">
        <f t="shared" si="0"/>
        <v>83283.672794969403</v>
      </c>
      <c r="F43" s="3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1" sqref="R11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'2568-คณะ,สำนัก'!B17</f>
        <v>คณะศิลป์ศาสตร์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'2567-คณะ,สำนัก'!C17</f>
        <v>2452.2800000000002</v>
      </c>
      <c r="D4" s="105">
        <f>'2567-คณะ,สำนัก'!D17</f>
        <v>10438.694604606801</v>
      </c>
      <c r="E4" s="46">
        <f>'2568-คณะ,สำนัก'!C17</f>
        <v>2108.12</v>
      </c>
      <c r="F4" s="105">
        <f>'2568-คณะ,สำนัก'!D17</f>
        <v>8844.8373579971994</v>
      </c>
    </row>
    <row r="5" spans="2:6" x14ac:dyDescent="0.5">
      <c r="B5" s="45" t="s">
        <v>14</v>
      </c>
      <c r="C5" s="46">
        <f>'2567-คณะ,สำนัก'!E17</f>
        <v>2746.24</v>
      </c>
      <c r="D5" s="105">
        <f>'2567-คณะ,สำนัก'!F17</f>
        <v>12008.221656703998</v>
      </c>
      <c r="E5" s="113">
        <f>'2568-คณะ,สำนัก'!E17</f>
        <v>2854.42</v>
      </c>
      <c r="F5" s="105">
        <f>'2568-คณะ,สำนัก'!F17</f>
        <v>12401.1406393994</v>
      </c>
    </row>
    <row r="6" spans="2:6" x14ac:dyDescent="0.5">
      <c r="B6" s="45" t="s">
        <v>15</v>
      </c>
      <c r="C6" s="46">
        <f>'2567-คณะ,สำนัก'!G17</f>
        <v>3193.56</v>
      </c>
      <c r="D6" s="105">
        <f>'2567-คณะ,สำนัก'!H17</f>
        <v>13909.472241973201</v>
      </c>
      <c r="E6" s="46">
        <f>'2568-คณะ,สำนัก'!G17</f>
        <v>3176.8</v>
      </c>
      <c r="F6" s="105">
        <f>'2568-คณะ,สำนัก'!H17</f>
        <v>13651.080110183999</v>
      </c>
    </row>
    <row r="7" spans="2:6" x14ac:dyDescent="0.5">
      <c r="B7" s="45" t="s">
        <v>16</v>
      </c>
      <c r="C7" s="46">
        <f>'2567-คณะ,สำนัก'!I17</f>
        <v>2793.13</v>
      </c>
      <c r="D7" s="105">
        <f>'2567-คณะ,สำนัก'!J17</f>
        <v>12489.4343731794</v>
      </c>
      <c r="E7" s="46">
        <f>'2568-คณะ,สำนัก'!I17</f>
        <v>2610.8000000000002</v>
      </c>
      <c r="F7" s="105">
        <f>'2568-คณะ,สำนัก'!J17</f>
        <v>11498.202453712</v>
      </c>
    </row>
    <row r="8" spans="2:6" x14ac:dyDescent="0.5">
      <c r="B8" s="45" t="s">
        <v>17</v>
      </c>
      <c r="C8" s="46">
        <f>'2567-คณะ,สำนัก'!K17</f>
        <v>3349.38</v>
      </c>
      <c r="D8" s="105">
        <f>'2567-คณะ,สำนัก'!L17</f>
        <v>14693.123487282</v>
      </c>
      <c r="E8" s="46">
        <f>'2568-คณะ,สำนัก'!K17</f>
        <v>2791.06</v>
      </c>
      <c r="F8" s="105">
        <f>'2568-คณะ,สำนัก'!L17</f>
        <v>11495.4199507546</v>
      </c>
    </row>
    <row r="9" spans="2:6" x14ac:dyDescent="0.5">
      <c r="B9" s="45" t="s">
        <v>18</v>
      </c>
      <c r="C9" s="46">
        <f>'2567-คณะ,สำนัก'!M17</f>
        <v>2495.44</v>
      </c>
      <c r="D9" s="105">
        <f>'2567-คณะ,สำนัก'!N17</f>
        <v>10845.234769012</v>
      </c>
      <c r="E9" s="46">
        <f>'2568-คณะ,สำนัก'!M17</f>
        <v>3882.46</v>
      </c>
      <c r="F9" s="105">
        <f>'2568-คณะ,สำนัก'!N17</f>
        <v>16211.2902333412</v>
      </c>
    </row>
    <row r="10" spans="2:6" x14ac:dyDescent="0.5">
      <c r="B10" s="45" t="s">
        <v>19</v>
      </c>
      <c r="C10" s="46">
        <f>'2567-คณะ,สำนัก'!O17</f>
        <v>6835.62</v>
      </c>
      <c r="D10" s="105">
        <f>'2567-คณะ,สำนัก'!P17</f>
        <v>30551.346492090597</v>
      </c>
      <c r="E10" s="46">
        <f>'2568-คณะ,สำนัก'!O17</f>
        <v>5964.81</v>
      </c>
      <c r="F10" s="105">
        <f>'2568-คณะ,สำนัก'!P17</f>
        <v>25167.704103655204</v>
      </c>
    </row>
    <row r="11" spans="2:6" x14ac:dyDescent="0.5">
      <c r="B11" s="45" t="s">
        <v>20</v>
      </c>
      <c r="C11" s="46">
        <f>'2567-คณะ,สำนัก'!Q17</f>
        <v>5368.47</v>
      </c>
      <c r="D11" s="105">
        <f>'2567-คณะ,สำนัก'!R17</f>
        <v>23538.0090966711</v>
      </c>
      <c r="E11" s="46">
        <f>'2568-คณะ,สำนัก'!Q17</f>
        <v>4884.82</v>
      </c>
      <c r="F11" s="105">
        <f>'2568-คณะ,สำนัก'!R17</f>
        <v>20260.6515575876</v>
      </c>
    </row>
    <row r="12" spans="2:6" x14ac:dyDescent="0.5">
      <c r="B12" s="45" t="s">
        <v>21</v>
      </c>
      <c r="C12" s="46">
        <f>'2567-คณะ,สำนัก'!S17</f>
        <v>5704</v>
      </c>
      <c r="D12" s="105">
        <f>'2567-คณะ,สำนัก'!T17</f>
        <v>25009.29985544</v>
      </c>
      <c r="E12" s="46">
        <f>'2568-คณะ,สำนัก'!S17</f>
        <v>6342.8</v>
      </c>
      <c r="F12" s="105">
        <f>'2568-คณะ,สำนัก'!T17</f>
        <v>26600.984814472002</v>
      </c>
    </row>
    <row r="13" spans="2:6" x14ac:dyDescent="0.5">
      <c r="B13" s="45" t="s">
        <v>22</v>
      </c>
      <c r="C13" s="46">
        <f>'2567-คณะ,สำนัก'!U17</f>
        <v>5013.09</v>
      </c>
      <c r="D13" s="105">
        <f>'2567-คณะ,สำนัก'!V17</f>
        <v>22047.369246269103</v>
      </c>
      <c r="E13" s="46">
        <f>'2568-คณะ,สำนัก'!U17</f>
        <v>3394.25</v>
      </c>
      <c r="F13" s="105">
        <f>'2568-คณะ,สำนัก'!V17</f>
        <v>14068.219220307499</v>
      </c>
    </row>
    <row r="14" spans="2:6" x14ac:dyDescent="0.5">
      <c r="B14" s="45" t="s">
        <v>23</v>
      </c>
      <c r="C14" s="46">
        <f>'2567-คณะ,สำนัก'!W17</f>
        <v>9215.66</v>
      </c>
      <c r="D14" s="105">
        <f>'2567-คณะ,สำนัก'!X17</f>
        <v>40285.074664043197</v>
      </c>
      <c r="E14" s="46">
        <f>'2568-คณะ,สำนัก'!W17</f>
        <v>2111.4699999999998</v>
      </c>
      <c r="F14" s="105">
        <f>'2568-คณะ,สำนัก'!X17</f>
        <v>8433.6980005231999</v>
      </c>
    </row>
    <row r="15" spans="2:6" x14ac:dyDescent="0.5">
      <c r="B15" s="45" t="s">
        <v>24</v>
      </c>
      <c r="C15" s="46">
        <f>'2567-คณะ,สำนัก'!Y17</f>
        <v>2588.16</v>
      </c>
      <c r="D15" s="105">
        <f>'2567-คณะ,สำนัก'!Z17</f>
        <v>11030.4835716012</v>
      </c>
      <c r="E15" s="46">
        <f>'2568-คณะ,สำนัก'!Y17</f>
        <v>2565.23</v>
      </c>
      <c r="F15" s="105">
        <f>'2568-คณะ,สำนัก'!Z17</f>
        <v>10247.6751531594</v>
      </c>
    </row>
    <row r="30" spans="2:6" x14ac:dyDescent="0.5">
      <c r="B30" s="40" t="s">
        <v>12</v>
      </c>
      <c r="C30" s="41" t="str">
        <f>C2</f>
        <v>คณะศิลป์ศาสตร์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10438.694604606801</v>
      </c>
      <c r="D32" s="105"/>
      <c r="E32" s="46">
        <f>F4</f>
        <v>8844.8373579971994</v>
      </c>
      <c r="F32" s="108"/>
    </row>
    <row r="33" spans="2:6" x14ac:dyDescent="0.5">
      <c r="B33" s="45" t="s">
        <v>14</v>
      </c>
      <c r="C33" s="46">
        <f t="shared" ref="C33:C43" si="0">D5</f>
        <v>12008.221656703998</v>
      </c>
      <c r="D33" s="105"/>
      <c r="E33" s="46">
        <f t="shared" ref="E33:E43" si="1">F5</f>
        <v>12401.1406393994</v>
      </c>
      <c r="F33" s="108"/>
    </row>
    <row r="34" spans="2:6" x14ac:dyDescent="0.5">
      <c r="B34" s="45" t="s">
        <v>15</v>
      </c>
      <c r="C34" s="46">
        <f t="shared" si="0"/>
        <v>13909.472241973201</v>
      </c>
      <c r="D34" s="105"/>
      <c r="E34" s="46">
        <f t="shared" si="1"/>
        <v>13651.080110183999</v>
      </c>
      <c r="F34" s="108"/>
    </row>
    <row r="35" spans="2:6" x14ac:dyDescent="0.5">
      <c r="B35" s="45" t="s">
        <v>16</v>
      </c>
      <c r="C35" s="46">
        <f t="shared" si="0"/>
        <v>12489.4343731794</v>
      </c>
      <c r="D35" s="105"/>
      <c r="E35" s="46">
        <f t="shared" si="1"/>
        <v>11498.202453712</v>
      </c>
      <c r="F35" s="108"/>
    </row>
    <row r="36" spans="2:6" x14ac:dyDescent="0.5">
      <c r="B36" s="45" t="s">
        <v>17</v>
      </c>
      <c r="C36" s="46">
        <f t="shared" si="0"/>
        <v>14693.123487282</v>
      </c>
      <c r="D36" s="105"/>
      <c r="E36" s="46">
        <f t="shared" si="1"/>
        <v>11495.4199507546</v>
      </c>
      <c r="F36" s="108"/>
    </row>
    <row r="37" spans="2:6" x14ac:dyDescent="0.5">
      <c r="B37" s="45" t="s">
        <v>18</v>
      </c>
      <c r="C37" s="46">
        <f t="shared" si="0"/>
        <v>10845.234769012</v>
      </c>
      <c r="D37" s="105"/>
      <c r="E37" s="46">
        <f t="shared" si="1"/>
        <v>16211.2902333412</v>
      </c>
      <c r="F37" s="108"/>
    </row>
    <row r="38" spans="2:6" x14ac:dyDescent="0.5">
      <c r="B38" s="45" t="s">
        <v>19</v>
      </c>
      <c r="C38" s="46">
        <f t="shared" si="0"/>
        <v>30551.346492090597</v>
      </c>
      <c r="D38" s="105"/>
      <c r="E38" s="46">
        <f t="shared" si="1"/>
        <v>25167.704103655204</v>
      </c>
      <c r="F38" s="108"/>
    </row>
    <row r="39" spans="2:6" x14ac:dyDescent="0.5">
      <c r="B39" s="45" t="s">
        <v>20</v>
      </c>
      <c r="C39" s="46">
        <f t="shared" si="0"/>
        <v>23538.0090966711</v>
      </c>
      <c r="D39" s="105"/>
      <c r="E39" s="46">
        <f t="shared" si="1"/>
        <v>20260.6515575876</v>
      </c>
      <c r="F39" s="108"/>
    </row>
    <row r="40" spans="2:6" x14ac:dyDescent="0.5">
      <c r="B40" s="45" t="s">
        <v>21</v>
      </c>
      <c r="C40" s="46">
        <f t="shared" si="0"/>
        <v>25009.29985544</v>
      </c>
      <c r="D40" s="105"/>
      <c r="E40" s="46">
        <f t="shared" si="1"/>
        <v>26600.984814472002</v>
      </c>
      <c r="F40" s="108"/>
    </row>
    <row r="41" spans="2:6" x14ac:dyDescent="0.5">
      <c r="B41" s="45" t="s">
        <v>22</v>
      </c>
      <c r="C41" s="46">
        <f t="shared" si="0"/>
        <v>22047.369246269103</v>
      </c>
      <c r="D41" s="105"/>
      <c r="E41" s="46">
        <f t="shared" si="1"/>
        <v>14068.219220307499</v>
      </c>
      <c r="F41" s="108"/>
    </row>
    <row r="42" spans="2:6" x14ac:dyDescent="0.5">
      <c r="B42" s="45" t="s">
        <v>23</v>
      </c>
      <c r="C42" s="46">
        <f t="shared" si="0"/>
        <v>40285.074664043197</v>
      </c>
      <c r="D42" s="105"/>
      <c r="E42" s="46">
        <f t="shared" si="1"/>
        <v>8433.6980005231999</v>
      </c>
      <c r="F42" s="108"/>
    </row>
    <row r="43" spans="2:6" x14ac:dyDescent="0.5">
      <c r="B43" s="45" t="s">
        <v>24</v>
      </c>
      <c r="C43" s="46">
        <f t="shared" si="0"/>
        <v>11030.4835716012</v>
      </c>
      <c r="D43" s="105"/>
      <c r="E43" s="46">
        <f t="shared" si="1"/>
        <v>10247.6751531594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E15" sqref="E15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'2568-คณะ,สำนัก'!B15</f>
        <v>คณะพัฒนาการท่องเที่ยว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'2567-คณะ,สำนัก'!C15</f>
        <v>9831.8999999999942</v>
      </c>
      <c r="D4" s="105">
        <f>'2567-คณะ,สำนัก'!D15</f>
        <v>41879.53550322997</v>
      </c>
      <c r="E4" s="46">
        <f>'2568-คณะ,สำนัก'!C15</f>
        <v>11379.00000000004</v>
      </c>
      <c r="F4" s="105">
        <f>'2568-คณะ,สำนัก'!D15</f>
        <v>47791.800000000178</v>
      </c>
    </row>
    <row r="5" spans="2:6" x14ac:dyDescent="0.5">
      <c r="B5" s="45" t="s">
        <v>14</v>
      </c>
      <c r="C5" s="46">
        <f>'2567-คณะ,สำนัก'!E15</f>
        <v>20023.450000000052</v>
      </c>
      <c r="D5" s="105">
        <f>'2567-คณะ,สำนัก'!F15</f>
        <v>87510.048072200239</v>
      </c>
      <c r="E5" s="113">
        <f>'2568-คณะ,สำนัก'!E15</f>
        <v>12989.799999999985</v>
      </c>
      <c r="F5" s="105">
        <f>'2568-คณะ,สำนัก'!F15</f>
        <v>56375.731999999931</v>
      </c>
    </row>
    <row r="6" spans="2:6" x14ac:dyDescent="0.5">
      <c r="B6" s="45" t="s">
        <v>15</v>
      </c>
      <c r="C6" s="46">
        <f>'2567-คณะ,สำนัก'!G15</f>
        <v>9635.7999999999811</v>
      </c>
      <c r="D6" s="105">
        <f>'2567-คณะ,สำนัก'!H15</f>
        <v>42005.029733199917</v>
      </c>
      <c r="E6" s="46">
        <f>'2568-คณะ,สำนัก'!G15</f>
        <v>7480.2999999999884</v>
      </c>
      <c r="F6" s="105">
        <f>'2568-คณะ,สำนัก'!H15</f>
        <v>32165.289999999946</v>
      </c>
    </row>
    <row r="7" spans="2:6" x14ac:dyDescent="0.5">
      <c r="B7" s="45" t="s">
        <v>16</v>
      </c>
      <c r="C7" s="46">
        <f>'2567-คณะ,สำนัก'!I15</f>
        <v>7392.32</v>
      </c>
      <c r="D7" s="105">
        <f>'2567-คณะ,สำนัก'!J15</f>
        <v>33043.670399999995</v>
      </c>
      <c r="E7" s="46">
        <f>'2568-คณะ,สำนัก'!I15</f>
        <v>10315.9</v>
      </c>
      <c r="F7" s="105">
        <f>'2568-คณะ,สำนัก'!J15</f>
        <v>45389.96</v>
      </c>
    </row>
    <row r="8" spans="2:6" x14ac:dyDescent="0.5">
      <c r="B8" s="45" t="s">
        <v>17</v>
      </c>
      <c r="C8" s="46">
        <f>'2567-คณะ,สำนัก'!K15</f>
        <v>20859.07999999998</v>
      </c>
      <c r="D8" s="105">
        <f>'2567-คณะ,สำนัก'!L15</f>
        <v>91571.361199999912</v>
      </c>
      <c r="E8" s="46">
        <f>'2568-คณะ,สำนัก'!K15</f>
        <v>22636.999999999993</v>
      </c>
      <c r="F8" s="105">
        <f>'2568-คณะ,สำนัก'!L15</f>
        <v>93264.439999999973</v>
      </c>
    </row>
    <row r="9" spans="2:6" x14ac:dyDescent="0.5">
      <c r="B9" s="45" t="s">
        <v>18</v>
      </c>
      <c r="C9" s="46">
        <f>'2567-คณะ,สำนัก'!M15</f>
        <v>13828.780000000021</v>
      </c>
      <c r="D9" s="105">
        <f>'2567-คณะ,สำนัก'!N15</f>
        <v>60155.193000000087</v>
      </c>
      <c r="E9" s="46">
        <f>'2568-คณะ,สำนัก'!M15</f>
        <v>5534.1399999999994</v>
      </c>
      <c r="F9" s="105">
        <f>'2568-คณะ,สำนัก'!N15</f>
        <v>23132.705199999997</v>
      </c>
    </row>
    <row r="10" spans="2:6" x14ac:dyDescent="0.5">
      <c r="B10" s="45" t="s">
        <v>19</v>
      </c>
      <c r="C10" s="46">
        <f>'2567-คณะ,สำนัก'!O15</f>
        <v>19757.450000000004</v>
      </c>
      <c r="D10" s="105">
        <f>'2567-คณะ,สำนัก'!P15</f>
        <v>88315.801500000016</v>
      </c>
      <c r="E10" s="111">
        <f>'2568-คณะ,สำนัก'!O15</f>
        <v>8484.5600000000013</v>
      </c>
      <c r="F10" s="112">
        <f>'2568-คณะ,สำนัก'!P15</f>
        <v>35804.843200000003</v>
      </c>
    </row>
    <row r="11" spans="2:6" x14ac:dyDescent="0.5">
      <c r="B11" s="45" t="s">
        <v>20</v>
      </c>
      <c r="C11" s="46">
        <f>'2567-คณะ,สำนัก'!Q15</f>
        <v>12086.129999999988</v>
      </c>
      <c r="D11" s="105">
        <f>'2567-คณะ,สำนัก'!R15</f>
        <v>52937.24939999995</v>
      </c>
      <c r="E11" s="111">
        <f>'2568-คณะ,สำนัก'!Q15</f>
        <v>24162.599999999995</v>
      </c>
      <c r="F11" s="112">
        <f>'2568-คณะ,สำนัก'!R15</f>
        <v>100274.78999999998</v>
      </c>
    </row>
    <row r="12" spans="2:6" x14ac:dyDescent="0.5">
      <c r="B12" s="45" t="s">
        <v>21</v>
      </c>
      <c r="C12" s="46">
        <f>'2567-คณะ,สำนัก'!S15</f>
        <v>8292.9900000000143</v>
      </c>
      <c r="D12" s="105">
        <f>'2567-คณะ,สำนัก'!T15</f>
        <v>36323.296200000063</v>
      </c>
      <c r="E12" s="111">
        <f>'2568-คณะ,สำนัก'!S15</f>
        <v>9227.7000000000007</v>
      </c>
      <c r="F12" s="112">
        <f>'2568-คณะ,สำนัก'!T15</f>
        <v>38664.063000000009</v>
      </c>
    </row>
    <row r="13" spans="2:6" x14ac:dyDescent="0.5">
      <c r="B13" s="45" t="s">
        <v>22</v>
      </c>
      <c r="C13" s="46">
        <f>'2567-คณะ,สำนัก'!U15</f>
        <v>16508</v>
      </c>
      <c r="D13" s="105">
        <f>'2567-คณะ,สำนัก'!V15</f>
        <v>72635.200000000012</v>
      </c>
      <c r="E13" s="46">
        <f>'2568-คณะ,สำนัก'!U15</f>
        <v>8198</v>
      </c>
      <c r="F13" s="105">
        <f>'2568-คณะ,สำนัก'!V15</f>
        <v>33939.719999999994</v>
      </c>
    </row>
    <row r="14" spans="2:6" x14ac:dyDescent="0.5">
      <c r="B14" s="45" t="s">
        <v>23</v>
      </c>
      <c r="C14" s="46">
        <f>'2567-คณะ,สำนัก'!W15</f>
        <v>7603.9999999999773</v>
      </c>
      <c r="D14" s="105">
        <f>'2567-คณะ,สำนัก'!X15</f>
        <v>33229.479999999901</v>
      </c>
      <c r="E14" s="46">
        <f>'2568-คณะ,สำนัก'!W15</f>
        <v>10501.000000000018</v>
      </c>
      <c r="F14" s="105">
        <f>'2568-คณะ,สำนัก'!X15</f>
        <v>41898.990000000078</v>
      </c>
    </row>
    <row r="15" spans="2:6" x14ac:dyDescent="0.5">
      <c r="B15" s="45" t="s">
        <v>24</v>
      </c>
      <c r="C15" s="46">
        <f>'2567-คณะ,สำนัก'!Y15</f>
        <v>5717</v>
      </c>
      <c r="D15" s="105">
        <f>'2567-คณะ,สำนัก'!Z15</f>
        <v>24354.42</v>
      </c>
      <c r="E15" s="46">
        <f>'2568-คณะ,สำนัก'!Y15</f>
        <v>4923.9999999999955</v>
      </c>
      <c r="F15" s="105">
        <f>'2568-คณะ,สำนัก'!Z15</f>
        <v>19646.759999999984</v>
      </c>
    </row>
    <row r="30" spans="2:6" x14ac:dyDescent="0.5">
      <c r="B30" s="40" t="s">
        <v>12</v>
      </c>
      <c r="C30" s="41" t="str">
        <f>C2</f>
        <v>คณะพัฒนาการท่องเที่ยว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41879.53550322997</v>
      </c>
      <c r="D32" s="105"/>
      <c r="E32" s="46">
        <f>F4</f>
        <v>47791.800000000178</v>
      </c>
      <c r="F32" s="108"/>
    </row>
    <row r="33" spans="2:6" x14ac:dyDescent="0.5">
      <c r="B33" s="45" t="s">
        <v>14</v>
      </c>
      <c r="C33" s="46">
        <f t="shared" ref="C33:C43" si="0">D5</f>
        <v>87510.048072200239</v>
      </c>
      <c r="D33" s="105"/>
      <c r="E33" s="46">
        <f t="shared" ref="E33:E43" si="1">F5</f>
        <v>56375.731999999931</v>
      </c>
      <c r="F33" s="108"/>
    </row>
    <row r="34" spans="2:6" x14ac:dyDescent="0.5">
      <c r="B34" s="45" t="s">
        <v>15</v>
      </c>
      <c r="C34" s="46">
        <f t="shared" si="0"/>
        <v>42005.029733199917</v>
      </c>
      <c r="D34" s="105"/>
      <c r="E34" s="46">
        <f t="shared" si="1"/>
        <v>32165.289999999946</v>
      </c>
      <c r="F34" s="108"/>
    </row>
    <row r="35" spans="2:6" x14ac:dyDescent="0.5">
      <c r="B35" s="45" t="s">
        <v>16</v>
      </c>
      <c r="C35" s="46">
        <f t="shared" si="0"/>
        <v>33043.670399999995</v>
      </c>
      <c r="D35" s="105"/>
      <c r="E35" s="46">
        <f t="shared" si="1"/>
        <v>45389.96</v>
      </c>
      <c r="F35" s="108"/>
    </row>
    <row r="36" spans="2:6" x14ac:dyDescent="0.5">
      <c r="B36" s="45" t="s">
        <v>17</v>
      </c>
      <c r="C36" s="46">
        <f t="shared" si="0"/>
        <v>91571.361199999912</v>
      </c>
      <c r="D36" s="105"/>
      <c r="E36" s="46">
        <f t="shared" si="1"/>
        <v>93264.439999999973</v>
      </c>
      <c r="F36" s="108"/>
    </row>
    <row r="37" spans="2:6" x14ac:dyDescent="0.5">
      <c r="B37" s="45" t="s">
        <v>18</v>
      </c>
      <c r="C37" s="46">
        <f t="shared" si="0"/>
        <v>60155.193000000087</v>
      </c>
      <c r="D37" s="105"/>
      <c r="E37" s="46">
        <f t="shared" si="1"/>
        <v>23132.705199999997</v>
      </c>
      <c r="F37" s="108"/>
    </row>
    <row r="38" spans="2:6" x14ac:dyDescent="0.5">
      <c r="B38" s="45" t="s">
        <v>19</v>
      </c>
      <c r="C38" s="46">
        <f t="shared" si="0"/>
        <v>88315.801500000016</v>
      </c>
      <c r="D38" s="105"/>
      <c r="E38" s="46">
        <f t="shared" si="1"/>
        <v>35804.843200000003</v>
      </c>
      <c r="F38" s="108"/>
    </row>
    <row r="39" spans="2:6" x14ac:dyDescent="0.5">
      <c r="B39" s="45" t="s">
        <v>20</v>
      </c>
      <c r="C39" s="46">
        <f t="shared" si="0"/>
        <v>52937.24939999995</v>
      </c>
      <c r="D39" s="105"/>
      <c r="E39" s="46">
        <f t="shared" si="1"/>
        <v>100274.78999999998</v>
      </c>
      <c r="F39" s="108"/>
    </row>
    <row r="40" spans="2:6" x14ac:dyDescent="0.5">
      <c r="B40" s="45" t="s">
        <v>21</v>
      </c>
      <c r="C40" s="46">
        <f t="shared" si="0"/>
        <v>36323.296200000063</v>
      </c>
      <c r="D40" s="105"/>
      <c r="E40" s="46">
        <f t="shared" si="1"/>
        <v>38664.063000000009</v>
      </c>
      <c r="F40" s="108"/>
    </row>
    <row r="41" spans="2:6" x14ac:dyDescent="0.5">
      <c r="B41" s="45" t="s">
        <v>22</v>
      </c>
      <c r="C41" s="46">
        <f t="shared" si="0"/>
        <v>72635.200000000012</v>
      </c>
      <c r="D41" s="105"/>
      <c r="E41" s="46">
        <f t="shared" si="1"/>
        <v>33939.719999999994</v>
      </c>
      <c r="F41" s="108"/>
    </row>
    <row r="42" spans="2:6" x14ac:dyDescent="0.5">
      <c r="B42" s="45" t="s">
        <v>23</v>
      </c>
      <c r="C42" s="46">
        <f t="shared" si="0"/>
        <v>33229.479999999901</v>
      </c>
      <c r="D42" s="105"/>
      <c r="E42" s="46">
        <f t="shared" si="1"/>
        <v>41898.990000000078</v>
      </c>
      <c r="F42" s="108"/>
    </row>
    <row r="43" spans="2:6" x14ac:dyDescent="0.5">
      <c r="B43" s="45" t="s">
        <v>24</v>
      </c>
      <c r="C43" s="46">
        <f t="shared" si="0"/>
        <v>24354.42</v>
      </c>
      <c r="D43" s="105"/>
      <c r="E43" s="46">
        <f t="shared" si="1"/>
        <v>19646.759999999984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8" sqref="T8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'2568-คณะ,สำนัก'!B13</f>
        <v>หอพักนักศึกษา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'2567-คณะ,สำนัก'!C13</f>
        <v>90142.000000000044</v>
      </c>
      <c r="D4" s="105">
        <f>'2567-คณะ,สำนัก'!D13</f>
        <v>383719.60031122016</v>
      </c>
      <c r="E4" s="46">
        <f>'2568-คณะ,สำนัก'!C13</f>
        <v>67049.999999999956</v>
      </c>
      <c r="F4" s="105">
        <f>'2568-คณะ,สำนัก'!D13</f>
        <v>281323.7087102998</v>
      </c>
    </row>
    <row r="5" spans="2:6" x14ac:dyDescent="0.5">
      <c r="B5" s="45" t="s">
        <v>14</v>
      </c>
      <c r="C5" s="46">
        <f>'2567-คณะ,สำนัก'!E13</f>
        <v>93414</v>
      </c>
      <c r="D5" s="105">
        <f>'2567-คณะ,สำนัก'!F13</f>
        <v>408453.68255639996</v>
      </c>
      <c r="E5" s="46">
        <f>'2568-คณะ,สำนัก'!E13</f>
        <v>71315</v>
      </c>
      <c r="F5" s="105">
        <f>'2568-คณะ,สำนัก'!F13</f>
        <v>309821.21554614999</v>
      </c>
    </row>
    <row r="6" spans="2:6" x14ac:dyDescent="0.5">
      <c r="B6" s="45" t="s">
        <v>15</v>
      </c>
      <c r="C6" s="46">
        <f>'2567-คณะ,สำนัก'!G13</f>
        <v>79842</v>
      </c>
      <c r="D6" s="105">
        <f>'2567-คณะ,สำนัก'!H13</f>
        <v>347761.99821614003</v>
      </c>
      <c r="E6" s="46">
        <f>'2568-คณะ,สำนัก'!G13</f>
        <v>61628</v>
      </c>
      <c r="F6" s="105">
        <f>'2568-คณะ,สำนัก'!H13</f>
        <v>264828.75875063997</v>
      </c>
    </row>
    <row r="7" spans="2:6" x14ac:dyDescent="0.5">
      <c r="B7" s="45" t="s">
        <v>16</v>
      </c>
      <c r="C7" s="46">
        <f>'2567-คณะ,สำนัก'!I13</f>
        <v>28620</v>
      </c>
      <c r="D7" s="105">
        <f>'2567-คณะ,สำนัก'!J13</f>
        <v>127971.15458399999</v>
      </c>
      <c r="E7" s="46">
        <f>'2568-คณะ,สำนัก'!I13</f>
        <v>27354</v>
      </c>
      <c r="F7" s="105">
        <f>'2568-คณะ,สำนัก'!J13</f>
        <v>120465.02191655998</v>
      </c>
    </row>
    <row r="8" spans="2:6" x14ac:dyDescent="0.5">
      <c r="B8" s="45" t="s">
        <v>17</v>
      </c>
      <c r="C8" s="46">
        <f>'2567-คณะ,สำนัก'!K13</f>
        <v>24960</v>
      </c>
      <c r="D8" s="105">
        <f>'2567-คณะ,สำนัก'!L13</f>
        <v>109500.66210199999</v>
      </c>
      <c r="E8" s="46">
        <f>'2568-คณะ,สำนัก'!K13</f>
        <v>21772</v>
      </c>
      <c r="F8" s="105">
        <f>'2568-คณะ,สำนัก'!L13</f>
        <v>89672.805424120015</v>
      </c>
    </row>
    <row r="9" spans="2:6" x14ac:dyDescent="0.5">
      <c r="B9" s="45" t="s">
        <v>18</v>
      </c>
      <c r="C9" s="46">
        <f>'2567-คณะ,สำนัก'!M13</f>
        <v>36593</v>
      </c>
      <c r="D9" s="105">
        <f>'2567-คณะ,สำนัก'!N13</f>
        <v>159040.39418165002</v>
      </c>
      <c r="E9" s="46">
        <f>'2568-คณะ,สำนัก'!M13</f>
        <v>43682</v>
      </c>
      <c r="F9" s="105">
        <f>'2568-คณะ,สำนัก'!N13</f>
        <v>182402.06270684002</v>
      </c>
    </row>
    <row r="10" spans="2:6" x14ac:dyDescent="0.5">
      <c r="B10" s="45" t="s">
        <v>19</v>
      </c>
      <c r="C10" s="46">
        <f>'2567-คณะ,สำนัก'!O13</f>
        <v>125329.99999999991</v>
      </c>
      <c r="D10" s="105">
        <f>'2567-คณะ,สำนัก'!P13</f>
        <v>560155.47135789949</v>
      </c>
      <c r="E10" s="111">
        <f>'2568-คณะ,สำนัก'!O13</f>
        <v>97728</v>
      </c>
      <c r="F10" s="112">
        <f>'2568-คณะ,สำนัก'!P13</f>
        <v>412352.77048256004</v>
      </c>
    </row>
    <row r="11" spans="2:6" x14ac:dyDescent="0.5">
      <c r="B11" s="45" t="s">
        <v>20</v>
      </c>
      <c r="C11" s="46">
        <f>'2567-คณะ,สำนัก'!Q13</f>
        <v>124476.00000000009</v>
      </c>
      <c r="D11" s="105">
        <f>'2567-คณะ,สำนัก'!R13</f>
        <v>545752.51042768033</v>
      </c>
      <c r="E11" s="111">
        <f>'2568-คณะ,สำนัก'!Q13</f>
        <v>102540</v>
      </c>
      <c r="F11" s="112">
        <f>'2568-คณะ,สำนัก'!R13</f>
        <v>425314.24164440006</v>
      </c>
    </row>
    <row r="12" spans="2:6" x14ac:dyDescent="0.5">
      <c r="B12" s="45" t="s">
        <v>21</v>
      </c>
      <c r="C12" s="46">
        <f>'2567-คณะ,สำนัก'!S13</f>
        <v>127088</v>
      </c>
      <c r="D12" s="105">
        <f>'2567-คณะ,สำนัก'!T13</f>
        <v>557207.26367987995</v>
      </c>
      <c r="E12" s="111">
        <f>'2568-คณะ,สำนัก'!S13</f>
        <v>91712</v>
      </c>
      <c r="F12" s="112">
        <f>'2568-คณะ,สำนัก'!T13</f>
        <v>384610.69567288004</v>
      </c>
    </row>
    <row r="13" spans="2:6" x14ac:dyDescent="0.5">
      <c r="B13" s="45" t="s">
        <v>22</v>
      </c>
      <c r="C13" s="46">
        <f>'2567-คณะ,สำนัก'!U13</f>
        <v>125146</v>
      </c>
      <c r="D13" s="105">
        <f>'2567-คณะ,สำนัก'!V13</f>
        <v>550392.60893554008</v>
      </c>
      <c r="E13" s="46">
        <f>'2568-คณะ,สำนัก'!U13</f>
        <v>99915</v>
      </c>
      <c r="F13" s="105">
        <f>'2568-คณะ,สำนัก'!V13</f>
        <v>414097.13696385</v>
      </c>
    </row>
    <row r="14" spans="2:6" x14ac:dyDescent="0.5">
      <c r="B14" s="45" t="s">
        <v>23</v>
      </c>
      <c r="C14" s="46">
        <f>'2567-คณะ,สำนัก'!W13</f>
        <v>73453.000000000044</v>
      </c>
      <c r="D14" s="105">
        <f>'2567-คณะ,สำนัก'!X13</f>
        <v>321321.18121976021</v>
      </c>
      <c r="E14" s="46">
        <f>'2568-คณะ,สำนัก'!W13</f>
        <v>50036</v>
      </c>
      <c r="F14" s="105">
        <f>'2568-คณะ,สำนัก'!X13</f>
        <v>199843.98239936001</v>
      </c>
    </row>
    <row r="15" spans="2:6" x14ac:dyDescent="0.5">
      <c r="B15" s="45" t="s">
        <v>24</v>
      </c>
      <c r="C15" s="46">
        <f>'2567-คณะ,สำนัก'!Y13</f>
        <v>87715</v>
      </c>
      <c r="D15" s="105">
        <f>'2567-คณะ,สำนัก'!Z13</f>
        <v>373845.95035755006</v>
      </c>
      <c r="E15" s="46">
        <f>'2568-คณะ,สำนัก'!Y13</f>
        <v>63715</v>
      </c>
      <c r="F15" s="105">
        <f>'2568-คณะ,สำนัก'!Z13</f>
        <v>254516.99877570002</v>
      </c>
    </row>
    <row r="30" spans="2:6" x14ac:dyDescent="0.5">
      <c r="B30" s="40" t="s">
        <v>12</v>
      </c>
      <c r="C30" s="41" t="str">
        <f>C2</f>
        <v>หอพักนักศึกษา</v>
      </c>
      <c r="D30" s="101"/>
      <c r="E30" s="42"/>
      <c r="F30" s="106"/>
    </row>
    <row r="31" spans="2:6" x14ac:dyDescent="0.5">
      <c r="B31" s="43"/>
      <c r="C31" s="44" t="s">
        <v>66</v>
      </c>
      <c r="D31" s="104"/>
      <c r="E31" s="44" t="s">
        <v>80</v>
      </c>
      <c r="F31" s="107"/>
    </row>
    <row r="32" spans="2:6" x14ac:dyDescent="0.5">
      <c r="B32" s="45" t="s">
        <v>13</v>
      </c>
      <c r="C32" s="46">
        <f>D4</f>
        <v>383719.60031122016</v>
      </c>
      <c r="D32" s="105"/>
      <c r="E32" s="46">
        <f>F4</f>
        <v>281323.7087102998</v>
      </c>
      <c r="F32" s="108"/>
    </row>
    <row r="33" spans="2:6" x14ac:dyDescent="0.5">
      <c r="B33" s="45" t="s">
        <v>14</v>
      </c>
      <c r="C33" s="46">
        <f t="shared" ref="C33:C43" si="0">D5</f>
        <v>408453.68255639996</v>
      </c>
      <c r="D33" s="105"/>
      <c r="E33" s="46">
        <f t="shared" ref="E33:E43" si="1">F5</f>
        <v>309821.21554614999</v>
      </c>
      <c r="F33" s="108"/>
    </row>
    <row r="34" spans="2:6" x14ac:dyDescent="0.5">
      <c r="B34" s="45" t="s">
        <v>15</v>
      </c>
      <c r="C34" s="46">
        <f t="shared" si="0"/>
        <v>347761.99821614003</v>
      </c>
      <c r="D34" s="105"/>
      <c r="E34" s="46">
        <f t="shared" si="1"/>
        <v>264828.75875063997</v>
      </c>
      <c r="F34" s="108"/>
    </row>
    <row r="35" spans="2:6" x14ac:dyDescent="0.5">
      <c r="B35" s="45" t="s">
        <v>16</v>
      </c>
      <c r="C35" s="46">
        <f t="shared" si="0"/>
        <v>127971.15458399999</v>
      </c>
      <c r="D35" s="105"/>
      <c r="E35" s="46">
        <f t="shared" si="1"/>
        <v>120465.02191655998</v>
      </c>
      <c r="F35" s="108"/>
    </row>
    <row r="36" spans="2:6" x14ac:dyDescent="0.5">
      <c r="B36" s="45" t="s">
        <v>17</v>
      </c>
      <c r="C36" s="46">
        <f t="shared" si="0"/>
        <v>109500.66210199999</v>
      </c>
      <c r="D36" s="105"/>
      <c r="E36" s="46">
        <f t="shared" si="1"/>
        <v>89672.805424120015</v>
      </c>
      <c r="F36" s="108"/>
    </row>
    <row r="37" spans="2:6" x14ac:dyDescent="0.5">
      <c r="B37" s="45" t="s">
        <v>18</v>
      </c>
      <c r="C37" s="46">
        <f t="shared" si="0"/>
        <v>159040.39418165002</v>
      </c>
      <c r="D37" s="105"/>
      <c r="E37" s="46">
        <f t="shared" si="1"/>
        <v>182402.06270684002</v>
      </c>
      <c r="F37" s="108"/>
    </row>
    <row r="38" spans="2:6" x14ac:dyDescent="0.5">
      <c r="B38" s="45" t="s">
        <v>19</v>
      </c>
      <c r="C38" s="46">
        <f t="shared" si="0"/>
        <v>560155.47135789949</v>
      </c>
      <c r="D38" s="105"/>
      <c r="E38" s="46">
        <f t="shared" si="1"/>
        <v>412352.77048256004</v>
      </c>
      <c r="F38" s="108"/>
    </row>
    <row r="39" spans="2:6" x14ac:dyDescent="0.5">
      <c r="B39" s="45" t="s">
        <v>20</v>
      </c>
      <c r="C39" s="46">
        <f t="shared" si="0"/>
        <v>545752.51042768033</v>
      </c>
      <c r="D39" s="105"/>
      <c r="E39" s="46">
        <f t="shared" si="1"/>
        <v>425314.24164440006</v>
      </c>
      <c r="F39" s="108"/>
    </row>
    <row r="40" spans="2:6" x14ac:dyDescent="0.5">
      <c r="B40" s="45" t="s">
        <v>21</v>
      </c>
      <c r="C40" s="46">
        <f t="shared" si="0"/>
        <v>557207.26367987995</v>
      </c>
      <c r="D40" s="105"/>
      <c r="E40" s="46">
        <f t="shared" si="1"/>
        <v>384610.69567288004</v>
      </c>
      <c r="F40" s="108"/>
    </row>
    <row r="41" spans="2:6" x14ac:dyDescent="0.5">
      <c r="B41" s="45" t="s">
        <v>22</v>
      </c>
      <c r="C41" s="46">
        <f t="shared" si="0"/>
        <v>550392.60893554008</v>
      </c>
      <c r="D41" s="105"/>
      <c r="E41" s="46">
        <f t="shared" si="1"/>
        <v>414097.13696385</v>
      </c>
      <c r="F41" s="108"/>
    </row>
    <row r="42" spans="2:6" x14ac:dyDescent="0.5">
      <c r="B42" s="45" t="s">
        <v>23</v>
      </c>
      <c r="C42" s="46">
        <f t="shared" si="0"/>
        <v>321321.18121976021</v>
      </c>
      <c r="D42" s="105"/>
      <c r="E42" s="46">
        <f t="shared" si="1"/>
        <v>199843.98239936001</v>
      </c>
      <c r="F42" s="108"/>
    </row>
    <row r="43" spans="2:6" x14ac:dyDescent="0.5">
      <c r="B43" s="45" t="s">
        <v>24</v>
      </c>
      <c r="C43" s="46">
        <f t="shared" si="0"/>
        <v>373845.95035755006</v>
      </c>
      <c r="D43" s="105"/>
      <c r="E43" s="46">
        <f t="shared" si="1"/>
        <v>254516.99877570002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F1" sqref="F1:F1048576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'2568-คณะ,สำนัก'!B11</f>
        <v>โรงอาหาร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66</v>
      </c>
    </row>
    <row r="4" spans="2:6" x14ac:dyDescent="0.5">
      <c r="B4" s="45" t="s">
        <v>13</v>
      </c>
      <c r="C4" s="46">
        <f>'2567-คณะ,สำนัก'!C11</f>
        <v>1374</v>
      </c>
      <c r="D4" s="105">
        <f>'2567-คณะ,สำนัก'!D11</f>
        <v>5848.74744594</v>
      </c>
      <c r="E4" s="46">
        <f>'2568-คณะ,สำนัก'!C11</f>
        <v>2561</v>
      </c>
      <c r="F4" s="105">
        <f>'2568-คณะ,สำนัก'!D11</f>
        <v>10744.94263791</v>
      </c>
    </row>
    <row r="5" spans="2:6" x14ac:dyDescent="0.5">
      <c r="B5" s="45" t="s">
        <v>14</v>
      </c>
      <c r="C5" s="46">
        <f>'2567-คณะ,สำนัก'!E11</f>
        <v>3485</v>
      </c>
      <c r="D5" s="105">
        <f>'2567-คณะ,สำนัก'!F11</f>
        <v>15238.527031</v>
      </c>
      <c r="E5" s="46">
        <f>'2568-คณะ,สำนัก'!E11</f>
        <v>2537</v>
      </c>
      <c r="F5" s="105">
        <f>'2568-คณะ,สำนัก'!F11</f>
        <v>11022.09688909</v>
      </c>
    </row>
    <row r="6" spans="2:6" x14ac:dyDescent="0.5">
      <c r="B6" s="45" t="s">
        <v>15</v>
      </c>
      <c r="C6" s="46">
        <f>'2567-คณะ,สำนัก'!G11</f>
        <v>3111</v>
      </c>
      <c r="D6" s="105">
        <f>'2567-คณะ,สำนัก'!H11</f>
        <v>13549.884187170001</v>
      </c>
      <c r="E6" s="46">
        <f>'2568-คณะ,สำนัก'!G11</f>
        <v>3761</v>
      </c>
      <c r="F6" s="105">
        <f>'2568-คณะ,สำนัก'!H11</f>
        <v>16161.455645429998</v>
      </c>
    </row>
    <row r="7" spans="2:6" x14ac:dyDescent="0.5">
      <c r="B7" s="45" t="s">
        <v>16</v>
      </c>
      <c r="C7" s="46">
        <f>'2567-คณะ,สำนัก'!I11</f>
        <v>2521</v>
      </c>
      <c r="D7" s="105">
        <f>'2567-คณะ,สำนัก'!J11</f>
        <v>11272.609600979999</v>
      </c>
      <c r="E7" s="46">
        <f>'2568-คณะ,สำนัก'!I11</f>
        <v>2426</v>
      </c>
      <c r="F7" s="105">
        <f>'2568-คณะ,สำนัก'!J11</f>
        <v>10684.32631864</v>
      </c>
    </row>
    <row r="8" spans="2:6" x14ac:dyDescent="0.5">
      <c r="B8" s="45" t="s">
        <v>17</v>
      </c>
      <c r="C8" s="46">
        <f>'2567-คณะ,สำนัก'!K11</f>
        <v>1982</v>
      </c>
      <c r="D8" s="105">
        <f>'2567-คณะ,สำนัก'!L11</f>
        <v>8694.6750597999999</v>
      </c>
      <c r="E8" s="46">
        <f>'2568-คณะ,สำนัก'!K11</f>
        <v>665</v>
      </c>
      <c r="F8" s="105">
        <f>'2568-คณะ,สำนัก'!L11</f>
        <v>2738.90717765</v>
      </c>
    </row>
    <row r="9" spans="2:6" x14ac:dyDescent="0.5">
      <c r="B9" s="45" t="s">
        <v>18</v>
      </c>
      <c r="C9" s="46">
        <f>'2567-คณะ,สำนัก'!M11</f>
        <v>1231</v>
      </c>
      <c r="D9" s="105">
        <f>'2567-คณะ,สำนัก'!N11</f>
        <v>5349.9519125500001</v>
      </c>
      <c r="E9" s="46">
        <f>'2568-คณะ,สำนัก'!M11</f>
        <v>1271</v>
      </c>
      <c r="F9" s="105">
        <f>'2568-คณะ,สำนัก'!N11</f>
        <v>5307.0861996200001</v>
      </c>
    </row>
    <row r="10" spans="2:6" x14ac:dyDescent="0.5">
      <c r="B10" s="45" t="s">
        <v>19</v>
      </c>
      <c r="C10" s="46">
        <f>'2567-คณะ,สำนัก'!O11</f>
        <v>3307</v>
      </c>
      <c r="D10" s="105">
        <f>'2567-คณะ,สำนัก'!P11</f>
        <v>14780.415360909999</v>
      </c>
      <c r="E10" s="111">
        <f>'2568-คณะ,สำนัก'!O11</f>
        <v>4885</v>
      </c>
      <c r="F10" s="112">
        <f>'2568-คณะ,สำนัก'!P11</f>
        <v>20611.592749200001</v>
      </c>
    </row>
    <row r="11" spans="2:6" x14ac:dyDescent="0.5">
      <c r="B11" s="45" t="s">
        <v>20</v>
      </c>
      <c r="C11" s="46">
        <f>'2567-คณะ,สำนัก'!Q11</f>
        <v>2899</v>
      </c>
      <c r="D11" s="105">
        <f>'2567-คณะ,สำนัก'!R11</f>
        <v>12710.63978587</v>
      </c>
      <c r="E11" s="111">
        <f>'2568-คณะ,สำนัก'!Q11</f>
        <v>4120</v>
      </c>
      <c r="F11" s="112">
        <f>'2568-คณะ,สำนัก'!R11</f>
        <v>17088.425861600001</v>
      </c>
    </row>
    <row r="12" spans="2:6" x14ac:dyDescent="0.5">
      <c r="B12" s="45" t="s">
        <v>21</v>
      </c>
      <c r="C12" s="46">
        <f>'2567-คณะ,สำนัก'!S11</f>
        <v>3765</v>
      </c>
      <c r="D12" s="105">
        <f>'2567-คณะ,สำนัก'!T11</f>
        <v>16507.716331650001</v>
      </c>
      <c r="E12" s="111">
        <f>'2568-คณะ,สำนัก'!S11</f>
        <v>5308</v>
      </c>
      <c r="F12" s="112">
        <f>'2568-คณะ,สำนัก'!T11</f>
        <v>22261.150815919998</v>
      </c>
    </row>
    <row r="13" spans="2:6" x14ac:dyDescent="0.5">
      <c r="B13" s="45" t="s">
        <v>22</v>
      </c>
      <c r="C13" s="46">
        <f>'2567-คณะ,สำนัก'!U11</f>
        <v>3865</v>
      </c>
      <c r="D13" s="105">
        <f>'2567-คณะ,สำนัก'!V11</f>
        <v>16998.115361350003</v>
      </c>
      <c r="E13" s="46">
        <f>'2568-คณะ,สำนัก'!U11</f>
        <v>895</v>
      </c>
      <c r="F13" s="105">
        <f>'2568-คณะ,สำนัก'!V11</f>
        <v>3709.5252860499995</v>
      </c>
    </row>
    <row r="14" spans="2:6" x14ac:dyDescent="0.5">
      <c r="B14" s="45" t="s">
        <v>23</v>
      </c>
      <c r="C14" s="46">
        <f>'2567-คณะ,สำนัก'!W11</f>
        <v>3121</v>
      </c>
      <c r="D14" s="105">
        <f>'2567-คณะ,สำนัก'!X11</f>
        <v>13653.28115192</v>
      </c>
      <c r="E14" s="46">
        <f>'2568-คณะ,สำนัก'!W11</f>
        <v>2713</v>
      </c>
      <c r="F14" s="105">
        <f>'2568-คณะ,สำนัก'!X11</f>
        <v>10836.34750928</v>
      </c>
    </row>
    <row r="15" spans="2:6" x14ac:dyDescent="0.5">
      <c r="B15" s="45" t="s">
        <v>24</v>
      </c>
      <c r="C15" s="46">
        <f>'2567-คณะ,สำนัก'!Y11</f>
        <v>6920</v>
      </c>
      <c r="D15" s="105">
        <f>'2567-คณะ,สำนัก'!Z11</f>
        <v>29493.735944400003</v>
      </c>
      <c r="E15" s="46">
        <f>'2568-คณะ,สำนัก'!Y11</f>
        <v>7160</v>
      </c>
      <c r="F15" s="105">
        <f>'2568-คณะ,สำนัก'!Z11</f>
        <v>28603.031344800002</v>
      </c>
    </row>
    <row r="30" spans="2:6" x14ac:dyDescent="0.5">
      <c r="B30" s="40" t="s">
        <v>12</v>
      </c>
      <c r="C30" s="41" t="str">
        <f>C2</f>
        <v>โรงอาหาร</v>
      </c>
      <c r="D30" s="101"/>
      <c r="E30" s="42"/>
      <c r="F30" s="106"/>
    </row>
    <row r="31" spans="2:6" x14ac:dyDescent="0.5">
      <c r="B31" s="43"/>
      <c r="C31" s="44" t="s">
        <v>66</v>
      </c>
      <c r="D31" s="104"/>
      <c r="E31" s="44" t="s">
        <v>80</v>
      </c>
      <c r="F31" s="107"/>
    </row>
    <row r="32" spans="2:6" x14ac:dyDescent="0.5">
      <c r="B32" s="45" t="s">
        <v>13</v>
      </c>
      <c r="C32" s="46">
        <f>D4</f>
        <v>5848.74744594</v>
      </c>
      <c r="D32" s="105"/>
      <c r="E32" s="46">
        <f>F4</f>
        <v>10744.94263791</v>
      </c>
      <c r="F32" s="108"/>
    </row>
    <row r="33" spans="2:6" x14ac:dyDescent="0.5">
      <c r="B33" s="45" t="s">
        <v>14</v>
      </c>
      <c r="C33" s="46">
        <f t="shared" ref="C33:C43" si="0">D5</f>
        <v>15238.527031</v>
      </c>
      <c r="D33" s="105"/>
      <c r="E33" s="46">
        <f t="shared" ref="E33:E43" si="1">F5</f>
        <v>11022.09688909</v>
      </c>
      <c r="F33" s="108"/>
    </row>
    <row r="34" spans="2:6" x14ac:dyDescent="0.5">
      <c r="B34" s="45" t="s">
        <v>15</v>
      </c>
      <c r="C34" s="46">
        <f t="shared" si="0"/>
        <v>13549.884187170001</v>
      </c>
      <c r="D34" s="105"/>
      <c r="E34" s="46">
        <f t="shared" si="1"/>
        <v>16161.455645429998</v>
      </c>
      <c r="F34" s="108"/>
    </row>
    <row r="35" spans="2:6" x14ac:dyDescent="0.5">
      <c r="B35" s="45" t="s">
        <v>16</v>
      </c>
      <c r="C35" s="46">
        <f t="shared" si="0"/>
        <v>11272.609600979999</v>
      </c>
      <c r="D35" s="105"/>
      <c r="E35" s="46">
        <f t="shared" si="1"/>
        <v>10684.32631864</v>
      </c>
      <c r="F35" s="108"/>
    </row>
    <row r="36" spans="2:6" x14ac:dyDescent="0.5">
      <c r="B36" s="45" t="s">
        <v>17</v>
      </c>
      <c r="C36" s="46">
        <f t="shared" si="0"/>
        <v>8694.6750597999999</v>
      </c>
      <c r="D36" s="105"/>
      <c r="E36" s="46">
        <f t="shared" si="1"/>
        <v>2738.90717765</v>
      </c>
      <c r="F36" s="108"/>
    </row>
    <row r="37" spans="2:6" x14ac:dyDescent="0.5">
      <c r="B37" s="45" t="s">
        <v>18</v>
      </c>
      <c r="C37" s="46">
        <f t="shared" si="0"/>
        <v>5349.9519125500001</v>
      </c>
      <c r="D37" s="105"/>
      <c r="E37" s="46">
        <f t="shared" si="1"/>
        <v>5307.0861996200001</v>
      </c>
      <c r="F37" s="108"/>
    </row>
    <row r="38" spans="2:6" x14ac:dyDescent="0.5">
      <c r="B38" s="45" t="s">
        <v>19</v>
      </c>
      <c r="C38" s="46">
        <f t="shared" si="0"/>
        <v>14780.415360909999</v>
      </c>
      <c r="D38" s="105"/>
      <c r="E38" s="46">
        <f t="shared" si="1"/>
        <v>20611.592749200001</v>
      </c>
      <c r="F38" s="108"/>
    </row>
    <row r="39" spans="2:6" x14ac:dyDescent="0.5">
      <c r="B39" s="45" t="s">
        <v>20</v>
      </c>
      <c r="C39" s="46">
        <f t="shared" si="0"/>
        <v>12710.63978587</v>
      </c>
      <c r="D39" s="105"/>
      <c r="E39" s="46">
        <f t="shared" si="1"/>
        <v>17088.425861600001</v>
      </c>
      <c r="F39" s="108"/>
    </row>
    <row r="40" spans="2:6" x14ac:dyDescent="0.5">
      <c r="B40" s="45" t="s">
        <v>21</v>
      </c>
      <c r="C40" s="46">
        <f t="shared" si="0"/>
        <v>16507.716331650001</v>
      </c>
      <c r="D40" s="105"/>
      <c r="E40" s="46">
        <f t="shared" si="1"/>
        <v>22261.150815919998</v>
      </c>
      <c r="F40" s="108"/>
    </row>
    <row r="41" spans="2:6" x14ac:dyDescent="0.5">
      <c r="B41" s="45" t="s">
        <v>22</v>
      </c>
      <c r="C41" s="46">
        <f t="shared" si="0"/>
        <v>16998.115361350003</v>
      </c>
      <c r="D41" s="105"/>
      <c r="E41" s="46">
        <f t="shared" si="1"/>
        <v>3709.5252860499995</v>
      </c>
      <c r="F41" s="108"/>
    </row>
    <row r="42" spans="2:6" ht="21" customHeight="1" x14ac:dyDescent="0.5">
      <c r="B42" s="45" t="s">
        <v>23</v>
      </c>
      <c r="C42" s="46">
        <f t="shared" si="0"/>
        <v>13653.28115192</v>
      </c>
      <c r="D42" s="105"/>
      <c r="E42" s="46">
        <f t="shared" si="1"/>
        <v>10836.34750928</v>
      </c>
      <c r="F42" s="108"/>
    </row>
    <row r="43" spans="2:6" x14ac:dyDescent="0.5">
      <c r="B43" s="45" t="s">
        <v>24</v>
      </c>
      <c r="C43" s="46">
        <f t="shared" si="0"/>
        <v>29493.735944400003</v>
      </c>
      <c r="D43" s="105"/>
      <c r="E43" s="46">
        <f t="shared" si="1"/>
        <v>28603.031344800002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12" sqref="Q12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664062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'2568-คณะ,สำนัก'!B9</f>
        <v>สระว่ายน้ำ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'2567-คณะ,สำนัก'!C9</f>
        <v>4100</v>
      </c>
      <c r="D4" s="105">
        <f>'2567-คณะ,สำนัก'!D9</f>
        <v>17452.594271000002</v>
      </c>
      <c r="E4" s="46">
        <f>'2568-คณะ,สำนัก'!C9</f>
        <v>2400</v>
      </c>
      <c r="F4" s="105">
        <f>'2568-คณะ,สำนัก'!D9</f>
        <v>10069.450344000001</v>
      </c>
    </row>
    <row r="5" spans="2:6" x14ac:dyDescent="0.5">
      <c r="B5" s="45" t="s">
        <v>14</v>
      </c>
      <c r="C5" s="46">
        <f>'2567-คณะ,สำนัก'!E9</f>
        <v>6100</v>
      </c>
      <c r="D5" s="105">
        <f>'2567-คณะ,สำนัก'!F9</f>
        <v>26672.888059999997</v>
      </c>
      <c r="E5" s="46">
        <f>'2568-คณะ,สำนัก'!E9</f>
        <v>3050</v>
      </c>
      <c r="F5" s="105">
        <f>'2568-คณะ,สำนัก'!F9</f>
        <v>13250.845688500001</v>
      </c>
    </row>
    <row r="6" spans="2:6" x14ac:dyDescent="0.5">
      <c r="B6" s="45" t="s">
        <v>15</v>
      </c>
      <c r="C6" s="46">
        <f>'2567-คณะ,สำนัก'!G9</f>
        <v>5700</v>
      </c>
      <c r="D6" s="105">
        <f>'2567-คณะ,สำนัก'!H9</f>
        <v>24826.210179000002</v>
      </c>
      <c r="E6" s="46">
        <f>'2568-คณะ,สำนัก'!G9</f>
        <v>4050</v>
      </c>
      <c r="F6" s="105">
        <f>'2568-คณะ,สำนัก'!H9</f>
        <v>17403.322351499999</v>
      </c>
    </row>
    <row r="7" spans="2:6" x14ac:dyDescent="0.5">
      <c r="B7" s="45" t="s">
        <v>16</v>
      </c>
      <c r="C7" s="46">
        <f>'2567-คณะ,สำนัก'!I9</f>
        <v>4025</v>
      </c>
      <c r="D7" s="105">
        <f>'2567-คณะ,สำนัก'!J9</f>
        <v>17997.720604499998</v>
      </c>
      <c r="E7" s="46">
        <f>'2568-คณะ,สำนัก'!I9</f>
        <v>4100</v>
      </c>
      <c r="F7" s="105">
        <f>'2568-คณะ,สำนัก'!J9</f>
        <v>18056.775723999999</v>
      </c>
    </row>
    <row r="8" spans="2:6" x14ac:dyDescent="0.5">
      <c r="B8" s="45" t="s">
        <v>17</v>
      </c>
      <c r="C8" s="46">
        <f>'2567-คณะ,สำนัก'!K9</f>
        <v>5198</v>
      </c>
      <c r="D8" s="105">
        <f>'2567-คณะ,สำนัก'!L9</f>
        <v>22802.684642199998</v>
      </c>
      <c r="E8" s="46">
        <f>'2568-คณะ,สำนัก'!K9</f>
        <v>3250</v>
      </c>
      <c r="F8" s="105">
        <f>'2568-คณะ,สำนัก'!L9</f>
        <v>13385.636582499999</v>
      </c>
    </row>
    <row r="9" spans="2:6" x14ac:dyDescent="0.5">
      <c r="B9" s="45" t="s">
        <v>18</v>
      </c>
      <c r="C9" s="46">
        <f>'2567-คณะ,สำนัก'!M9</f>
        <v>5700</v>
      </c>
      <c r="D9" s="105">
        <f>'2567-คณะ,สำนัก'!N9</f>
        <v>24772.319985000002</v>
      </c>
      <c r="E9" s="46">
        <f>'2568-คณะ,สำนัก'!M9</f>
        <v>3958</v>
      </c>
      <c r="F9" s="105">
        <f>'2568-คณะ,สำนัก'!N9</f>
        <v>16526.709030760001</v>
      </c>
    </row>
    <row r="10" spans="2:6" x14ac:dyDescent="0.5">
      <c r="B10" s="45" t="s">
        <v>19</v>
      </c>
      <c r="C10" s="46">
        <f>'2567-คณะ,สำนัก'!O9</f>
        <v>9200</v>
      </c>
      <c r="D10" s="105">
        <f>'2567-คณะ,สำนัก'!P9</f>
        <v>41118.784796</v>
      </c>
      <c r="E10" s="46">
        <f>'2568-คณะ,สำนัก'!O9</f>
        <v>3433</v>
      </c>
      <c r="F10" s="105">
        <f>'2568-คณะ,สำนัก'!P9</f>
        <v>14485.07633736</v>
      </c>
    </row>
    <row r="11" spans="2:6" x14ac:dyDescent="0.5">
      <c r="B11" s="45" t="s">
        <v>20</v>
      </c>
      <c r="C11" s="46">
        <f>'2567-คณะ,สำนัก'!Q9</f>
        <v>2200</v>
      </c>
      <c r="D11" s="105">
        <f>'2567-คณะ,สำนัก'!R9</f>
        <v>9645.880486</v>
      </c>
      <c r="E11" s="46">
        <f>'2568-คณะ,สำนัก'!Q9</f>
        <v>4600</v>
      </c>
      <c r="F11" s="105">
        <f>'2568-คณะ,สำนัก'!R9</f>
        <v>19079.310428000001</v>
      </c>
    </row>
    <row r="12" spans="2:6" x14ac:dyDescent="0.5">
      <c r="B12" s="45" t="s">
        <v>21</v>
      </c>
      <c r="C12" s="46">
        <f>'2567-คณะ,สำนัก'!S9</f>
        <v>4650</v>
      </c>
      <c r="D12" s="105">
        <f>'2567-คณะ,สำนัก'!T9</f>
        <v>20388.016186500001</v>
      </c>
      <c r="E12" s="46">
        <f>'2568-คณะ,สำนัก'!S9</f>
        <v>4500</v>
      </c>
      <c r="F12" s="105">
        <f>'2568-คณะ,สำนัก'!T9</f>
        <v>18872.490330000001</v>
      </c>
    </row>
    <row r="13" spans="2:6" x14ac:dyDescent="0.5">
      <c r="B13" s="45" t="s">
        <v>22</v>
      </c>
      <c r="C13" s="46">
        <f>'2567-คณะ,สำนัก'!U9</f>
        <v>4250</v>
      </c>
      <c r="D13" s="105">
        <f>'2567-คณะ,สำนัก'!V9</f>
        <v>18691.329957500002</v>
      </c>
      <c r="E13" s="46">
        <f>'2568-คณะ,สำนัก'!U9</f>
        <v>3600</v>
      </c>
      <c r="F13" s="105">
        <f>'2568-คณะ,สำนัก'!V9</f>
        <v>14920.995563999999</v>
      </c>
    </row>
    <row r="14" spans="2:6" x14ac:dyDescent="0.5">
      <c r="B14" s="45" t="s">
        <v>23</v>
      </c>
      <c r="C14" s="46">
        <f>'2567-คณะ,สำนัก'!W9</f>
        <v>3650</v>
      </c>
      <c r="D14" s="105">
        <f>'2567-คณะ,สำนัก'!X9</f>
        <v>15967.470748000002</v>
      </c>
      <c r="E14" s="46">
        <f>'2568-คณะ,สำนัก'!W9</f>
        <v>3350</v>
      </c>
      <c r="F14" s="105">
        <f>'2568-คณะ,สำนัก'!X9</f>
        <v>13380.672376</v>
      </c>
    </row>
    <row r="15" spans="2:6" x14ac:dyDescent="0.5">
      <c r="B15" s="45" t="s">
        <v>24</v>
      </c>
      <c r="C15" s="46">
        <f>'[8]2565-คณะ,สำนัก'!Y9</f>
        <v>4850</v>
      </c>
      <c r="D15" s="105">
        <f>'[8]2565-คณะ,สำนัก'!Z9</f>
        <v>23440.454538500002</v>
      </c>
      <c r="E15" s="46">
        <f>'2568-คณะ,สำนัก'!Y9</f>
        <v>3350</v>
      </c>
      <c r="F15" s="105">
        <f>'2568-คณะ,สำนัก'!Z9</f>
        <v>13382.703213000001</v>
      </c>
    </row>
    <row r="30" spans="2:6" x14ac:dyDescent="0.5">
      <c r="B30" s="40" t="s">
        <v>12</v>
      </c>
      <c r="C30" s="41" t="str">
        <f>C2</f>
        <v>สระว่ายน้ำ</v>
      </c>
      <c r="D30" s="101"/>
      <c r="E30" s="42"/>
      <c r="F30" s="106"/>
    </row>
    <row r="31" spans="2:6" x14ac:dyDescent="0.5">
      <c r="B31" s="43"/>
      <c r="C31" s="44" t="s">
        <v>66</v>
      </c>
      <c r="D31" s="104"/>
      <c r="E31" s="44" t="s">
        <v>80</v>
      </c>
      <c r="F31" s="107"/>
    </row>
    <row r="32" spans="2:6" x14ac:dyDescent="0.5">
      <c r="B32" s="45" t="s">
        <v>13</v>
      </c>
      <c r="C32" s="46">
        <f>D4</f>
        <v>17452.594271000002</v>
      </c>
      <c r="D32" s="105"/>
      <c r="E32" s="46">
        <f>F4</f>
        <v>10069.450344000001</v>
      </c>
      <c r="F32" s="108"/>
    </row>
    <row r="33" spans="2:6" x14ac:dyDescent="0.5">
      <c r="B33" s="45" t="s">
        <v>14</v>
      </c>
      <c r="C33" s="46">
        <f t="shared" ref="C33:C43" si="0">D5</f>
        <v>26672.888059999997</v>
      </c>
      <c r="D33" s="105"/>
      <c r="E33" s="46">
        <f t="shared" ref="E33:E43" si="1">F5</f>
        <v>13250.845688500001</v>
      </c>
      <c r="F33" s="108"/>
    </row>
    <row r="34" spans="2:6" x14ac:dyDescent="0.5">
      <c r="B34" s="45" t="s">
        <v>15</v>
      </c>
      <c r="C34" s="46">
        <f t="shared" si="0"/>
        <v>24826.210179000002</v>
      </c>
      <c r="D34" s="105"/>
      <c r="E34" s="46">
        <f t="shared" si="1"/>
        <v>17403.322351499999</v>
      </c>
      <c r="F34" s="108"/>
    </row>
    <row r="35" spans="2:6" x14ac:dyDescent="0.5">
      <c r="B35" s="45" t="s">
        <v>16</v>
      </c>
      <c r="C35" s="46">
        <f t="shared" si="0"/>
        <v>17997.720604499998</v>
      </c>
      <c r="D35" s="105"/>
      <c r="E35" s="46">
        <f t="shared" si="1"/>
        <v>18056.775723999999</v>
      </c>
      <c r="F35" s="108"/>
    </row>
    <row r="36" spans="2:6" x14ac:dyDescent="0.5">
      <c r="B36" s="45" t="s">
        <v>17</v>
      </c>
      <c r="C36" s="46">
        <f t="shared" si="0"/>
        <v>22802.684642199998</v>
      </c>
      <c r="D36" s="105"/>
      <c r="E36" s="46">
        <f t="shared" si="1"/>
        <v>13385.636582499999</v>
      </c>
      <c r="F36" s="108"/>
    </row>
    <row r="37" spans="2:6" x14ac:dyDescent="0.5">
      <c r="B37" s="45" t="s">
        <v>18</v>
      </c>
      <c r="C37" s="46">
        <f t="shared" si="0"/>
        <v>24772.319985000002</v>
      </c>
      <c r="D37" s="105"/>
      <c r="E37" s="46">
        <f t="shared" si="1"/>
        <v>16526.709030760001</v>
      </c>
      <c r="F37" s="108"/>
    </row>
    <row r="38" spans="2:6" x14ac:dyDescent="0.5">
      <c r="B38" s="45" t="s">
        <v>19</v>
      </c>
      <c r="C38" s="46">
        <f t="shared" si="0"/>
        <v>41118.784796</v>
      </c>
      <c r="D38" s="105"/>
      <c r="E38" s="46">
        <f t="shared" si="1"/>
        <v>14485.07633736</v>
      </c>
      <c r="F38" s="108"/>
    </row>
    <row r="39" spans="2:6" x14ac:dyDescent="0.5">
      <c r="B39" s="45" t="s">
        <v>20</v>
      </c>
      <c r="C39" s="46">
        <f t="shared" si="0"/>
        <v>9645.880486</v>
      </c>
      <c r="D39" s="105"/>
      <c r="E39" s="46">
        <f t="shared" si="1"/>
        <v>19079.310428000001</v>
      </c>
      <c r="F39" s="108"/>
    </row>
    <row r="40" spans="2:6" x14ac:dyDescent="0.5">
      <c r="B40" s="45" t="s">
        <v>21</v>
      </c>
      <c r="C40" s="46">
        <f t="shared" si="0"/>
        <v>20388.016186500001</v>
      </c>
      <c r="D40" s="105"/>
      <c r="E40" s="46">
        <f t="shared" si="1"/>
        <v>18872.490330000001</v>
      </c>
      <c r="F40" s="108"/>
    </row>
    <row r="41" spans="2:6" x14ac:dyDescent="0.5">
      <c r="B41" s="45" t="s">
        <v>22</v>
      </c>
      <c r="C41" s="46">
        <f t="shared" si="0"/>
        <v>18691.329957500002</v>
      </c>
      <c r="D41" s="105"/>
      <c r="E41" s="46">
        <f t="shared" si="1"/>
        <v>14920.995563999999</v>
      </c>
      <c r="F41" s="108"/>
    </row>
    <row r="42" spans="2:6" x14ac:dyDescent="0.5">
      <c r="B42" s="45" t="s">
        <v>23</v>
      </c>
      <c r="C42" s="46">
        <f t="shared" si="0"/>
        <v>15967.470748000002</v>
      </c>
      <c r="D42" s="105"/>
      <c r="E42" s="46">
        <f t="shared" si="1"/>
        <v>13380.672376</v>
      </c>
      <c r="F42" s="108"/>
    </row>
    <row r="43" spans="2:6" x14ac:dyDescent="0.5">
      <c r="B43" s="45" t="s">
        <v>24</v>
      </c>
      <c r="C43" s="46">
        <f t="shared" si="0"/>
        <v>23440.454538500002</v>
      </c>
      <c r="D43" s="105"/>
      <c r="E43" s="46">
        <f t="shared" si="1"/>
        <v>13382.703213000001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Q8" sqref="Q8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'2568-คณะ,สำนัก'!B7</f>
        <v>สำนักงานมหาวิทยาลัย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'2567-คณะ,สำนัก'!C7</f>
        <v>26913.16</v>
      </c>
      <c r="D4" s="105">
        <f>'2567-คณะ,สำนัก'!D7</f>
        <v>114599.79286278957</v>
      </c>
      <c r="E4" s="46">
        <f>'2568-คณะ,สำนัก'!C7</f>
        <v>22274.89</v>
      </c>
      <c r="F4" s="105">
        <f>'2568-คณะ,สำนัก'!D7</f>
        <v>93504.4847614959</v>
      </c>
    </row>
    <row r="5" spans="2:6" x14ac:dyDescent="0.5">
      <c r="B5" s="45" t="s">
        <v>14</v>
      </c>
      <c r="C5" s="46">
        <f>'2567-คณะ,สำนัก'!E7</f>
        <v>26541.61</v>
      </c>
      <c r="D5" s="105">
        <f>'2567-คณะ,สำนัก'!F7</f>
        <v>116024.223717206</v>
      </c>
      <c r="E5" s="46">
        <f>'2568-คณะ,สำนัก'!E7</f>
        <v>22504.05</v>
      </c>
      <c r="F5" s="105">
        <f>'2568-คณะ,สำนัก'!F7</f>
        <v>97730.6954082585</v>
      </c>
    </row>
    <row r="6" spans="2:6" x14ac:dyDescent="0.5">
      <c r="B6" s="45" t="s">
        <v>15</v>
      </c>
      <c r="C6" s="46">
        <f>'2567-คณะ,สำนัก'!G7</f>
        <v>33114.71</v>
      </c>
      <c r="D6" s="105">
        <f>'2567-คณะ,สำนัก'!H7</f>
        <v>144285.80951067369</v>
      </c>
      <c r="E6" s="46">
        <f>'2568-คณะ,สำนัก'!G7</f>
        <v>31290.31</v>
      </c>
      <c r="F6" s="105">
        <f>'2568-คณะ,สำนัก'!H7</f>
        <v>134484.23767442527</v>
      </c>
    </row>
    <row r="7" spans="2:6" x14ac:dyDescent="0.5">
      <c r="B7" s="45" t="s">
        <v>16</v>
      </c>
      <c r="C7" s="46">
        <f>'2567-คณะ,สำนัก'!I7</f>
        <v>45677.31</v>
      </c>
      <c r="D7" s="105">
        <f>'2567-คณะ,สำนัก'!J7</f>
        <v>204222.84150054777</v>
      </c>
      <c r="E7" s="46">
        <f>'2568-คณะ,สำนัก'!I7</f>
        <v>40468.67</v>
      </c>
      <c r="F7" s="105">
        <f>'2568-คณะ,สำนัก'!J7</f>
        <v>178170.69785895883</v>
      </c>
    </row>
    <row r="8" spans="2:6" x14ac:dyDescent="0.5">
      <c r="B8" s="45" t="s">
        <v>17</v>
      </c>
      <c r="C8" s="46">
        <f>'2567-คณะ,สำนัก'!K7</f>
        <v>45142.59</v>
      </c>
      <c r="D8" s="105">
        <f>'2567-คณะ,สำนัก'!L7</f>
        <v>198077.02010765098</v>
      </c>
      <c r="E8" s="46">
        <f>'2568-คณะ,สำนัก'!K7</f>
        <v>36473.520000000004</v>
      </c>
      <c r="F8" s="105">
        <f>'2568-คณะ,สำนัก'!L7</f>
        <v>150237.06977644324</v>
      </c>
    </row>
    <row r="9" spans="2:6" x14ac:dyDescent="0.5">
      <c r="B9" s="45" t="s">
        <v>18</v>
      </c>
      <c r="C9" s="46">
        <f>'2567-คณะ,สำนัก'!M7</f>
        <v>42515.78</v>
      </c>
      <c r="D9" s="105">
        <f>'2567-คณะ,สำนัก'!N7</f>
        <v>184828.09914631894</v>
      </c>
      <c r="E9" s="46">
        <f>'2568-คณะ,สำนัก'!M7</f>
        <v>35962.94</v>
      </c>
      <c r="F9" s="105">
        <f>'2568-คณะ,สำนัก'!N7</f>
        <v>150200.28279798682</v>
      </c>
    </row>
    <row r="10" spans="2:6" x14ac:dyDescent="0.5">
      <c r="B10" s="45" t="s">
        <v>19</v>
      </c>
      <c r="C10" s="46">
        <f>'2567-คณะ,สำนัก'!O7</f>
        <v>40398.57</v>
      </c>
      <c r="D10" s="105">
        <f>'2567-คณะ,สำนัก'!P7</f>
        <v>180567.30374617409</v>
      </c>
      <c r="E10" s="111">
        <f>'2568-คณะ,สำนัก'!O7</f>
        <v>38036.78</v>
      </c>
      <c r="F10" s="112">
        <f>'2568-คณะ,สำนัก'!P7</f>
        <v>160496.7794136976</v>
      </c>
    </row>
    <row r="11" spans="2:6" x14ac:dyDescent="0.5">
      <c r="B11" s="45" t="s">
        <v>20</v>
      </c>
      <c r="C11" s="46">
        <f>'2567-คณะ,สำนัก'!Q7</f>
        <v>43453.799999999996</v>
      </c>
      <c r="D11" s="105">
        <f>'2567-คณะ,สำนัก'!R7</f>
        <v>190450.49796292395</v>
      </c>
      <c r="E11" s="111">
        <f>'2568-คณะ,สำนัก'!Q7</f>
        <v>44236.36</v>
      </c>
      <c r="F11" s="112">
        <f>'2568-คณะ,สำนัก'!R7</f>
        <v>183514.90597070483</v>
      </c>
    </row>
    <row r="12" spans="2:6" x14ac:dyDescent="0.5">
      <c r="B12" s="45" t="s">
        <v>21</v>
      </c>
      <c r="C12" s="46">
        <f>'2567-คณะ,สำนัก'!S7</f>
        <v>44044.5</v>
      </c>
      <c r="D12" s="105">
        <f>'2567-คณะ,สำนัก'!T7</f>
        <v>193034.239003025</v>
      </c>
      <c r="E12" s="111">
        <f>'2568-คณะ,สำนัก'!S7</f>
        <v>39915.519999999997</v>
      </c>
      <c r="F12" s="112">
        <f>'2568-คณะ,สำนัก'!T7</f>
        <v>167356.2043531448</v>
      </c>
    </row>
    <row r="13" spans="2:6" x14ac:dyDescent="0.5">
      <c r="B13" s="45" t="s">
        <v>22</v>
      </c>
      <c r="C13" s="46">
        <f>'2567-คณะ,สำนัก'!U7</f>
        <v>40359.300000000003</v>
      </c>
      <c r="D13" s="105">
        <f>'2567-คณะ,สำนัก'!V7</f>
        <v>177532.23658935699</v>
      </c>
      <c r="E13" s="46">
        <f>'2568-คณะ,สำนัก'!U7</f>
        <v>31462.53</v>
      </c>
      <c r="F13" s="105">
        <f>'2568-คณะ,สำนัก'!V7</f>
        <v>130360.93374247468</v>
      </c>
    </row>
    <row r="14" spans="2:6" x14ac:dyDescent="0.5">
      <c r="B14" s="45" t="s">
        <v>23</v>
      </c>
      <c r="C14" s="46">
        <f>'2567-คณะ,สำนัก'!W7</f>
        <v>31747.61</v>
      </c>
      <c r="D14" s="105">
        <f>'2567-คณะ,สำนัก'!X7</f>
        <v>138821.52636604721</v>
      </c>
      <c r="E14" s="46">
        <f>'2568-คณะ,สำนัก'!W7</f>
        <v>29201.03</v>
      </c>
      <c r="F14" s="105">
        <f>'2568-คณะ,สำนัก'!X7</f>
        <v>116588.93679651682</v>
      </c>
    </row>
    <row r="15" spans="2:6" x14ac:dyDescent="0.5">
      <c r="B15" s="45" t="s">
        <v>24</v>
      </c>
      <c r="C15" s="46">
        <f>'2567-คณะ,สำนัก'!Y7</f>
        <v>21575.809999999998</v>
      </c>
      <c r="D15" s="105">
        <f>'2567-คณะ,สำนัก'!Z7</f>
        <v>91941.977977721705</v>
      </c>
      <c r="E15" s="46">
        <f>'2568-คณะ,สำนัก'!Y7</f>
        <v>22107.48</v>
      </c>
      <c r="F15" s="105">
        <f>'2568-คณะ,สำนัก'!Z7</f>
        <v>88283.570935874406</v>
      </c>
    </row>
    <row r="30" spans="2:6" x14ac:dyDescent="0.5">
      <c r="B30" s="40" t="s">
        <v>12</v>
      </c>
      <c r="C30" s="41" t="str">
        <f>C2</f>
        <v>สำนักงานมหาวิทยาลัย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114599.79286278957</v>
      </c>
      <c r="D32" s="105"/>
      <c r="E32" s="46">
        <f>F4</f>
        <v>93504.4847614959</v>
      </c>
      <c r="F32" s="108"/>
    </row>
    <row r="33" spans="2:6" x14ac:dyDescent="0.5">
      <c r="B33" s="45" t="s">
        <v>14</v>
      </c>
      <c r="C33" s="46">
        <f t="shared" ref="C33:C43" si="0">D5</f>
        <v>116024.223717206</v>
      </c>
      <c r="D33" s="105"/>
      <c r="E33" s="46">
        <f t="shared" ref="E33:E43" si="1">F5</f>
        <v>97730.6954082585</v>
      </c>
      <c r="F33" s="108"/>
    </row>
    <row r="34" spans="2:6" x14ac:dyDescent="0.5">
      <c r="B34" s="45" t="s">
        <v>15</v>
      </c>
      <c r="C34" s="46">
        <f t="shared" si="0"/>
        <v>144285.80951067369</v>
      </c>
      <c r="D34" s="105"/>
      <c r="E34" s="46">
        <f t="shared" si="1"/>
        <v>134484.23767442527</v>
      </c>
      <c r="F34" s="108"/>
    </row>
    <row r="35" spans="2:6" x14ac:dyDescent="0.5">
      <c r="B35" s="45" t="s">
        <v>16</v>
      </c>
      <c r="C35" s="46">
        <f t="shared" si="0"/>
        <v>204222.84150054777</v>
      </c>
      <c r="D35" s="105"/>
      <c r="E35" s="46">
        <f t="shared" si="1"/>
        <v>178170.69785895883</v>
      </c>
      <c r="F35" s="108"/>
    </row>
    <row r="36" spans="2:6" x14ac:dyDescent="0.5">
      <c r="B36" s="45" t="s">
        <v>17</v>
      </c>
      <c r="C36" s="46">
        <f t="shared" si="0"/>
        <v>198077.02010765098</v>
      </c>
      <c r="D36" s="105"/>
      <c r="E36" s="46">
        <f t="shared" si="1"/>
        <v>150237.06977644324</v>
      </c>
      <c r="F36" s="108"/>
    </row>
    <row r="37" spans="2:6" x14ac:dyDescent="0.5">
      <c r="B37" s="45" t="s">
        <v>18</v>
      </c>
      <c r="C37" s="46">
        <f t="shared" si="0"/>
        <v>184828.09914631894</v>
      </c>
      <c r="D37" s="105"/>
      <c r="E37" s="46">
        <f t="shared" si="1"/>
        <v>150200.28279798682</v>
      </c>
      <c r="F37" s="108"/>
    </row>
    <row r="38" spans="2:6" x14ac:dyDescent="0.5">
      <c r="B38" s="45" t="s">
        <v>19</v>
      </c>
      <c r="C38" s="46">
        <f t="shared" si="0"/>
        <v>180567.30374617409</v>
      </c>
      <c r="D38" s="105"/>
      <c r="E38" s="46">
        <f t="shared" si="1"/>
        <v>160496.7794136976</v>
      </c>
      <c r="F38" s="108"/>
    </row>
    <row r="39" spans="2:6" x14ac:dyDescent="0.5">
      <c r="B39" s="45" t="s">
        <v>20</v>
      </c>
      <c r="C39" s="46">
        <f t="shared" si="0"/>
        <v>190450.49796292395</v>
      </c>
      <c r="D39" s="105"/>
      <c r="E39" s="46">
        <f t="shared" si="1"/>
        <v>183514.90597070483</v>
      </c>
      <c r="F39" s="108"/>
    </row>
    <row r="40" spans="2:6" x14ac:dyDescent="0.5">
      <c r="B40" s="45" t="s">
        <v>21</v>
      </c>
      <c r="C40" s="46">
        <f t="shared" si="0"/>
        <v>193034.239003025</v>
      </c>
      <c r="D40" s="105"/>
      <c r="E40" s="46">
        <f t="shared" si="1"/>
        <v>167356.2043531448</v>
      </c>
      <c r="F40" s="108"/>
    </row>
    <row r="41" spans="2:6" x14ac:dyDescent="0.5">
      <c r="B41" s="45" t="s">
        <v>22</v>
      </c>
      <c r="C41" s="46">
        <f t="shared" si="0"/>
        <v>177532.23658935699</v>
      </c>
      <c r="D41" s="105"/>
      <c r="E41" s="46">
        <f t="shared" si="1"/>
        <v>130360.93374247468</v>
      </c>
      <c r="F41" s="108"/>
    </row>
    <row r="42" spans="2:6" x14ac:dyDescent="0.5">
      <c r="B42" s="45" t="s">
        <v>23</v>
      </c>
      <c r="C42" s="46">
        <f t="shared" si="0"/>
        <v>138821.52636604721</v>
      </c>
      <c r="D42" s="105"/>
      <c r="E42" s="46">
        <f t="shared" si="1"/>
        <v>116588.93679651682</v>
      </c>
      <c r="F42" s="108"/>
    </row>
    <row r="43" spans="2:6" x14ac:dyDescent="0.5">
      <c r="B43" s="45" t="s">
        <v>24</v>
      </c>
      <c r="C43" s="46">
        <f t="shared" si="0"/>
        <v>91941.977977721705</v>
      </c>
      <c r="D43" s="105"/>
      <c r="E43" s="46">
        <f t="shared" si="1"/>
        <v>88283.570935874406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V8" sqref="V8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'[6]2566-คณะ,สำนัก'!B60</f>
        <v>มหาวิทยาลัยแม่โจ้-แพร่ เฉลิมพระเกียรติ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'2567-คณะ,สำนัก'!C62</f>
        <v>82567.990000000005</v>
      </c>
      <c r="D4" s="105">
        <f>'2567-คณะ,สำนัก'!D62</f>
        <v>365617.85000000003</v>
      </c>
      <c r="E4" s="46">
        <f>'2568-คณะ,สำนัก'!C62</f>
        <v>70588.34</v>
      </c>
      <c r="F4" s="105">
        <f>'2568-คณะ,สำนัก'!D62</f>
        <v>309592.83999999997</v>
      </c>
    </row>
    <row r="5" spans="2:6" x14ac:dyDescent="0.5">
      <c r="B5" s="45" t="s">
        <v>14</v>
      </c>
      <c r="C5" s="46">
        <f>'2567-คณะ,สำนัก'!E62</f>
        <v>82052.67</v>
      </c>
      <c r="D5" s="105">
        <f>'2567-คณะ,สำนัก'!F62</f>
        <v>374688.17</v>
      </c>
      <c r="E5" s="46">
        <f>'2568-คณะ,สำนัก'!E62</f>
        <v>74900.570000000007</v>
      </c>
      <c r="F5" s="105">
        <f>'2568-คณะ,สำนัก'!F62</f>
        <v>335643.18</v>
      </c>
    </row>
    <row r="6" spans="2:6" x14ac:dyDescent="0.5">
      <c r="B6" s="45" t="s">
        <v>15</v>
      </c>
      <c r="C6" s="46">
        <f>'2567-คณะ,สำนัก'!G62</f>
        <v>107018.3</v>
      </c>
      <c r="D6" s="105">
        <f>'2567-คณะ,สำนัก'!H62</f>
        <v>503063.92000000004</v>
      </c>
      <c r="E6" s="46">
        <f>'2568-คณะ,สำนัก'!G62</f>
        <v>101697.33</v>
      </c>
      <c r="F6" s="105">
        <f>'2568-คณะ,สำนัก'!H62</f>
        <v>477466.3</v>
      </c>
    </row>
    <row r="7" spans="2:6" x14ac:dyDescent="0.5">
      <c r="B7" s="45" t="s">
        <v>16</v>
      </c>
      <c r="C7" s="46">
        <f>'2567-คณะ,สำนัก'!I62</f>
        <v>79682.05</v>
      </c>
      <c r="D7" s="105">
        <f>'2567-คณะ,สำนัก'!J62</f>
        <v>378241.11000000004</v>
      </c>
      <c r="E7" s="46">
        <f>'2568-คณะ,สำนัก'!I62</f>
        <v>74370.3</v>
      </c>
      <c r="F7" s="105">
        <f>'2568-คณะ,สำนัก'!J62</f>
        <v>339208.9</v>
      </c>
    </row>
    <row r="8" spans="2:6" x14ac:dyDescent="0.5">
      <c r="B8" s="45" t="s">
        <v>17</v>
      </c>
      <c r="C8" s="46">
        <f>'2567-คณะ,สำนัก'!K62</f>
        <v>81333.710000000006</v>
      </c>
      <c r="D8" s="105">
        <f>'2567-คณะ,สำนัก'!L62</f>
        <v>377895.62000000005</v>
      </c>
      <c r="E8" s="46">
        <f>'2568-คณะ,สำนัก'!K62</f>
        <v>110183.36</v>
      </c>
      <c r="F8" s="105">
        <f>'2568-คณะ,สำนัก'!L62</f>
        <v>335515.28000000003</v>
      </c>
    </row>
    <row r="9" spans="2:6" x14ac:dyDescent="0.5">
      <c r="B9" s="45" t="s">
        <v>18</v>
      </c>
      <c r="C9" s="46">
        <f>'2567-คณะ,สำนัก'!M62</f>
        <v>75316.98</v>
      </c>
      <c r="D9" s="105">
        <f>'2567-คณะ,สำนัก'!N62</f>
        <v>345555.79</v>
      </c>
      <c r="E9" s="46">
        <f>'2568-คณะ,สำนัก'!M62</f>
        <v>91551.18</v>
      </c>
      <c r="F9" s="105">
        <f>'2568-คณะ,สำนัก'!N62</f>
        <v>419156.92</v>
      </c>
    </row>
    <row r="10" spans="2:6" x14ac:dyDescent="0.5">
      <c r="B10" s="45" t="s">
        <v>19</v>
      </c>
      <c r="C10" s="46">
        <f>'2567-คณะ,สำนัก'!O62</f>
        <v>111232.94</v>
      </c>
      <c r="D10" s="105">
        <f>'2567-คณะ,สำนัก'!P62</f>
        <v>514993.21</v>
      </c>
      <c r="E10" s="46">
        <f>'2568-คณะ,สำนัก'!O62</f>
        <v>110183.36</v>
      </c>
      <c r="F10" s="105">
        <f>'2568-คณะ,สำนัก'!P62</f>
        <v>473524.87999999995</v>
      </c>
    </row>
    <row r="11" spans="2:6" x14ac:dyDescent="0.5">
      <c r="B11" s="45" t="s">
        <v>20</v>
      </c>
      <c r="C11" s="46">
        <f>'2567-คณะ,สำนัก'!Q62</f>
        <v>109334.6</v>
      </c>
      <c r="D11" s="105">
        <f>'2567-คณะ,สำนัก'!R62</f>
        <v>499061.86</v>
      </c>
      <c r="E11" s="46">
        <f>'2568-คณะ,สำนัก'!Q62</f>
        <v>115490.72</v>
      </c>
      <c r="F11" s="105">
        <f>'2568-คณะ,สำนัก'!R62</f>
        <v>505793.19</v>
      </c>
    </row>
    <row r="12" spans="2:6" x14ac:dyDescent="0.5">
      <c r="B12" s="45" t="s">
        <v>21</v>
      </c>
      <c r="C12" s="46">
        <f>'2567-คณะ,สำนัก'!S62</f>
        <v>105868.58</v>
      </c>
      <c r="D12" s="105">
        <f>'2567-คณะ,สำนัก'!T62</f>
        <v>492638.91</v>
      </c>
      <c r="E12" s="46">
        <f>'2568-คณะ,สำนัก'!S62</f>
        <v>123567.22</v>
      </c>
      <c r="F12" s="105">
        <f>'2568-คณะ,สำนัก'!T62</f>
        <v>529859.22</v>
      </c>
    </row>
    <row r="13" spans="2:6" x14ac:dyDescent="0.5">
      <c r="B13" s="45" t="s">
        <v>22</v>
      </c>
      <c r="C13" s="46">
        <f>'2567-คณะ,สำนัก'!U62</f>
        <v>106879.29000000001</v>
      </c>
      <c r="D13" s="105">
        <f>'2567-คณะ,สำนัก'!V62</f>
        <v>485869.80000000005</v>
      </c>
      <c r="E13" s="46">
        <f>'2568-คณะ,สำนัก'!U62</f>
        <v>113875.63</v>
      </c>
      <c r="F13" s="105">
        <f>'2568-คณะ,สำนัก'!V62</f>
        <v>483714.69</v>
      </c>
    </row>
    <row r="14" spans="2:6" ht="19.2" customHeight="1" x14ac:dyDescent="0.5">
      <c r="B14" s="45" t="s">
        <v>23</v>
      </c>
      <c r="C14" s="46">
        <f>'2567-คณะ,สำนัก'!W62</f>
        <v>79781.259999999995</v>
      </c>
      <c r="D14" s="105">
        <f>'2567-คณะ,สำนัก'!X62</f>
        <v>367945.69</v>
      </c>
      <c r="E14" s="46">
        <f>'2568-คณะ,สำนัก'!W62</f>
        <v>76425.490000000005</v>
      </c>
      <c r="F14" s="105">
        <f>'2568-คณะ,สำนัก'!X62</f>
        <v>325925.44</v>
      </c>
    </row>
    <row r="15" spans="2:6" x14ac:dyDescent="0.5">
      <c r="B15" s="45" t="s">
        <v>24</v>
      </c>
      <c r="C15" s="46">
        <f>'[5]2567-คณะ,สำนัก'!Y62</f>
        <v>79652.899999999994</v>
      </c>
      <c r="D15" s="105">
        <f>'[5]2567-คณะ,สำนัก'!Z62</f>
        <v>352354.13</v>
      </c>
      <c r="E15" s="46">
        <f>'2568-คณะ,สำนัก'!Y62</f>
        <v>85471.99</v>
      </c>
      <c r="F15" s="105">
        <f>'2568-คณะ,สำนัก'!Z62</f>
        <v>351250.99000000005</v>
      </c>
    </row>
    <row r="30" spans="2:6" x14ac:dyDescent="0.5">
      <c r="B30" s="40" t="s">
        <v>12</v>
      </c>
      <c r="C30" s="41" t="str">
        <f>C2</f>
        <v>มหาวิทยาลัยแม่โจ้-แพร่ เฉลิมพระเกียรติ</v>
      </c>
      <c r="D30" s="101"/>
      <c r="E30" s="42"/>
      <c r="F30" s="106"/>
    </row>
    <row r="31" spans="2:6" x14ac:dyDescent="0.5">
      <c r="B31" s="43"/>
      <c r="C31" s="44" t="s">
        <v>66</v>
      </c>
      <c r="D31" s="104"/>
      <c r="E31" s="44" t="s">
        <v>80</v>
      </c>
      <c r="F31" s="107"/>
    </row>
    <row r="32" spans="2:6" x14ac:dyDescent="0.5">
      <c r="B32" s="45" t="s">
        <v>13</v>
      </c>
      <c r="C32" s="46">
        <f>D4</f>
        <v>365617.85000000003</v>
      </c>
      <c r="D32" s="105"/>
      <c r="E32" s="46">
        <f>F4</f>
        <v>309592.83999999997</v>
      </c>
      <c r="F32" s="108"/>
    </row>
    <row r="33" spans="2:6" x14ac:dyDescent="0.5">
      <c r="B33" s="45" t="s">
        <v>14</v>
      </c>
      <c r="C33" s="46">
        <f t="shared" ref="C33:C43" si="0">D5</f>
        <v>374688.17</v>
      </c>
      <c r="D33" s="105"/>
      <c r="E33" s="46">
        <f t="shared" ref="E33:E43" si="1">F5</f>
        <v>335643.18</v>
      </c>
      <c r="F33" s="108"/>
    </row>
    <row r="34" spans="2:6" x14ac:dyDescent="0.5">
      <c r="B34" s="45" t="s">
        <v>15</v>
      </c>
      <c r="C34" s="46">
        <f t="shared" si="0"/>
        <v>503063.92000000004</v>
      </c>
      <c r="D34" s="105"/>
      <c r="E34" s="46">
        <f t="shared" si="1"/>
        <v>477466.3</v>
      </c>
      <c r="F34" s="108"/>
    </row>
    <row r="35" spans="2:6" x14ac:dyDescent="0.5">
      <c r="B35" s="45" t="s">
        <v>16</v>
      </c>
      <c r="C35" s="46">
        <f t="shared" si="0"/>
        <v>378241.11000000004</v>
      </c>
      <c r="D35" s="105"/>
      <c r="E35" s="46">
        <f t="shared" si="1"/>
        <v>339208.9</v>
      </c>
      <c r="F35" s="108"/>
    </row>
    <row r="36" spans="2:6" x14ac:dyDescent="0.5">
      <c r="B36" s="45" t="s">
        <v>17</v>
      </c>
      <c r="C36" s="46">
        <f t="shared" si="0"/>
        <v>377895.62000000005</v>
      </c>
      <c r="D36" s="105"/>
      <c r="E36" s="46">
        <f t="shared" si="1"/>
        <v>335515.28000000003</v>
      </c>
      <c r="F36" s="108"/>
    </row>
    <row r="37" spans="2:6" x14ac:dyDescent="0.5">
      <c r="B37" s="45" t="s">
        <v>18</v>
      </c>
      <c r="C37" s="46">
        <f t="shared" si="0"/>
        <v>345555.79</v>
      </c>
      <c r="D37" s="105"/>
      <c r="E37" s="46">
        <f t="shared" si="1"/>
        <v>419156.92</v>
      </c>
      <c r="F37" s="108"/>
    </row>
    <row r="38" spans="2:6" x14ac:dyDescent="0.5">
      <c r="B38" s="45" t="s">
        <v>19</v>
      </c>
      <c r="C38" s="46">
        <f t="shared" si="0"/>
        <v>514993.21</v>
      </c>
      <c r="D38" s="105"/>
      <c r="E38" s="46">
        <f t="shared" si="1"/>
        <v>473524.87999999995</v>
      </c>
      <c r="F38" s="108"/>
    </row>
    <row r="39" spans="2:6" x14ac:dyDescent="0.5">
      <c r="B39" s="45" t="s">
        <v>20</v>
      </c>
      <c r="C39" s="46">
        <f t="shared" si="0"/>
        <v>499061.86</v>
      </c>
      <c r="D39" s="105"/>
      <c r="E39" s="46">
        <f t="shared" si="1"/>
        <v>505793.19</v>
      </c>
      <c r="F39" s="108"/>
    </row>
    <row r="40" spans="2:6" x14ac:dyDescent="0.5">
      <c r="B40" s="45" t="s">
        <v>21</v>
      </c>
      <c r="C40" s="46">
        <f t="shared" si="0"/>
        <v>492638.91</v>
      </c>
      <c r="D40" s="105"/>
      <c r="E40" s="46">
        <f t="shared" si="1"/>
        <v>529859.22</v>
      </c>
      <c r="F40" s="108"/>
    </row>
    <row r="41" spans="2:6" x14ac:dyDescent="0.5">
      <c r="B41" s="45" t="s">
        <v>22</v>
      </c>
      <c r="C41" s="46">
        <f t="shared" si="0"/>
        <v>485869.80000000005</v>
      </c>
      <c r="D41" s="105"/>
      <c r="E41" s="46">
        <f t="shared" si="1"/>
        <v>483714.69</v>
      </c>
      <c r="F41" s="108"/>
    </row>
    <row r="42" spans="2:6" x14ac:dyDescent="0.5">
      <c r="B42" s="45" t="s">
        <v>23</v>
      </c>
      <c r="C42" s="46">
        <f t="shared" si="0"/>
        <v>367945.69</v>
      </c>
      <c r="D42" s="105"/>
      <c r="E42" s="46">
        <f t="shared" si="1"/>
        <v>325925.44</v>
      </c>
      <c r="F42" s="108"/>
    </row>
    <row r="43" spans="2:6" x14ac:dyDescent="0.5">
      <c r="B43" s="45" t="s">
        <v>24</v>
      </c>
      <c r="C43" s="46">
        <f t="shared" si="0"/>
        <v>352354.13</v>
      </c>
      <c r="D43" s="105"/>
      <c r="E43" s="46">
        <f t="shared" si="1"/>
        <v>351250.99000000005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showGridLines="0" tabSelected="1" view="pageBreakPreview" topLeftCell="B1" zoomScaleNormal="100" zoomScaleSheetLayoutView="100" workbookViewId="0">
      <selection activeCell="P16" sqref="P16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'2568-คณะ,สำนัก'!B5</f>
        <v>ส่วนกลาง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'2567-คณะ,สำนัก'!C5</f>
        <v>98783.46</v>
      </c>
      <c r="D4" s="105">
        <f>'2567-คณะ,สำนัก'!D5</f>
        <v>420663.25178975996</v>
      </c>
      <c r="E4" s="46">
        <f>'2568-คณะ,สำนัก'!C5</f>
        <v>99860.21</v>
      </c>
      <c r="F4" s="105">
        <f>'2568-คณะ,สำนัก'!D5</f>
        <v>419223.30859384418</v>
      </c>
    </row>
    <row r="5" spans="2:6" x14ac:dyDescent="0.5">
      <c r="B5" s="45" t="s">
        <v>14</v>
      </c>
      <c r="C5" s="46">
        <f>'2567-คณะ,สำนัก'!E5</f>
        <v>155725.86999999991</v>
      </c>
      <c r="D5" s="105">
        <f>'2567-คณะ,สำนัก'!F5</f>
        <v>680759.35039031564</v>
      </c>
      <c r="E5" s="46">
        <f>'2568-คณะ,สำนัก'!E5</f>
        <v>131671.59000000003</v>
      </c>
      <c r="F5" s="105">
        <f>'2568-คณะ,สำนัก'!F5</f>
        <v>571735.47291370854</v>
      </c>
    </row>
    <row r="6" spans="2:6" x14ac:dyDescent="0.5">
      <c r="B6" s="45" t="s">
        <v>15</v>
      </c>
      <c r="C6" s="46">
        <f>'2567-คณะ,สำนัก'!G5</f>
        <v>112388.78999999989</v>
      </c>
      <c r="D6" s="105">
        <f>'2567-คณะ,สำนัก'!H5</f>
        <v>489811.37906794646</v>
      </c>
      <c r="E6" s="46">
        <f>'2568-คณะ,สำนัก'!G5</f>
        <v>131325.25999999981</v>
      </c>
      <c r="F6" s="105">
        <f>'2568-คณะ,สำนัก'!H5</f>
        <v>564541.56859236432</v>
      </c>
    </row>
    <row r="7" spans="2:6" x14ac:dyDescent="0.5">
      <c r="B7" s="45" t="s">
        <v>16</v>
      </c>
      <c r="C7" s="46">
        <f>'2567-คณะ,สำนัก'!I5</f>
        <v>129763.69000000002</v>
      </c>
      <c r="D7" s="105">
        <f>'2567-คณะ,สำนัก'!J5</f>
        <v>580108.46255725564</v>
      </c>
      <c r="E7" s="46">
        <f>'2568-คณะ,สำนัก'!I5</f>
        <v>141959.43</v>
      </c>
      <c r="F7" s="105">
        <f>'2568-คณะ,สำนัก'!J5</f>
        <v>624819.4341275245</v>
      </c>
    </row>
    <row r="8" spans="2:6" x14ac:dyDescent="0.5">
      <c r="B8" s="45" t="s">
        <v>17</v>
      </c>
      <c r="C8" s="46">
        <f>'[8]2565-คณะ,สำนัก'!K5</f>
        <v>83714.06999999992</v>
      </c>
      <c r="D8" s="105">
        <f>'[8]2565-คณะ,สำนัก'!L5</f>
        <v>353275.98852792464</v>
      </c>
      <c r="E8" s="46">
        <f>'2568-คณะ,สำนัก'!K5</f>
        <v>101649.27</v>
      </c>
      <c r="F8" s="105">
        <f>'2568-คณะ,สำนัก'!L5</f>
        <v>418755.55655763362</v>
      </c>
    </row>
    <row r="9" spans="2:6" x14ac:dyDescent="0.5">
      <c r="B9" s="45" t="s">
        <v>18</v>
      </c>
      <c r="C9" s="46">
        <f>'2567-คณะ,สำนัก'!M5</f>
        <v>98180.670000000013</v>
      </c>
      <c r="D9" s="105">
        <f>'2567-คณะ,สำนัก'!N5</f>
        <v>426995.32256219006</v>
      </c>
      <c r="E9" s="46">
        <f>'2568-คณะ,สำนัก'!M5</f>
        <v>151667.51999999999</v>
      </c>
      <c r="F9" s="105">
        <f>'2568-คณะ,สำนัก'!N5</f>
        <v>633718.23585069715</v>
      </c>
    </row>
    <row r="10" spans="2:6" x14ac:dyDescent="0.5">
      <c r="B10" s="45" t="s">
        <v>19</v>
      </c>
      <c r="C10" s="46">
        <f>'2567-คณะ,สำนัก'!O5</f>
        <v>198361.39</v>
      </c>
      <c r="D10" s="105">
        <f>'2567-คณะ,สำนัก'!P5</f>
        <v>886616.15722815401</v>
      </c>
      <c r="E10" s="111">
        <f>'2568-คณะ,สำนัก'!O5</f>
        <v>200170.44000000003</v>
      </c>
      <c r="F10" s="112">
        <f>'2568-คณะ,สำนัก'!P5</f>
        <v>844652.36136681866</v>
      </c>
    </row>
    <row r="11" spans="2:6" x14ac:dyDescent="0.5">
      <c r="B11" s="45" t="s">
        <v>20</v>
      </c>
      <c r="C11" s="46">
        <f>'2567-คณะ,สำนัก'!Q5</f>
        <v>195064.84000000003</v>
      </c>
      <c r="D11" s="105">
        <f>'2567-คณะ,สำนัก'!R5</f>
        <v>854792.62241748523</v>
      </c>
      <c r="E11" s="111">
        <f>'2568-คณะ,สำนัก'!Q5</f>
        <v>194888.50000000003</v>
      </c>
      <c r="F11" s="112">
        <f>'2568-คณะ,สำนัก'!R5</f>
        <v>808558.84460943379</v>
      </c>
    </row>
    <row r="12" spans="2:6" x14ac:dyDescent="0.5">
      <c r="B12" s="45" t="s">
        <v>21</v>
      </c>
      <c r="C12" s="46">
        <f>'2567-คณะ,สำนัก'!S5</f>
        <v>184611.33000000005</v>
      </c>
      <c r="D12" s="105">
        <f>'2567-คณะ,สำนัก'!T5</f>
        <v>809018.99135206616</v>
      </c>
      <c r="E12" s="111">
        <f>'2568-คณะ,สำนัก'!S5</f>
        <v>194920.73000000004</v>
      </c>
      <c r="F12" s="112">
        <f>'2568-คณะ,สำนัก'!T5</f>
        <v>817072.88589143322</v>
      </c>
    </row>
    <row r="13" spans="2:6" x14ac:dyDescent="0.5">
      <c r="B13" s="45" t="s">
        <v>22</v>
      </c>
      <c r="C13" s="46">
        <f>'2567-คณะ,สำนัก'!U5</f>
        <v>165317.17000000001</v>
      </c>
      <c r="D13" s="105">
        <f>'2567-คณะ,สำนัก'!V5</f>
        <v>727221.39512071374</v>
      </c>
      <c r="E13" s="46">
        <f>'2568-คณะ,สำนัก'!U5</f>
        <v>158613.80000000002</v>
      </c>
      <c r="F13" s="105">
        <f>'2568-คณะ,สำนัก'!V5</f>
        <v>656984.02666038449</v>
      </c>
    </row>
    <row r="14" spans="2:6" x14ac:dyDescent="0.5">
      <c r="B14" s="45" t="s">
        <v>23</v>
      </c>
      <c r="C14" s="46">
        <f>'2567-คณะ,สำนัก'!W5</f>
        <v>121148.46000000002</v>
      </c>
      <c r="D14" s="105">
        <f>'2567-คณะ,สำนัก'!X5</f>
        <v>529625.19191725203</v>
      </c>
      <c r="E14" s="46">
        <f>'2568-คณะ,สำนัก'!W5</f>
        <v>126928.90000000001</v>
      </c>
      <c r="F14" s="105">
        <f>'2568-คณะ,สำนัก'!X5</f>
        <v>506624.68744342244</v>
      </c>
    </row>
    <row r="15" spans="2:6" x14ac:dyDescent="0.5">
      <c r="B15" s="45" t="s">
        <v>24</v>
      </c>
      <c r="C15" s="46">
        <f>'2567-คณะ,สำนัก'!Y5</f>
        <v>137841.55000000005</v>
      </c>
      <c r="D15" s="105">
        <f>'2567-คณะ,สำนัก'!Z5</f>
        <v>587364.29275205778</v>
      </c>
      <c r="E15" s="46">
        <f>'2568-คณะ,สำนัก'!Y5</f>
        <v>101502.04000000002</v>
      </c>
      <c r="F15" s="105">
        <f>'2568-คณะ,สำนัก'!Z5</f>
        <v>405229.83550672274</v>
      </c>
    </row>
    <row r="29" spans="2:6" x14ac:dyDescent="0.5">
      <c r="B29" s="40" t="s">
        <v>12</v>
      </c>
      <c r="C29" s="41" t="str">
        <f>C2</f>
        <v>ส่วนกลาง</v>
      </c>
      <c r="D29" s="101"/>
      <c r="E29" s="42"/>
      <c r="F29" s="106"/>
    </row>
    <row r="30" spans="2:6" x14ac:dyDescent="0.5">
      <c r="B30" s="43"/>
      <c r="C30" s="44" t="str">
        <f>D3</f>
        <v>ค่าไฟฟ้า 67  (บาท)</v>
      </c>
      <c r="D30" s="104"/>
      <c r="E30" s="44" t="str">
        <f>F3</f>
        <v>ค่าไฟฟ้า 68  (บาท)</v>
      </c>
      <c r="F30" s="107"/>
    </row>
    <row r="31" spans="2:6" x14ac:dyDescent="0.5">
      <c r="B31" s="45" t="s">
        <v>13</v>
      </c>
      <c r="C31" s="46">
        <f>D4</f>
        <v>420663.25178975996</v>
      </c>
      <c r="D31" s="105"/>
      <c r="E31" s="46">
        <f>F4</f>
        <v>419223.30859384418</v>
      </c>
      <c r="F31" s="108"/>
    </row>
    <row r="32" spans="2:6" x14ac:dyDescent="0.5">
      <c r="B32" s="45" t="s">
        <v>14</v>
      </c>
      <c r="C32" s="46">
        <f t="shared" ref="C32:C42" si="0">D5</f>
        <v>680759.35039031564</v>
      </c>
      <c r="D32" s="105"/>
      <c r="E32" s="46">
        <f t="shared" ref="E32:E42" si="1">F5</f>
        <v>571735.47291370854</v>
      </c>
      <c r="F32" s="108"/>
    </row>
    <row r="33" spans="2:6" x14ac:dyDescent="0.5">
      <c r="B33" s="45" t="s">
        <v>15</v>
      </c>
      <c r="C33" s="46">
        <f t="shared" si="0"/>
        <v>489811.37906794646</v>
      </c>
      <c r="D33" s="105"/>
      <c r="E33" s="46">
        <f t="shared" si="1"/>
        <v>564541.56859236432</v>
      </c>
      <c r="F33" s="108"/>
    </row>
    <row r="34" spans="2:6" x14ac:dyDescent="0.5">
      <c r="B34" s="45" t="s">
        <v>16</v>
      </c>
      <c r="C34" s="46">
        <f t="shared" si="0"/>
        <v>580108.46255725564</v>
      </c>
      <c r="D34" s="105"/>
      <c r="E34" s="46">
        <f t="shared" si="1"/>
        <v>624819.4341275245</v>
      </c>
      <c r="F34" s="108"/>
    </row>
    <row r="35" spans="2:6" x14ac:dyDescent="0.5">
      <c r="B35" s="45" t="s">
        <v>17</v>
      </c>
      <c r="C35" s="46">
        <f t="shared" si="0"/>
        <v>353275.98852792464</v>
      </c>
      <c r="D35" s="105"/>
      <c r="E35" s="46">
        <f t="shared" si="1"/>
        <v>418755.55655763362</v>
      </c>
      <c r="F35" s="108"/>
    </row>
    <row r="36" spans="2:6" x14ac:dyDescent="0.5">
      <c r="B36" s="45" t="s">
        <v>18</v>
      </c>
      <c r="C36" s="46">
        <f t="shared" si="0"/>
        <v>426995.32256219006</v>
      </c>
      <c r="D36" s="105"/>
      <c r="E36" s="46">
        <f t="shared" si="1"/>
        <v>633718.23585069715</v>
      </c>
      <c r="F36" s="108"/>
    </row>
    <row r="37" spans="2:6" x14ac:dyDescent="0.5">
      <c r="B37" s="45" t="s">
        <v>19</v>
      </c>
      <c r="C37" s="46">
        <f t="shared" si="0"/>
        <v>886616.15722815401</v>
      </c>
      <c r="D37" s="105"/>
      <c r="E37" s="46">
        <f t="shared" si="1"/>
        <v>844652.36136681866</v>
      </c>
      <c r="F37" s="108"/>
    </row>
    <row r="38" spans="2:6" x14ac:dyDescent="0.5">
      <c r="B38" s="45" t="s">
        <v>20</v>
      </c>
      <c r="C38" s="46">
        <f t="shared" si="0"/>
        <v>854792.62241748523</v>
      </c>
      <c r="D38" s="105"/>
      <c r="E38" s="46">
        <f t="shared" si="1"/>
        <v>808558.84460943379</v>
      </c>
      <c r="F38" s="108"/>
    </row>
    <row r="39" spans="2:6" x14ac:dyDescent="0.5">
      <c r="B39" s="45" t="s">
        <v>21</v>
      </c>
      <c r="C39" s="46">
        <f t="shared" si="0"/>
        <v>809018.99135206616</v>
      </c>
      <c r="D39" s="105"/>
      <c r="E39" s="46">
        <f t="shared" si="1"/>
        <v>817072.88589143322</v>
      </c>
      <c r="F39" s="108"/>
    </row>
    <row r="40" spans="2:6" x14ac:dyDescent="0.5">
      <c r="B40" s="45" t="s">
        <v>22</v>
      </c>
      <c r="C40" s="46">
        <f t="shared" si="0"/>
        <v>727221.39512071374</v>
      </c>
      <c r="D40" s="105"/>
      <c r="E40" s="46">
        <f t="shared" si="1"/>
        <v>656984.02666038449</v>
      </c>
      <c r="F40" s="108"/>
    </row>
    <row r="41" spans="2:6" x14ac:dyDescent="0.5">
      <c r="B41" s="45" t="s">
        <v>23</v>
      </c>
      <c r="C41" s="46">
        <f t="shared" si="0"/>
        <v>529625.19191725203</v>
      </c>
      <c r="D41" s="105"/>
      <c r="E41" s="46">
        <f t="shared" si="1"/>
        <v>506624.68744342244</v>
      </c>
      <c r="F41" s="108"/>
    </row>
    <row r="42" spans="2:6" x14ac:dyDescent="0.5">
      <c r="B42" s="45" t="s">
        <v>24</v>
      </c>
      <c r="C42" s="46">
        <f t="shared" si="0"/>
        <v>587364.29275205778</v>
      </c>
      <c r="D42" s="105"/>
      <c r="E42" s="46">
        <f t="shared" si="1"/>
        <v>405229.83550672274</v>
      </c>
      <c r="F42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64"/>
  <sheetViews>
    <sheetView showGridLines="0" view="pageBreakPreview" zoomScaleNormal="100" zoomScaleSheetLayoutView="100" workbookViewId="0">
      <pane xSplit="4404" ySplit="1740" topLeftCell="U33" activePane="bottomRight"/>
      <selection sqref="A1:XFD1048576"/>
      <selection pane="topRight" activeCell="AD1" sqref="AD1:AI1048576"/>
      <selection pane="bottomLeft" activeCell="A60" sqref="A60:XFD60"/>
      <selection pane="bottomRight" activeCell="AC44" sqref="AC44"/>
    </sheetView>
  </sheetViews>
  <sheetFormatPr defaultColWidth="9.109375" defaultRowHeight="20.399999999999999" x14ac:dyDescent="0.55000000000000004"/>
  <cols>
    <col min="1" max="1" width="6.6640625" style="28" customWidth="1"/>
    <col min="2" max="2" width="30.21875" style="2" customWidth="1"/>
    <col min="3" max="3" width="10.5546875" style="4" customWidth="1"/>
    <col min="4" max="4" width="11.5546875" style="5" customWidth="1"/>
    <col min="5" max="5" width="11.5546875" style="4" customWidth="1"/>
    <col min="6" max="6" width="11.44140625" style="5" customWidth="1"/>
    <col min="7" max="7" width="11.33203125" style="4" customWidth="1"/>
    <col min="8" max="8" width="11.44140625" style="5" customWidth="1"/>
    <col min="9" max="9" width="10.5546875" style="29" customWidth="1"/>
    <col min="10" max="10" width="11.44140625" style="30" customWidth="1"/>
    <col min="11" max="11" width="11.109375" style="29" customWidth="1"/>
    <col min="12" max="12" width="11.44140625" style="30" customWidth="1"/>
    <col min="13" max="13" width="9.88671875" style="4" customWidth="1"/>
    <col min="14" max="14" width="11.44140625" style="132" customWidth="1"/>
    <col min="15" max="15" width="10.5546875" style="4" customWidth="1"/>
    <col min="16" max="16" width="11.44140625" style="5" customWidth="1"/>
    <col min="17" max="17" width="10.5546875" style="4" customWidth="1"/>
    <col min="18" max="18" width="11.44140625" style="5" customWidth="1"/>
    <col min="19" max="19" width="11.44140625" style="4" customWidth="1"/>
    <col min="20" max="20" width="11.5546875" style="5" customWidth="1"/>
    <col min="21" max="21" width="10.5546875" style="4" customWidth="1"/>
    <col min="22" max="22" width="11.21875" style="5" customWidth="1"/>
    <col min="23" max="23" width="10.5546875" style="4" customWidth="1"/>
    <col min="24" max="24" width="11.44140625" style="5" customWidth="1"/>
    <col min="25" max="25" width="11.6640625" style="4" customWidth="1"/>
    <col min="26" max="28" width="12.109375" style="5" customWidth="1"/>
    <col min="29" max="29" width="9.109375" style="3" customWidth="1"/>
    <col min="30" max="35" width="12.77734375" style="59" customWidth="1"/>
    <col min="36" max="44" width="9.109375" style="3" customWidth="1"/>
    <col min="45" max="16384" width="9.109375" style="3"/>
  </cols>
  <sheetData>
    <row r="1" spans="1:35" ht="31.5" customHeight="1" x14ac:dyDescent="0.6">
      <c r="A1" s="1" t="s">
        <v>45</v>
      </c>
      <c r="F1" s="6"/>
      <c r="G1" s="7"/>
      <c r="I1" s="8"/>
      <c r="J1" s="9"/>
      <c r="K1" s="8"/>
      <c r="L1" s="9"/>
      <c r="M1" s="7"/>
      <c r="N1" s="49"/>
      <c r="O1" s="7"/>
      <c r="Q1" s="7"/>
      <c r="R1" s="6"/>
      <c r="V1" s="6"/>
    </row>
    <row r="2" spans="1:35" x14ac:dyDescent="0.55000000000000004">
      <c r="A2" s="10" t="s">
        <v>0</v>
      </c>
      <c r="B2" s="11" t="s">
        <v>1</v>
      </c>
      <c r="C2" s="12" t="s">
        <v>54</v>
      </c>
      <c r="D2" s="13"/>
      <c r="E2" s="12" t="s">
        <v>55</v>
      </c>
      <c r="F2" s="13"/>
      <c r="G2" s="12" t="s">
        <v>56</v>
      </c>
      <c r="H2" s="13"/>
      <c r="I2" s="114" t="s">
        <v>57</v>
      </c>
      <c r="J2" s="14"/>
      <c r="K2" s="15" t="s">
        <v>58</v>
      </c>
      <c r="L2" s="14"/>
      <c r="M2" s="32" t="s">
        <v>59</v>
      </c>
      <c r="N2" s="13"/>
      <c r="O2" s="32" t="s">
        <v>60</v>
      </c>
      <c r="P2" s="13"/>
      <c r="Q2" s="12" t="s">
        <v>61</v>
      </c>
      <c r="R2" s="13"/>
      <c r="S2" s="12" t="s">
        <v>62</v>
      </c>
      <c r="T2" s="13"/>
      <c r="U2" s="12" t="s">
        <v>63</v>
      </c>
      <c r="V2" s="13"/>
      <c r="W2" s="12" t="s">
        <v>64</v>
      </c>
      <c r="X2" s="13"/>
      <c r="Y2" s="12" t="s">
        <v>65</v>
      </c>
      <c r="Z2" s="13"/>
      <c r="AA2" s="35" t="s">
        <v>46</v>
      </c>
      <c r="AB2" s="36"/>
      <c r="AD2" s="35" t="s">
        <v>52</v>
      </c>
      <c r="AE2" s="36"/>
      <c r="AF2" s="35" t="s">
        <v>51</v>
      </c>
      <c r="AG2" s="36"/>
      <c r="AH2" s="35" t="s">
        <v>50</v>
      </c>
      <c r="AI2" s="36"/>
    </row>
    <row r="3" spans="1:35" x14ac:dyDescent="0.55000000000000004">
      <c r="A3" s="16"/>
      <c r="B3" s="17"/>
      <c r="C3" s="18" t="s">
        <v>2</v>
      </c>
      <c r="D3" s="19" t="s">
        <v>3</v>
      </c>
      <c r="E3" s="18" t="s">
        <v>2</v>
      </c>
      <c r="F3" s="19" t="s">
        <v>3</v>
      </c>
      <c r="G3" s="18" t="s">
        <v>2</v>
      </c>
      <c r="H3" s="19" t="s">
        <v>3</v>
      </c>
      <c r="I3" s="115" t="s">
        <v>2</v>
      </c>
      <c r="J3" s="19" t="s">
        <v>3</v>
      </c>
      <c r="K3" s="20" t="s">
        <v>2</v>
      </c>
      <c r="L3" s="19" t="s">
        <v>3</v>
      </c>
      <c r="M3" s="33" t="s">
        <v>2</v>
      </c>
      <c r="N3" s="19" t="s">
        <v>3</v>
      </c>
      <c r="O3" s="33" t="s">
        <v>2</v>
      </c>
      <c r="P3" s="19" t="s">
        <v>3</v>
      </c>
      <c r="Q3" s="18" t="s">
        <v>2</v>
      </c>
      <c r="R3" s="19" t="s">
        <v>3</v>
      </c>
      <c r="S3" s="18" t="s">
        <v>2</v>
      </c>
      <c r="T3" s="19" t="s">
        <v>3</v>
      </c>
      <c r="U3" s="18" t="s">
        <v>2</v>
      </c>
      <c r="V3" s="19" t="s">
        <v>3</v>
      </c>
      <c r="W3" s="18" t="s">
        <v>2</v>
      </c>
      <c r="X3" s="19" t="s">
        <v>3</v>
      </c>
      <c r="Y3" s="18" t="s">
        <v>2</v>
      </c>
      <c r="Z3" s="19" t="s">
        <v>3</v>
      </c>
      <c r="AA3" s="18" t="s">
        <v>2</v>
      </c>
      <c r="AB3" s="19" t="s">
        <v>3</v>
      </c>
      <c r="AD3" s="34" t="s">
        <v>2</v>
      </c>
      <c r="AE3" s="19" t="s">
        <v>3</v>
      </c>
      <c r="AF3" s="34" t="s">
        <v>2</v>
      </c>
      <c r="AG3" s="19" t="s">
        <v>3</v>
      </c>
      <c r="AH3" s="34" t="s">
        <v>2</v>
      </c>
      <c r="AI3" s="19" t="s">
        <v>3</v>
      </c>
    </row>
    <row r="4" spans="1:35" x14ac:dyDescent="0.55000000000000004">
      <c r="A4" s="116" t="s">
        <v>33</v>
      </c>
      <c r="B4" s="21"/>
      <c r="C4" s="117"/>
      <c r="D4" s="118"/>
      <c r="E4" s="117"/>
      <c r="F4" s="118"/>
      <c r="G4" s="117"/>
      <c r="H4" s="118"/>
      <c r="I4" s="119"/>
      <c r="J4" s="120"/>
      <c r="K4" s="119"/>
      <c r="L4" s="120"/>
      <c r="M4" s="117"/>
      <c r="N4" s="118"/>
      <c r="O4" s="117"/>
      <c r="P4" s="118"/>
      <c r="Q4" s="117"/>
      <c r="R4" s="118"/>
      <c r="S4" s="117"/>
      <c r="T4" s="118"/>
      <c r="U4" s="117"/>
      <c r="V4" s="118"/>
      <c r="W4" s="117"/>
      <c r="X4" s="118"/>
      <c r="Y4" s="117"/>
      <c r="Z4" s="118"/>
      <c r="AA4" s="117"/>
      <c r="AB4" s="118"/>
      <c r="AD4" s="3"/>
      <c r="AE4" s="3"/>
      <c r="AF4" s="3"/>
      <c r="AG4" s="3"/>
      <c r="AH4" s="3"/>
      <c r="AI4" s="3"/>
    </row>
    <row r="5" spans="1:35" x14ac:dyDescent="0.55000000000000004">
      <c r="A5" s="25">
        <v>1</v>
      </c>
      <c r="B5" s="121" t="s">
        <v>33</v>
      </c>
      <c r="C5" s="122">
        <v>98783.46</v>
      </c>
      <c r="D5" s="123">
        <v>420663.25178975996</v>
      </c>
      <c r="E5" s="122">
        <v>155725.86999999991</v>
      </c>
      <c r="F5" s="123">
        <v>680759.35039031564</v>
      </c>
      <c r="G5" s="122">
        <v>112388.78999999989</v>
      </c>
      <c r="H5" s="123">
        <v>489811.37906794646</v>
      </c>
      <c r="I5" s="122">
        <v>129763.69000000002</v>
      </c>
      <c r="J5" s="123">
        <v>580108.46255725564</v>
      </c>
      <c r="K5" s="122">
        <v>119055.23000000003</v>
      </c>
      <c r="L5" s="123">
        <v>522535.04660325113</v>
      </c>
      <c r="M5" s="122">
        <v>98180.670000000013</v>
      </c>
      <c r="N5" s="123">
        <v>426995.32256219006</v>
      </c>
      <c r="O5" s="122">
        <v>198361.39</v>
      </c>
      <c r="P5" s="123">
        <v>886616.15722815401</v>
      </c>
      <c r="Q5" s="122">
        <v>195064.84000000003</v>
      </c>
      <c r="R5" s="123">
        <v>854792.62241748523</v>
      </c>
      <c r="S5" s="122">
        <v>184611.33000000005</v>
      </c>
      <c r="T5" s="123">
        <v>809018.99135206616</v>
      </c>
      <c r="U5" s="122">
        <v>165317.17000000001</v>
      </c>
      <c r="V5" s="123">
        <v>727221.39512071374</v>
      </c>
      <c r="W5" s="122">
        <v>121148.46000000002</v>
      </c>
      <c r="X5" s="123">
        <v>529625.19191725203</v>
      </c>
      <c r="Y5" s="122">
        <v>137841.55000000005</v>
      </c>
      <c r="Z5" s="123">
        <v>587364.29275205778</v>
      </c>
      <c r="AA5" s="83">
        <f>O5+M5+K5+I5+G5+E5+C5+Q5+S5</f>
        <v>1291935.27</v>
      </c>
      <c r="AB5" s="84">
        <f>P5+N5+L5+J5+H5+F5+D5+R5+T5</f>
        <v>5671300.5839684242</v>
      </c>
      <c r="AD5" s="38">
        <f>SUM(C5+E5+G5+I5+K5+M5)</f>
        <v>713897.70999999985</v>
      </c>
      <c r="AE5" s="39">
        <f>SUM(D5+F5+H5+J5+L5+N5)</f>
        <v>3120872.8129707193</v>
      </c>
      <c r="AF5" s="38">
        <f>SUM(U5+W5+Y5)</f>
        <v>424307.18000000005</v>
      </c>
      <c r="AG5" s="48">
        <f>SUM(V5+AA5+Z5)</f>
        <v>2606520.9578727717</v>
      </c>
      <c r="AH5" s="38">
        <f>(AD5+AF5)-AA5</f>
        <v>-153730.38000000012</v>
      </c>
      <c r="AI5" s="47">
        <f>(AE5+AG5)-AB5</f>
        <v>56093.18687506672</v>
      </c>
    </row>
    <row r="6" spans="1:35" x14ac:dyDescent="0.55000000000000004">
      <c r="A6" s="23" t="s">
        <v>31</v>
      </c>
      <c r="B6" s="21"/>
      <c r="C6" s="24"/>
      <c r="D6" s="124"/>
      <c r="E6" s="24"/>
      <c r="F6" s="124"/>
      <c r="G6" s="24"/>
      <c r="H6" s="124"/>
      <c r="I6" s="24"/>
      <c r="J6" s="124"/>
      <c r="K6" s="24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88"/>
      <c r="AB6" s="87"/>
      <c r="AD6" s="3"/>
      <c r="AE6" s="3"/>
      <c r="AF6" s="3"/>
      <c r="AG6" s="3"/>
      <c r="AH6" s="3"/>
      <c r="AI6" s="3"/>
    </row>
    <row r="7" spans="1:35" x14ac:dyDescent="0.55000000000000004">
      <c r="A7" s="126">
        <v>1</v>
      </c>
      <c r="B7" s="127" t="s">
        <v>31</v>
      </c>
      <c r="C7" s="122">
        <v>26913.16</v>
      </c>
      <c r="D7" s="123">
        <v>114599.79286278957</v>
      </c>
      <c r="E7" s="122">
        <v>26541.61</v>
      </c>
      <c r="F7" s="123">
        <v>116024.223717206</v>
      </c>
      <c r="G7" s="122">
        <v>33114.71</v>
      </c>
      <c r="H7" s="123">
        <v>144285.80951067369</v>
      </c>
      <c r="I7" s="122">
        <v>45677.31</v>
      </c>
      <c r="J7" s="123">
        <v>204222.84150054777</v>
      </c>
      <c r="K7" s="122">
        <v>45142.59</v>
      </c>
      <c r="L7" s="123">
        <v>198077.02010765098</v>
      </c>
      <c r="M7" s="122">
        <v>42515.78</v>
      </c>
      <c r="N7" s="123">
        <v>184828.09914631894</v>
      </c>
      <c r="O7" s="122">
        <v>40398.57</v>
      </c>
      <c r="P7" s="123">
        <v>180567.30374617409</v>
      </c>
      <c r="Q7" s="122">
        <v>43453.799999999996</v>
      </c>
      <c r="R7" s="123">
        <v>190450.49796292395</v>
      </c>
      <c r="S7" s="122">
        <v>44044.5</v>
      </c>
      <c r="T7" s="123">
        <v>193034.239003025</v>
      </c>
      <c r="U7" s="122">
        <v>40359.300000000003</v>
      </c>
      <c r="V7" s="123">
        <v>177532.23658935699</v>
      </c>
      <c r="W7" s="122">
        <v>31747.61</v>
      </c>
      <c r="X7" s="123">
        <v>138821.52636604721</v>
      </c>
      <c r="Y7" s="122">
        <v>21575.809999999998</v>
      </c>
      <c r="Z7" s="123">
        <v>91941.977977721705</v>
      </c>
      <c r="AA7" s="83">
        <f>O7+M7+K7+I7+G7+E7+C7+Q7+S7</f>
        <v>347802.03</v>
      </c>
      <c r="AB7" s="84">
        <f>P7+N7+L7+J7+H7+F7+D7+R7+T7</f>
        <v>1526089.82755731</v>
      </c>
      <c r="AD7" s="38">
        <f>SUM(C7+E7+G7+I7+K7+M7)</f>
        <v>219905.16</v>
      </c>
      <c r="AE7" s="39">
        <f>SUM(D7+F7+H7+J7+L7+N7)</f>
        <v>962037.78684518696</v>
      </c>
      <c r="AF7" s="38">
        <f>SUM(U7+W7+Y7)</f>
        <v>93682.72</v>
      </c>
      <c r="AG7" s="48">
        <f>SUM(V7+X7+Z7)</f>
        <v>408295.74093312596</v>
      </c>
      <c r="AH7" s="38">
        <f>(AD7+AF7)-AA7</f>
        <v>-34214.150000000023</v>
      </c>
      <c r="AI7" s="47">
        <f>(AE7+AG7)-AB7</f>
        <v>-155756.29977899697</v>
      </c>
    </row>
    <row r="8" spans="1:35" x14ac:dyDescent="0.55000000000000004">
      <c r="A8" s="23" t="s">
        <v>34</v>
      </c>
      <c r="B8" s="21"/>
      <c r="C8" s="24"/>
      <c r="D8" s="124"/>
      <c r="E8" s="24"/>
      <c r="F8" s="124"/>
      <c r="G8" s="24"/>
      <c r="H8" s="124"/>
      <c r="I8" s="24"/>
      <c r="J8" s="124"/>
      <c r="K8" s="24"/>
      <c r="L8" s="124"/>
      <c r="M8" s="125"/>
      <c r="N8" s="124"/>
      <c r="O8" s="125"/>
      <c r="P8" s="124"/>
      <c r="Q8" s="125"/>
      <c r="R8" s="124"/>
      <c r="S8" s="125"/>
      <c r="T8" s="124"/>
      <c r="U8" s="125"/>
      <c r="V8" s="124"/>
      <c r="W8" s="125"/>
      <c r="X8" s="124"/>
      <c r="Y8" s="125"/>
      <c r="Z8" s="124"/>
      <c r="AA8" s="88"/>
      <c r="AB8" s="87"/>
      <c r="AD8" s="3"/>
      <c r="AE8" s="3"/>
      <c r="AF8" s="3"/>
      <c r="AG8" s="3"/>
      <c r="AH8" s="3"/>
      <c r="AI8" s="3"/>
    </row>
    <row r="9" spans="1:35" x14ac:dyDescent="0.55000000000000004">
      <c r="A9" s="126">
        <v>1</v>
      </c>
      <c r="B9" s="127" t="s">
        <v>34</v>
      </c>
      <c r="C9" s="122">
        <v>4100</v>
      </c>
      <c r="D9" s="123">
        <v>17452.594271000002</v>
      </c>
      <c r="E9" s="122">
        <v>6100</v>
      </c>
      <c r="F9" s="123">
        <v>26672.888059999997</v>
      </c>
      <c r="G9" s="122">
        <v>5700</v>
      </c>
      <c r="H9" s="123">
        <v>24826.210179000002</v>
      </c>
      <c r="I9" s="122">
        <v>4025</v>
      </c>
      <c r="J9" s="123">
        <v>17997.720604499998</v>
      </c>
      <c r="K9" s="122">
        <v>5198</v>
      </c>
      <c r="L9" s="123">
        <v>22802.684642199998</v>
      </c>
      <c r="M9" s="122">
        <v>5700</v>
      </c>
      <c r="N9" s="123">
        <v>24772.319985000002</v>
      </c>
      <c r="O9" s="122">
        <v>9200</v>
      </c>
      <c r="P9" s="123">
        <v>41118.784796</v>
      </c>
      <c r="Q9" s="122">
        <v>2200</v>
      </c>
      <c r="R9" s="123">
        <v>9645.880486</v>
      </c>
      <c r="S9" s="122">
        <v>4650</v>
      </c>
      <c r="T9" s="123">
        <v>20388.016186500001</v>
      </c>
      <c r="U9" s="122">
        <v>4250</v>
      </c>
      <c r="V9" s="123">
        <v>18691.329957500002</v>
      </c>
      <c r="W9" s="122">
        <v>3650</v>
      </c>
      <c r="X9" s="123">
        <v>15967.470748000002</v>
      </c>
      <c r="Y9" s="122">
        <v>332</v>
      </c>
      <c r="Z9" s="123">
        <v>1415.0173892400001</v>
      </c>
      <c r="AA9" s="83">
        <f>O9+M9+K9+I9+G9+E9+C9+Q9+S9</f>
        <v>46873</v>
      </c>
      <c r="AB9" s="84">
        <f>P9+N9+L9+J9+H9+F9+D9+R9+T9</f>
        <v>205677.09921019999</v>
      </c>
      <c r="AD9" s="38">
        <f>SUM(C9+E9+G9+I9+K9+M9)</f>
        <v>30823</v>
      </c>
      <c r="AE9" s="39">
        <f>SUM(D9+F9+H9+J9+L9+N9)</f>
        <v>134524.41774169999</v>
      </c>
      <c r="AF9" s="38">
        <f>SUM(U9+W9+Y9)</f>
        <v>8232</v>
      </c>
      <c r="AG9" s="48">
        <f>SUM(V9+X9+Z9)</f>
        <v>36073.818094740003</v>
      </c>
      <c r="AH9" s="38">
        <f>(AD9+AF9)-AA9</f>
        <v>-7818</v>
      </c>
      <c r="AI9" s="47">
        <f>(AE9+AG9)-AB9</f>
        <v>-35078.863373759988</v>
      </c>
    </row>
    <row r="10" spans="1:35" x14ac:dyDescent="0.55000000000000004">
      <c r="A10" s="23" t="s">
        <v>35</v>
      </c>
      <c r="B10" s="21"/>
      <c r="C10" s="24"/>
      <c r="D10" s="124"/>
      <c r="E10" s="24"/>
      <c r="F10" s="124"/>
      <c r="G10" s="24"/>
      <c r="H10" s="124"/>
      <c r="I10" s="24"/>
      <c r="J10" s="124"/>
      <c r="K10" s="24"/>
      <c r="L10" s="124"/>
      <c r="M10" s="125"/>
      <c r="N10" s="124"/>
      <c r="O10" s="125"/>
      <c r="P10" s="124"/>
      <c r="Q10" s="125"/>
      <c r="R10" s="124"/>
      <c r="S10" s="125"/>
      <c r="T10" s="124"/>
      <c r="U10" s="125"/>
      <c r="V10" s="124"/>
      <c r="W10" s="125"/>
      <c r="X10" s="124"/>
      <c r="Y10" s="125"/>
      <c r="Z10" s="124"/>
      <c r="AA10" s="88"/>
      <c r="AB10" s="87"/>
      <c r="AD10" s="3"/>
      <c r="AE10" s="3"/>
      <c r="AF10" s="3"/>
      <c r="AG10" s="3"/>
      <c r="AH10" s="3"/>
      <c r="AI10" s="3"/>
    </row>
    <row r="11" spans="1:35" x14ac:dyDescent="0.55000000000000004">
      <c r="A11" s="126">
        <v>1</v>
      </c>
      <c r="B11" s="127" t="s">
        <v>35</v>
      </c>
      <c r="C11" s="122">
        <v>1374</v>
      </c>
      <c r="D11" s="123">
        <v>5848.74744594</v>
      </c>
      <c r="E11" s="122">
        <v>3485</v>
      </c>
      <c r="F11" s="123">
        <v>15238.527031</v>
      </c>
      <c r="G11" s="122">
        <v>3111</v>
      </c>
      <c r="H11" s="123">
        <v>13549.884187170001</v>
      </c>
      <c r="I11" s="122">
        <v>2521</v>
      </c>
      <c r="J11" s="123">
        <v>11272.609600979999</v>
      </c>
      <c r="K11" s="122">
        <v>1982</v>
      </c>
      <c r="L11" s="123">
        <v>8694.6750597999999</v>
      </c>
      <c r="M11" s="122">
        <v>1231</v>
      </c>
      <c r="N11" s="123">
        <v>5349.9519125500001</v>
      </c>
      <c r="O11" s="122">
        <v>3307</v>
      </c>
      <c r="P11" s="123">
        <v>14780.415360909999</v>
      </c>
      <c r="Q11" s="122">
        <v>2899</v>
      </c>
      <c r="R11" s="123">
        <v>12710.63978587</v>
      </c>
      <c r="S11" s="122">
        <v>3765</v>
      </c>
      <c r="T11" s="123">
        <v>16507.716331650001</v>
      </c>
      <c r="U11" s="122">
        <v>3865</v>
      </c>
      <c r="V11" s="123">
        <v>16998.115361350003</v>
      </c>
      <c r="W11" s="122">
        <v>3121</v>
      </c>
      <c r="X11" s="123">
        <v>13653.28115192</v>
      </c>
      <c r="Y11" s="122">
        <v>6920</v>
      </c>
      <c r="Z11" s="123">
        <v>29493.735944400003</v>
      </c>
      <c r="AA11" s="83">
        <f>O11+M11+K11+I11+G11+E11+C11+Q11+S11</f>
        <v>23675</v>
      </c>
      <c r="AB11" s="84">
        <f>P11+N11+L11+J11+H11+F11+D11+R11+T11</f>
        <v>103953.16671587</v>
      </c>
      <c r="AD11" s="38">
        <f>SUM(C11+E11+G11+I11+K11+M11)</f>
        <v>13704</v>
      </c>
      <c r="AE11" s="39">
        <f>SUM(D11+F11+H11+J11+L11+N11)</f>
        <v>59954.395237439996</v>
      </c>
      <c r="AF11" s="38">
        <f>SUM(U11+W11+Y11)</f>
        <v>13906</v>
      </c>
      <c r="AG11" s="48">
        <f>SUM(V11+X11+Z11)</f>
        <v>60145.132457670006</v>
      </c>
      <c r="AH11" s="38">
        <f>(AD11+AF11)-AA11</f>
        <v>3935</v>
      </c>
      <c r="AI11" s="47">
        <f>(AE11+AG11)-AB11</f>
        <v>16146.360979240009</v>
      </c>
    </row>
    <row r="12" spans="1:35" x14ac:dyDescent="0.55000000000000004">
      <c r="A12" s="116" t="s">
        <v>36</v>
      </c>
      <c r="B12" s="21"/>
      <c r="C12" s="24"/>
      <c r="D12" s="124"/>
      <c r="E12" s="24"/>
      <c r="F12" s="124"/>
      <c r="G12" s="24"/>
      <c r="H12" s="124"/>
      <c r="I12" s="24"/>
      <c r="J12" s="124"/>
      <c r="K12" s="24"/>
      <c r="L12" s="124"/>
      <c r="M12" s="125"/>
      <c r="N12" s="124"/>
      <c r="O12" s="125"/>
      <c r="P12" s="124"/>
      <c r="Q12" s="125"/>
      <c r="R12" s="124"/>
      <c r="S12" s="125"/>
      <c r="T12" s="124"/>
      <c r="U12" s="125"/>
      <c r="V12" s="124"/>
      <c r="W12" s="125"/>
      <c r="X12" s="124"/>
      <c r="Y12" s="125"/>
      <c r="Z12" s="124"/>
      <c r="AA12" s="88"/>
      <c r="AB12" s="87"/>
      <c r="AD12" s="3"/>
      <c r="AE12" s="3"/>
      <c r="AF12" s="3"/>
      <c r="AG12" s="3"/>
      <c r="AH12" s="3"/>
      <c r="AI12" s="3"/>
    </row>
    <row r="13" spans="1:35" x14ac:dyDescent="0.55000000000000004">
      <c r="A13" s="126">
        <v>1</v>
      </c>
      <c r="B13" s="127" t="s">
        <v>36</v>
      </c>
      <c r="C13" s="122">
        <v>90142.000000000044</v>
      </c>
      <c r="D13" s="123">
        <v>383719.60031122016</v>
      </c>
      <c r="E13" s="122">
        <v>93414</v>
      </c>
      <c r="F13" s="123">
        <v>408453.68255639996</v>
      </c>
      <c r="G13" s="122">
        <v>79842</v>
      </c>
      <c r="H13" s="123">
        <v>347761.99821614003</v>
      </c>
      <c r="I13" s="122">
        <v>28620</v>
      </c>
      <c r="J13" s="123">
        <v>127971.15458399999</v>
      </c>
      <c r="K13" s="122">
        <v>24960</v>
      </c>
      <c r="L13" s="123">
        <v>109500.66210199999</v>
      </c>
      <c r="M13" s="122">
        <v>36593</v>
      </c>
      <c r="N13" s="123">
        <v>159040.39418165002</v>
      </c>
      <c r="O13" s="122">
        <v>125329.99999999991</v>
      </c>
      <c r="P13" s="123">
        <v>560155.47135789949</v>
      </c>
      <c r="Q13" s="122">
        <v>124476.00000000009</v>
      </c>
      <c r="R13" s="123">
        <v>545752.51042768033</v>
      </c>
      <c r="S13" s="122">
        <v>127088</v>
      </c>
      <c r="T13" s="123">
        <v>557207.26367987995</v>
      </c>
      <c r="U13" s="122">
        <v>125146</v>
      </c>
      <c r="V13" s="123">
        <v>550392.60893554008</v>
      </c>
      <c r="W13" s="122">
        <v>73453.000000000044</v>
      </c>
      <c r="X13" s="123">
        <v>321321.18121976021</v>
      </c>
      <c r="Y13" s="122">
        <v>87715</v>
      </c>
      <c r="Z13" s="123">
        <v>373845.95035755006</v>
      </c>
      <c r="AA13" s="83">
        <f>O13+M13+K13+I13+G13+E13+C13+Q13+S13</f>
        <v>730465</v>
      </c>
      <c r="AB13" s="84">
        <f>P13+N13+L13+J13+H13+F13+D13+R13+T13</f>
        <v>3199562.73741687</v>
      </c>
      <c r="AD13" s="38">
        <f>SUM(C13+E13+G13+I13+K13+M13)</f>
        <v>353571.00000000006</v>
      </c>
      <c r="AE13" s="39">
        <f>SUM(D13+F13+H13+J13+L13+N13)</f>
        <v>1536447.4919514102</v>
      </c>
      <c r="AF13" s="38">
        <f>SUM(U13+W13+Y13)</f>
        <v>286314.00000000006</v>
      </c>
      <c r="AG13" s="48">
        <f>SUM(V13+X13+Z13)</f>
        <v>1245559.7405128502</v>
      </c>
      <c r="AH13" s="38">
        <f>(AD13+AF13)-AA13</f>
        <v>-90579.999999999884</v>
      </c>
      <c r="AI13" s="47">
        <f>(AE13+AG13)-AB13</f>
        <v>-417555.50495260954</v>
      </c>
    </row>
    <row r="14" spans="1:35" x14ac:dyDescent="0.55000000000000004">
      <c r="A14" s="23" t="s">
        <v>26</v>
      </c>
      <c r="B14" s="21"/>
      <c r="C14" s="24"/>
      <c r="D14" s="124"/>
      <c r="E14" s="24"/>
      <c r="F14" s="124"/>
      <c r="G14" s="24"/>
      <c r="H14" s="124"/>
      <c r="I14" s="24"/>
      <c r="J14" s="124"/>
      <c r="K14" s="24"/>
      <c r="L14" s="124"/>
      <c r="M14" s="125"/>
      <c r="N14" s="124"/>
      <c r="O14" s="125"/>
      <c r="P14" s="124"/>
      <c r="Q14" s="125"/>
      <c r="R14" s="124"/>
      <c r="S14" s="125"/>
      <c r="T14" s="124"/>
      <c r="U14" s="125"/>
      <c r="V14" s="124"/>
      <c r="W14" s="125"/>
      <c r="X14" s="124"/>
      <c r="Y14" s="125"/>
      <c r="Z14" s="124"/>
      <c r="AA14" s="88"/>
      <c r="AB14" s="87"/>
      <c r="AD14" s="3"/>
      <c r="AE14" s="3"/>
      <c r="AF14" s="3"/>
      <c r="AG14" s="3"/>
      <c r="AH14" s="3"/>
      <c r="AI14" s="3"/>
    </row>
    <row r="15" spans="1:35" x14ac:dyDescent="0.55000000000000004">
      <c r="A15" s="126">
        <v>1</v>
      </c>
      <c r="B15" s="127" t="s">
        <v>26</v>
      </c>
      <c r="C15" s="122">
        <v>9831.8999999999942</v>
      </c>
      <c r="D15" s="123">
        <v>41879.53550322997</v>
      </c>
      <c r="E15" s="122">
        <v>20023.450000000052</v>
      </c>
      <c r="F15" s="123">
        <v>87510.048072200239</v>
      </c>
      <c r="G15" s="122">
        <v>9635.7999999999811</v>
      </c>
      <c r="H15" s="123">
        <v>42005.029733199917</v>
      </c>
      <c r="I15" s="122">
        <v>7392.32</v>
      </c>
      <c r="J15" s="123">
        <v>33043.670399999995</v>
      </c>
      <c r="K15" s="122">
        <v>20859.07999999998</v>
      </c>
      <c r="L15" s="123">
        <v>91571.361199999912</v>
      </c>
      <c r="M15" s="122">
        <v>13828.780000000021</v>
      </c>
      <c r="N15" s="123">
        <v>60155.193000000087</v>
      </c>
      <c r="O15" s="122">
        <v>19757.450000000004</v>
      </c>
      <c r="P15" s="123">
        <v>88315.801500000016</v>
      </c>
      <c r="Q15" s="122">
        <v>12086.129999999988</v>
      </c>
      <c r="R15" s="123">
        <v>52937.24939999995</v>
      </c>
      <c r="S15" s="122">
        <v>8292.9900000000143</v>
      </c>
      <c r="T15" s="123">
        <v>36323.296200000063</v>
      </c>
      <c r="U15" s="122">
        <v>16508</v>
      </c>
      <c r="V15" s="123">
        <v>72635.200000000012</v>
      </c>
      <c r="W15" s="122">
        <v>7603.9999999999773</v>
      </c>
      <c r="X15" s="123">
        <v>33229.479999999901</v>
      </c>
      <c r="Y15" s="122">
        <v>5717</v>
      </c>
      <c r="Z15" s="123">
        <v>24354.42</v>
      </c>
      <c r="AA15" s="83">
        <f>O15+M15+K15+I15+G15+E15+C15+Q15+S15</f>
        <v>121707.90000000005</v>
      </c>
      <c r="AB15" s="84">
        <f>P15+N15+L15+J15+H15+F15+D15+R15+T15</f>
        <v>533741.18500863016</v>
      </c>
      <c r="AD15" s="38">
        <f>SUM(C15+E15+G15+I15+K15+M15)</f>
        <v>81571.330000000016</v>
      </c>
      <c r="AE15" s="39">
        <f>SUM(D15+F15+H15+J15+L15+N15)</f>
        <v>356164.83790863014</v>
      </c>
      <c r="AF15" s="38">
        <f>SUM(U15+W15+Y15)</f>
        <v>29828.999999999978</v>
      </c>
      <c r="AG15" s="48">
        <f>SUM(V15+X15+Z15)</f>
        <v>130219.0999999999</v>
      </c>
      <c r="AH15" s="38">
        <f>(AD15+AF15)-AA15</f>
        <v>-10307.570000000065</v>
      </c>
      <c r="AI15" s="47">
        <f>(AE15+AG15)-AB15</f>
        <v>-47357.247100000095</v>
      </c>
    </row>
    <row r="16" spans="1:35" x14ac:dyDescent="0.55000000000000004">
      <c r="A16" s="23" t="s">
        <v>37</v>
      </c>
      <c r="B16" s="21"/>
      <c r="C16" s="24"/>
      <c r="D16" s="124"/>
      <c r="E16" s="24"/>
      <c r="F16" s="124"/>
      <c r="G16" s="24"/>
      <c r="H16" s="124"/>
      <c r="I16" s="24"/>
      <c r="J16" s="27"/>
      <c r="K16" s="24"/>
      <c r="L16" s="124"/>
      <c r="M16" s="125"/>
      <c r="N16" s="124"/>
      <c r="O16" s="125"/>
      <c r="P16" s="124"/>
      <c r="Q16" s="125"/>
      <c r="R16" s="124"/>
      <c r="S16" s="125"/>
      <c r="T16" s="124"/>
      <c r="U16" s="125"/>
      <c r="V16" s="124"/>
      <c r="W16" s="125"/>
      <c r="X16" s="124"/>
      <c r="Y16" s="125"/>
      <c r="Z16" s="124"/>
      <c r="AA16" s="88"/>
      <c r="AB16" s="87"/>
      <c r="AD16" s="3"/>
      <c r="AE16" s="3"/>
      <c r="AF16" s="3"/>
      <c r="AG16" s="3"/>
      <c r="AH16" s="3"/>
      <c r="AI16" s="3"/>
    </row>
    <row r="17" spans="1:35" x14ac:dyDescent="0.55000000000000004">
      <c r="A17" s="126">
        <v>1</v>
      </c>
      <c r="B17" s="127" t="s">
        <v>37</v>
      </c>
      <c r="C17" s="122">
        <v>2452.2800000000002</v>
      </c>
      <c r="D17" s="123">
        <v>10438.694604606801</v>
      </c>
      <c r="E17" s="122">
        <v>2746.24</v>
      </c>
      <c r="F17" s="123">
        <v>12008.221656703998</v>
      </c>
      <c r="G17" s="122">
        <v>3193.56</v>
      </c>
      <c r="H17" s="123">
        <v>13909.472241973201</v>
      </c>
      <c r="I17" s="122">
        <v>2793.13</v>
      </c>
      <c r="J17" s="123">
        <v>12489.4343731794</v>
      </c>
      <c r="K17" s="122">
        <v>3349.38</v>
      </c>
      <c r="L17" s="123">
        <v>14693.123487282</v>
      </c>
      <c r="M17" s="122">
        <v>2495.44</v>
      </c>
      <c r="N17" s="123">
        <v>10845.234769012</v>
      </c>
      <c r="O17" s="122">
        <v>6835.62</v>
      </c>
      <c r="P17" s="123">
        <v>30551.346492090597</v>
      </c>
      <c r="Q17" s="122">
        <v>5368.47</v>
      </c>
      <c r="R17" s="123">
        <v>23538.0090966711</v>
      </c>
      <c r="S17" s="122">
        <v>5704</v>
      </c>
      <c r="T17" s="123">
        <v>25009.29985544</v>
      </c>
      <c r="U17" s="122">
        <v>5013.09</v>
      </c>
      <c r="V17" s="123">
        <v>22047.369246269103</v>
      </c>
      <c r="W17" s="122">
        <v>9215.66</v>
      </c>
      <c r="X17" s="123">
        <v>40285.074664043197</v>
      </c>
      <c r="Y17" s="122">
        <v>2588.16</v>
      </c>
      <c r="Z17" s="123">
        <v>11030.4835716012</v>
      </c>
      <c r="AA17" s="83">
        <f>O17+M17+K17+I17+G17+E17+C17+Q17+S17</f>
        <v>34938.120000000003</v>
      </c>
      <c r="AB17" s="84">
        <f>P17+N17+L17+J17+H17+F17+D17+R17+T17</f>
        <v>153482.83657695909</v>
      </c>
      <c r="AD17" s="38">
        <f>SUM(C17+E17+G17+I17+K17+M17)</f>
        <v>17030.03</v>
      </c>
      <c r="AE17" s="39">
        <f>SUM(D17+F17+H17+J17+L17+N17)</f>
        <v>74384.181132757396</v>
      </c>
      <c r="AF17" s="38">
        <f>SUM(U17+W17+Y17)</f>
        <v>16816.91</v>
      </c>
      <c r="AG17" s="48">
        <f>SUM(V17+X17+Z17)</f>
        <v>73362.927481913503</v>
      </c>
      <c r="AH17" s="38">
        <f>(AD17+AF17)-AA17</f>
        <v>-1091.1800000000003</v>
      </c>
      <c r="AI17" s="47">
        <f>(AE17+AG17)-AB17</f>
        <v>-5735.7279622881906</v>
      </c>
    </row>
    <row r="18" spans="1:35" x14ac:dyDescent="0.55000000000000004">
      <c r="A18" s="23" t="s">
        <v>47</v>
      </c>
      <c r="B18" s="21"/>
      <c r="C18" s="24"/>
      <c r="D18" s="124"/>
      <c r="E18" s="24"/>
      <c r="F18" s="124"/>
      <c r="G18" s="24"/>
      <c r="H18" s="124"/>
      <c r="I18" s="24"/>
      <c r="J18" s="124"/>
      <c r="K18" s="24"/>
      <c r="L18" s="124"/>
      <c r="M18" s="125"/>
      <c r="N18" s="124"/>
      <c r="O18" s="125"/>
      <c r="P18" s="124"/>
      <c r="Q18" s="125"/>
      <c r="R18" s="124"/>
      <c r="S18" s="125"/>
      <c r="T18" s="124"/>
      <c r="U18" s="125"/>
      <c r="V18" s="124"/>
      <c r="W18" s="125"/>
      <c r="X18" s="124"/>
      <c r="Y18" s="125"/>
      <c r="Z18" s="124"/>
      <c r="AA18" s="88"/>
      <c r="AB18" s="87"/>
      <c r="AD18" s="3"/>
      <c r="AE18" s="3"/>
      <c r="AF18" s="3"/>
      <c r="AG18" s="3"/>
      <c r="AH18" s="3"/>
      <c r="AI18" s="3"/>
    </row>
    <row r="19" spans="1:35" x14ac:dyDescent="0.55000000000000004">
      <c r="A19" s="25">
        <v>1</v>
      </c>
      <c r="B19" s="128" t="s">
        <v>47</v>
      </c>
      <c r="C19" s="26">
        <v>21579.68</v>
      </c>
      <c r="D19" s="31">
        <v>91872.610634100798</v>
      </c>
      <c r="E19" s="26">
        <v>25440.769999999946</v>
      </c>
      <c r="F19" s="31">
        <v>111227.42543354176</v>
      </c>
      <c r="G19" s="26">
        <v>39733.140000000058</v>
      </c>
      <c r="H19" s="31">
        <v>173097.16591427603</v>
      </c>
      <c r="I19" s="26">
        <v>29659.129999999997</v>
      </c>
      <c r="J19" s="31">
        <v>132607.84646825938</v>
      </c>
      <c r="K19" s="26">
        <v>43108.35</v>
      </c>
      <c r="L19" s="31">
        <v>189145.74339781498</v>
      </c>
      <c r="M19" s="26">
        <v>30362.3</v>
      </c>
      <c r="N19" s="31">
        <v>131976.681256415</v>
      </c>
      <c r="O19" s="26">
        <v>47886.02</v>
      </c>
      <c r="P19" s="31">
        <v>214029.82656984258</v>
      </c>
      <c r="Q19" s="26">
        <v>47866.01</v>
      </c>
      <c r="R19" s="31">
        <v>209814.20271349131</v>
      </c>
      <c r="S19" s="26">
        <v>45431.81</v>
      </c>
      <c r="T19" s="31">
        <v>199146.49419179407</v>
      </c>
      <c r="U19" s="26">
        <v>47413.79</v>
      </c>
      <c r="V19" s="31">
        <v>208544.75949626212</v>
      </c>
      <c r="W19" s="26">
        <v>27751.56</v>
      </c>
      <c r="X19" s="31">
        <v>121365.68752125121</v>
      </c>
      <c r="Y19" s="26">
        <v>20437.620000000003</v>
      </c>
      <c r="Z19" s="31">
        <v>87093.958260443411</v>
      </c>
      <c r="AA19" s="83">
        <f>O19+M19+K19+I19+G19+E19+C19+Q19+S19</f>
        <v>331067.21000000002</v>
      </c>
      <c r="AB19" s="84">
        <f>P19+N19+L19+J19+H19+F19+D19+R19+T19</f>
        <v>1452917.9965795362</v>
      </c>
      <c r="AD19" s="38">
        <f>SUM(C19+E19+G19+I19+K19+M19)</f>
        <v>189883.37</v>
      </c>
      <c r="AE19" s="39">
        <f>SUM(D19+F19+H19+J19+L19+N19)</f>
        <v>829927.47310440789</v>
      </c>
      <c r="AF19" s="38">
        <f>SUM(U19+W19+Y19)</f>
        <v>95602.97</v>
      </c>
      <c r="AG19" s="48">
        <f>SUM(V19+X19+Z19)</f>
        <v>417004.40527795674</v>
      </c>
      <c r="AH19" s="38">
        <f>(AD19+AF19)-AA19</f>
        <v>-45580.870000000054</v>
      </c>
      <c r="AI19" s="47">
        <f>(AE19+AG19)-AB19</f>
        <v>-205986.11819717148</v>
      </c>
    </row>
    <row r="20" spans="1:35" x14ac:dyDescent="0.55000000000000004">
      <c r="A20" s="23" t="s">
        <v>25</v>
      </c>
      <c r="B20" s="21"/>
      <c r="C20" s="24"/>
      <c r="D20" s="124"/>
      <c r="E20" s="24"/>
      <c r="F20" s="124"/>
      <c r="G20" s="24"/>
      <c r="H20" s="124"/>
      <c r="I20" s="24"/>
      <c r="J20" s="124"/>
      <c r="K20" s="24"/>
      <c r="L20" s="124"/>
      <c r="M20" s="125"/>
      <c r="N20" s="124"/>
      <c r="O20" s="125"/>
      <c r="P20" s="124"/>
      <c r="Q20" s="125"/>
      <c r="R20" s="124"/>
      <c r="S20" s="125"/>
      <c r="T20" s="124"/>
      <c r="U20" s="125"/>
      <c r="V20" s="124"/>
      <c r="W20" s="125"/>
      <c r="X20" s="124"/>
      <c r="Y20" s="125"/>
      <c r="Z20" s="124"/>
      <c r="AA20" s="88"/>
      <c r="AB20" s="87"/>
      <c r="AD20" s="3"/>
      <c r="AE20" s="3"/>
      <c r="AF20" s="3"/>
      <c r="AG20" s="3"/>
      <c r="AH20" s="3"/>
      <c r="AI20" s="3"/>
    </row>
    <row r="21" spans="1:35" x14ac:dyDescent="0.55000000000000004">
      <c r="A21" s="25">
        <v>1</v>
      </c>
      <c r="B21" s="128" t="s">
        <v>25</v>
      </c>
      <c r="C21" s="26">
        <v>17301.47</v>
      </c>
      <c r="D21" s="31">
        <v>73683.143272289992</v>
      </c>
      <c r="E21" s="26">
        <v>17566.57</v>
      </c>
      <c r="F21" s="31">
        <v>76781.556732199999</v>
      </c>
      <c r="G21" s="26">
        <v>11047.77</v>
      </c>
      <c r="H21" s="31">
        <v>48161.28680115001</v>
      </c>
      <c r="I21" s="26">
        <v>9148.369999999999</v>
      </c>
      <c r="J21" s="31">
        <v>40898.005217399994</v>
      </c>
      <c r="K21" s="26">
        <v>10532.83</v>
      </c>
      <c r="L21" s="31">
        <v>46226.803299699997</v>
      </c>
      <c r="M21" s="26">
        <v>12767.56</v>
      </c>
      <c r="N21" s="31">
        <v>55522.707589299993</v>
      </c>
      <c r="O21" s="26">
        <v>31397.5</v>
      </c>
      <c r="P21" s="31">
        <v>140342.69081708998</v>
      </c>
      <c r="Q21" s="26">
        <v>25110.86</v>
      </c>
      <c r="R21" s="31">
        <v>110015.37442981001</v>
      </c>
      <c r="S21" s="26">
        <v>30429.67</v>
      </c>
      <c r="T21" s="31">
        <v>133315.19633154999</v>
      </c>
      <c r="U21" s="26">
        <v>23298.23</v>
      </c>
      <c r="V21" s="31">
        <v>102498.59085323001</v>
      </c>
      <c r="W21" s="26">
        <v>16307.29</v>
      </c>
      <c r="X21" s="31">
        <v>71282.840936960012</v>
      </c>
      <c r="Y21" s="26">
        <v>20586.05</v>
      </c>
      <c r="Z21" s="31">
        <v>87709.983038879989</v>
      </c>
      <c r="AA21" s="83">
        <f>O21+M21+K21+I21+G21+E21+C21+Q21+S21</f>
        <v>165302.59999999998</v>
      </c>
      <c r="AB21" s="84">
        <f>P21+N21+L21+J21+H21+F21+D21+R21+T21</f>
        <v>724946.76449048996</v>
      </c>
      <c r="AD21" s="38">
        <f>SUM(C21+E21+G21+I21+K21+M21)</f>
        <v>78364.569999999992</v>
      </c>
      <c r="AE21" s="39">
        <f>SUM(D21+F21+H21+J21+L21+N21)</f>
        <v>341273.50291203998</v>
      </c>
      <c r="AF21" s="38">
        <f>SUM(U21+W21+Y21)</f>
        <v>60191.570000000007</v>
      </c>
      <c r="AG21" s="48">
        <f>SUM(V21+X21+Z21)</f>
        <v>261491.41482907001</v>
      </c>
      <c r="AH21" s="38">
        <f>(AD21+AF21)-AA21</f>
        <v>-26746.459999999963</v>
      </c>
      <c r="AI21" s="47">
        <f>(AE21+AG21)-AB21</f>
        <v>-122181.84674938</v>
      </c>
    </row>
    <row r="22" spans="1:35" x14ac:dyDescent="0.55000000000000004">
      <c r="A22" s="23" t="s">
        <v>30</v>
      </c>
      <c r="B22" s="21"/>
      <c r="C22" s="24"/>
      <c r="D22" s="124"/>
      <c r="E22" s="24"/>
      <c r="F22" s="124"/>
      <c r="G22" s="24"/>
      <c r="H22" s="124"/>
      <c r="I22" s="24"/>
      <c r="J22" s="124"/>
      <c r="K22" s="24"/>
      <c r="L22" s="124"/>
      <c r="M22" s="125"/>
      <c r="N22" s="124"/>
      <c r="O22" s="125"/>
      <c r="P22" s="124"/>
      <c r="Q22" s="125"/>
      <c r="R22" s="124"/>
      <c r="S22" s="125"/>
      <c r="T22" s="124"/>
      <c r="U22" s="125"/>
      <c r="V22" s="124"/>
      <c r="W22" s="125"/>
      <c r="X22" s="124"/>
      <c r="Y22" s="125"/>
      <c r="Z22" s="124"/>
      <c r="AA22" s="88"/>
      <c r="AB22" s="87"/>
      <c r="AD22" s="3"/>
      <c r="AE22" s="3"/>
      <c r="AF22" s="3"/>
      <c r="AG22" s="3"/>
      <c r="AH22" s="3"/>
      <c r="AI22" s="3"/>
    </row>
    <row r="23" spans="1:35" x14ac:dyDescent="0.55000000000000004">
      <c r="A23" s="25">
        <v>1</v>
      </c>
      <c r="B23" s="128" t="s">
        <v>30</v>
      </c>
      <c r="C23" s="122">
        <v>8560.17</v>
      </c>
      <c r="D23" s="123">
        <v>36438.335097752701</v>
      </c>
      <c r="E23" s="122">
        <v>10327</v>
      </c>
      <c r="F23" s="123">
        <v>45155.887704199995</v>
      </c>
      <c r="G23" s="122">
        <v>11347.93</v>
      </c>
      <c r="H23" s="123">
        <v>49425.630750277101</v>
      </c>
      <c r="I23" s="122">
        <v>9726.09</v>
      </c>
      <c r="J23" s="123">
        <v>43490.049787384196</v>
      </c>
      <c r="K23" s="122">
        <v>13049.4</v>
      </c>
      <c r="L23" s="123">
        <v>57245.354553659992</v>
      </c>
      <c r="M23" s="122">
        <v>10758.04</v>
      </c>
      <c r="N23" s="123">
        <v>46754.668296742006</v>
      </c>
      <c r="O23" s="122">
        <v>25338.720000000001</v>
      </c>
      <c r="P23" s="123">
        <v>113249.7146397936</v>
      </c>
      <c r="Q23" s="122">
        <v>21587.360000000001</v>
      </c>
      <c r="R23" s="123">
        <v>96483.261973236789</v>
      </c>
      <c r="S23" s="122">
        <v>20714.939999999999</v>
      </c>
      <c r="T23" s="123">
        <v>92584.039121962182</v>
      </c>
      <c r="U23" s="122">
        <v>17631.91</v>
      </c>
      <c r="V23" s="123">
        <v>78804.642699178294</v>
      </c>
      <c r="W23" s="122">
        <v>10395.39</v>
      </c>
      <c r="X23" s="123">
        <v>46461.500465270692</v>
      </c>
      <c r="Y23" s="122">
        <v>6496.89</v>
      </c>
      <c r="Z23" s="123">
        <v>29037.415407965698</v>
      </c>
      <c r="AA23" s="83">
        <f>O23+M23+K23+I23+G23+E23+C23+Q23+S23</f>
        <v>131409.65</v>
      </c>
      <c r="AB23" s="84">
        <f>P23+N23+L23+J23+H23+F23+D23+R23+T23</f>
        <v>580826.94192500855</v>
      </c>
      <c r="AD23" s="38">
        <f>SUM(C23+E23+G23+I23+K23+M23)</f>
        <v>63768.630000000005</v>
      </c>
      <c r="AE23" s="39">
        <f>SUM(D23+F23+H23+J23+L23+N23)</f>
        <v>278509.92619001598</v>
      </c>
      <c r="AF23" s="38">
        <f>SUM(U23+W23+Y23)</f>
        <v>34524.19</v>
      </c>
      <c r="AG23" s="48">
        <f>SUM(V23+X23+Z23)</f>
        <v>154303.55857241468</v>
      </c>
      <c r="AH23" s="38">
        <f>(AD23+AF23)-AA23</f>
        <v>-33116.829999999987</v>
      </c>
      <c r="AI23" s="47">
        <f>(AE23+AG23)-AB23</f>
        <v>-148013.45716257789</v>
      </c>
    </row>
    <row r="24" spans="1:35" x14ac:dyDescent="0.55000000000000004">
      <c r="A24" s="23" t="s">
        <v>38</v>
      </c>
      <c r="B24" s="21"/>
      <c r="C24" s="24"/>
      <c r="D24" s="124"/>
      <c r="E24" s="24"/>
      <c r="F24" s="124"/>
      <c r="G24" s="24"/>
      <c r="H24" s="124"/>
      <c r="I24" s="24"/>
      <c r="J24" s="124"/>
      <c r="K24" s="24"/>
      <c r="L24" s="124"/>
      <c r="M24" s="125"/>
      <c r="N24" s="124"/>
      <c r="O24" s="125"/>
      <c r="P24" s="124"/>
      <c r="Q24" s="125"/>
      <c r="R24" s="124"/>
      <c r="S24" s="125"/>
      <c r="T24" s="124"/>
      <c r="U24" s="125"/>
      <c r="V24" s="124"/>
      <c r="W24" s="125"/>
      <c r="X24" s="124"/>
      <c r="Y24" s="125"/>
      <c r="Z24" s="124"/>
      <c r="AA24" s="88"/>
      <c r="AB24" s="87"/>
      <c r="AD24" s="3"/>
      <c r="AE24" s="3"/>
      <c r="AF24" s="3"/>
      <c r="AG24" s="3"/>
      <c r="AH24" s="3"/>
      <c r="AI24" s="3"/>
    </row>
    <row r="25" spans="1:35" x14ac:dyDescent="0.55000000000000004">
      <c r="A25" s="25">
        <v>1</v>
      </c>
      <c r="B25" s="128" t="s">
        <v>38</v>
      </c>
      <c r="C25" s="26">
        <v>8695.17</v>
      </c>
      <c r="D25" s="31">
        <v>37041.424199999994</v>
      </c>
      <c r="E25" s="26">
        <v>11360.27</v>
      </c>
      <c r="F25" s="31">
        <v>49644.379900000007</v>
      </c>
      <c r="G25" s="26">
        <v>16451.79</v>
      </c>
      <c r="H25" s="31">
        <v>71729.804400000008</v>
      </c>
      <c r="I25" s="26">
        <v>14386.69</v>
      </c>
      <c r="J25" s="31">
        <v>64308.504299999993</v>
      </c>
      <c r="K25" s="26">
        <v>15553.16</v>
      </c>
      <c r="L25" s="31">
        <v>68278.372399999993</v>
      </c>
      <c r="M25" s="26">
        <v>14807.28</v>
      </c>
      <c r="N25" s="31">
        <v>64411.667999999998</v>
      </c>
      <c r="O25" s="26">
        <v>18459.37</v>
      </c>
      <c r="P25" s="31">
        <v>82513.383899999986</v>
      </c>
      <c r="Q25" s="26">
        <v>14374.67</v>
      </c>
      <c r="R25" s="31">
        <v>62961.054599999996</v>
      </c>
      <c r="S25" s="26">
        <v>14097.26</v>
      </c>
      <c r="T25" s="31">
        <v>61745.998799999994</v>
      </c>
      <c r="U25" s="26">
        <v>16151.86</v>
      </c>
      <c r="V25" s="31">
        <v>71068.184000000008</v>
      </c>
      <c r="W25" s="26">
        <v>9326.2800000000007</v>
      </c>
      <c r="X25" s="31">
        <v>40755.843600000007</v>
      </c>
      <c r="Y25" s="26">
        <v>9334.99</v>
      </c>
      <c r="Z25" s="31">
        <v>39767.057399999998</v>
      </c>
      <c r="AA25" s="83">
        <f>O25+M25+K25+I25+G25+E25+C25+Q25+S25</f>
        <v>128185.66</v>
      </c>
      <c r="AB25" s="84">
        <f>P25+N25+L25+J25+H25+F25+D25+R25+T25</f>
        <v>562634.59049999993</v>
      </c>
      <c r="AD25" s="38">
        <f>SUM(C25+E25+G25+I25+K25+M25)</f>
        <v>81254.36</v>
      </c>
      <c r="AE25" s="39">
        <f>SUM(D25+F25+H25+J25+L25+N25)</f>
        <v>355414.1532</v>
      </c>
      <c r="AF25" s="38">
        <f>SUM(U25+W25+Y25)</f>
        <v>34813.129999999997</v>
      </c>
      <c r="AG25" s="48">
        <f>SUM(V25+X25+Z25)</f>
        <v>151591.08500000002</v>
      </c>
      <c r="AH25" s="38">
        <f>(AD25+AF25)-AA25</f>
        <v>-12118.170000000013</v>
      </c>
      <c r="AI25" s="47">
        <f>(AE25+AG25)-AB25</f>
        <v>-55629.352299999911</v>
      </c>
    </row>
    <row r="26" spans="1:35" x14ac:dyDescent="0.55000000000000004">
      <c r="A26" s="23" t="s">
        <v>27</v>
      </c>
      <c r="B26" s="21"/>
      <c r="C26" s="24"/>
      <c r="D26" s="27"/>
      <c r="E26" s="24"/>
      <c r="F26" s="27"/>
      <c r="G26" s="24"/>
      <c r="H26" s="27"/>
      <c r="I26" s="24"/>
      <c r="J26" s="27"/>
      <c r="K26" s="24"/>
      <c r="L26" s="27"/>
      <c r="M26" s="22"/>
      <c r="N26" s="27"/>
      <c r="O26" s="22"/>
      <c r="P26" s="27"/>
      <c r="Q26" s="22"/>
      <c r="R26" s="27"/>
      <c r="S26" s="22"/>
      <c r="T26" s="27"/>
      <c r="U26" s="22"/>
      <c r="V26" s="27"/>
      <c r="W26" s="22"/>
      <c r="X26" s="27"/>
      <c r="Y26" s="22"/>
      <c r="Z26" s="27"/>
      <c r="AA26" s="88"/>
      <c r="AB26" s="87"/>
      <c r="AD26" s="3"/>
      <c r="AE26" s="3"/>
      <c r="AF26" s="3"/>
      <c r="AG26" s="3"/>
      <c r="AH26" s="3"/>
      <c r="AI26" s="3"/>
    </row>
    <row r="27" spans="1:35" x14ac:dyDescent="0.55000000000000004">
      <c r="A27" s="25">
        <v>1</v>
      </c>
      <c r="B27" s="128" t="s">
        <v>27</v>
      </c>
      <c r="C27" s="26">
        <v>75022.8</v>
      </c>
      <c r="D27" s="31">
        <v>319513.00227677764</v>
      </c>
      <c r="E27" s="26">
        <v>79924.81</v>
      </c>
      <c r="F27" s="31">
        <v>349342.90734877397</v>
      </c>
      <c r="G27" s="26">
        <v>103009.65</v>
      </c>
      <c r="H27" s="31">
        <v>448958.81266929203</v>
      </c>
      <c r="I27" s="26">
        <v>96457.07</v>
      </c>
      <c r="J27" s="31">
        <v>431208.92857266119</v>
      </c>
      <c r="K27" s="26">
        <v>108676.47999999998</v>
      </c>
      <c r="L27" s="31">
        <v>476966.11667511199</v>
      </c>
      <c r="M27" s="26">
        <v>94587.06</v>
      </c>
      <c r="N27" s="31">
        <v>411312.84968431143</v>
      </c>
      <c r="O27" s="26">
        <v>131273.96000000002</v>
      </c>
      <c r="P27" s="31">
        <v>586762.68450864812</v>
      </c>
      <c r="Q27" s="26">
        <v>116170.93</v>
      </c>
      <c r="R27" s="31">
        <v>509035.08874385711</v>
      </c>
      <c r="S27" s="26">
        <v>113305.26</v>
      </c>
      <c r="T27" s="31">
        <v>496480.66689080349</v>
      </c>
      <c r="U27" s="26">
        <v>112601.73</v>
      </c>
      <c r="V27" s="31">
        <v>495351.44403139071</v>
      </c>
      <c r="W27" s="26">
        <v>107769.56</v>
      </c>
      <c r="X27" s="31">
        <v>471141.11328499601</v>
      </c>
      <c r="Y27" s="26">
        <v>105124.61320000001</v>
      </c>
      <c r="Z27" s="31">
        <v>447916.79736989585</v>
      </c>
      <c r="AA27" s="83">
        <f>O27+M27+K27+I27+G27+E27+C27+Q27+S27</f>
        <v>918428.02</v>
      </c>
      <c r="AB27" s="84">
        <f>P27+N27+L27+J27+H27+F27+D27+R27+T27</f>
        <v>4029581.0573702371</v>
      </c>
      <c r="AD27" s="38">
        <f>SUM(C27+E27+G27+I27+K27+M27)</f>
        <v>557677.86999999988</v>
      </c>
      <c r="AE27" s="39">
        <f>SUM(D27+F27+H27+J27+L27+N27)</f>
        <v>2437302.6172269285</v>
      </c>
      <c r="AF27" s="38">
        <f>SUM(U27+W27+Y27)</f>
        <v>325495.9032</v>
      </c>
      <c r="AG27" s="48">
        <f>SUM(V27+X27+Z27)</f>
        <v>1414409.3546862826</v>
      </c>
      <c r="AH27" s="38">
        <f>(AD27+AF27)-AA27</f>
        <v>-35254.246800000081</v>
      </c>
      <c r="AI27" s="47">
        <f>(AE27+AG27)-AB27</f>
        <v>-177869.08545702603</v>
      </c>
    </row>
    <row r="28" spans="1:35" x14ac:dyDescent="0.55000000000000004">
      <c r="A28" s="23" t="s">
        <v>28</v>
      </c>
      <c r="B28" s="21"/>
      <c r="C28" s="24"/>
      <c r="D28" s="124"/>
      <c r="E28" s="24"/>
      <c r="F28" s="124"/>
      <c r="G28" s="24"/>
      <c r="H28" s="124"/>
      <c r="I28" s="24"/>
      <c r="J28" s="124"/>
      <c r="K28" s="24"/>
      <c r="L28" s="124"/>
      <c r="M28" s="125"/>
      <c r="N28" s="124"/>
      <c r="O28" s="125"/>
      <c r="P28" s="124"/>
      <c r="Q28" s="125"/>
      <c r="R28" s="124"/>
      <c r="S28" s="125"/>
      <c r="T28" s="124"/>
      <c r="U28" s="125"/>
      <c r="V28" s="124"/>
      <c r="W28" s="125"/>
      <c r="X28" s="124"/>
      <c r="Y28" s="125"/>
      <c r="Z28" s="124"/>
      <c r="AA28" s="88"/>
      <c r="AB28" s="87"/>
      <c r="AD28" s="3"/>
      <c r="AE28" s="3"/>
      <c r="AF28" s="3"/>
      <c r="AG28" s="3"/>
      <c r="AH28" s="3"/>
      <c r="AI28" s="3"/>
    </row>
    <row r="29" spans="1:35" x14ac:dyDescent="0.55000000000000004">
      <c r="A29" s="25">
        <v>1</v>
      </c>
      <c r="B29" s="128" t="s">
        <v>28</v>
      </c>
      <c r="C29" s="26">
        <v>5905.28</v>
      </c>
      <c r="D29" s="31">
        <v>25137.184365036799</v>
      </c>
      <c r="E29" s="26">
        <v>7127.4</v>
      </c>
      <c r="F29" s="31">
        <v>31165.302026039997</v>
      </c>
      <c r="G29" s="26">
        <v>9462.23</v>
      </c>
      <c r="H29" s="31">
        <v>41212.510656498096</v>
      </c>
      <c r="I29" s="26">
        <v>7102.74</v>
      </c>
      <c r="J29" s="31">
        <v>31759.783862461198</v>
      </c>
      <c r="K29" s="26">
        <v>9371.18</v>
      </c>
      <c r="L29" s="31">
        <v>41109.669539301998</v>
      </c>
      <c r="M29" s="26">
        <v>8642.1200000000008</v>
      </c>
      <c r="N29" s="31">
        <v>37558.835436626003</v>
      </c>
      <c r="O29" s="26">
        <v>14760.04</v>
      </c>
      <c r="P29" s="31">
        <v>65969.011776125204</v>
      </c>
      <c r="Q29" s="26">
        <v>12322.64</v>
      </c>
      <c r="R29" s="31">
        <v>54028.505778183193</v>
      </c>
      <c r="S29" s="26">
        <v>11444.69</v>
      </c>
      <c r="T29" s="31">
        <v>50179.467735370898</v>
      </c>
      <c r="U29" s="26">
        <v>10685.64</v>
      </c>
      <c r="V29" s="31">
        <v>46995.017187543599</v>
      </c>
      <c r="W29" s="26">
        <v>6708.82</v>
      </c>
      <c r="X29" s="31">
        <v>29348.736192766399</v>
      </c>
      <c r="Y29" s="26">
        <v>4774.28</v>
      </c>
      <c r="Z29" s="31">
        <v>20348.461509339599</v>
      </c>
      <c r="AA29" s="83">
        <f>O29+M29+K29+I29+G29+E29+C29+Q29+S29</f>
        <v>86138.32</v>
      </c>
      <c r="AB29" s="84">
        <f>P29+N29+L29+J29+H29+F29+D29+R29+T29</f>
        <v>378120.27117564337</v>
      </c>
      <c r="AD29" s="38">
        <f>SUM(C29+E29+G29+I29+K29+M29)</f>
        <v>47610.950000000004</v>
      </c>
      <c r="AE29" s="39">
        <f>SUM(D29+F29+H29+J29+L29+N29)</f>
        <v>207943.28588596411</v>
      </c>
      <c r="AF29" s="38">
        <f>SUM(U29+W29+Y29)</f>
        <v>22168.739999999998</v>
      </c>
      <c r="AG29" s="48">
        <f>SUM(V29+X29+Z29)</f>
        <v>96692.214889649593</v>
      </c>
      <c r="AH29" s="38">
        <f>(AD29+AF29)-AA29</f>
        <v>-16358.630000000005</v>
      </c>
      <c r="AI29" s="47">
        <f>(AE29+AG29)-AB29</f>
        <v>-73484.770400029665</v>
      </c>
    </row>
    <row r="30" spans="1:35" x14ac:dyDescent="0.55000000000000004">
      <c r="A30" s="23" t="s">
        <v>39</v>
      </c>
      <c r="B30" s="21"/>
      <c r="C30" s="24"/>
      <c r="D30" s="124"/>
      <c r="E30" s="24"/>
      <c r="F30" s="124"/>
      <c r="G30" s="24"/>
      <c r="H30" s="124"/>
      <c r="I30" s="24"/>
      <c r="J30" s="124"/>
      <c r="K30" s="24"/>
      <c r="L30" s="124"/>
      <c r="M30" s="125"/>
      <c r="N30" s="124"/>
      <c r="O30" s="125"/>
      <c r="P30" s="124"/>
      <c r="Q30" s="125"/>
      <c r="R30" s="124"/>
      <c r="S30" s="125"/>
      <c r="T30" s="124"/>
      <c r="U30" s="125"/>
      <c r="V30" s="124"/>
      <c r="W30" s="125"/>
      <c r="X30" s="124"/>
      <c r="Y30" s="125"/>
      <c r="Z30" s="124"/>
      <c r="AA30" s="88"/>
      <c r="AB30" s="87"/>
      <c r="AD30" s="3"/>
      <c r="AE30" s="3"/>
      <c r="AF30" s="3"/>
      <c r="AG30" s="3"/>
      <c r="AH30" s="3"/>
      <c r="AI30" s="3"/>
    </row>
    <row r="31" spans="1:35" x14ac:dyDescent="0.55000000000000004">
      <c r="A31" s="25">
        <v>1</v>
      </c>
      <c r="B31" s="128" t="s">
        <v>39</v>
      </c>
      <c r="C31" s="26">
        <v>1169.5</v>
      </c>
      <c r="D31" s="31">
        <v>4978.2460975450003</v>
      </c>
      <c r="E31" s="26">
        <v>2264</v>
      </c>
      <c r="F31" s="31">
        <v>9899.5768143999994</v>
      </c>
      <c r="G31" s="26">
        <v>2681.1199999999953</v>
      </c>
      <c r="H31" s="31">
        <v>11677.552392126379</v>
      </c>
      <c r="I31" s="26">
        <v>2494.7999999999884</v>
      </c>
      <c r="J31" s="31">
        <v>11155.456736423946</v>
      </c>
      <c r="K31" s="26">
        <v>2758.8400000000256</v>
      </c>
      <c r="L31" s="31">
        <v>12102.531454076112</v>
      </c>
      <c r="M31" s="26">
        <v>2982.8800000000047</v>
      </c>
      <c r="N31" s="31">
        <v>12963.65926962402</v>
      </c>
      <c r="O31" s="26">
        <v>3762.1199999999953</v>
      </c>
      <c r="P31" s="31">
        <v>16814.543767035579</v>
      </c>
      <c r="Q31" s="26">
        <v>4682</v>
      </c>
      <c r="R31" s="31">
        <v>20528.187470659999</v>
      </c>
      <c r="S31" s="26">
        <v>3384.2399999999907</v>
      </c>
      <c r="T31" s="31">
        <v>14838.26664494636</v>
      </c>
      <c r="U31" s="26">
        <v>3560</v>
      </c>
      <c r="V31" s="31">
        <v>15656.737564400002</v>
      </c>
      <c r="W31" s="26">
        <v>2739</v>
      </c>
      <c r="X31" s="31">
        <v>11982.165035280001</v>
      </c>
      <c r="Y31" s="26">
        <v>2997</v>
      </c>
      <c r="Z31" s="31">
        <v>12773.515408290001</v>
      </c>
      <c r="AA31" s="83">
        <f>O31+M31+K31+I31+G31+E31+C31+Q31+S31</f>
        <v>26179.5</v>
      </c>
      <c r="AB31" s="84">
        <f>P31+N31+L31+J31+H31+F31+D31+R31+T31</f>
        <v>114958.02064683739</v>
      </c>
      <c r="AD31" s="38">
        <f>SUM(C31+E31+G31+I31+K31+M31)</f>
        <v>14351.140000000014</v>
      </c>
      <c r="AE31" s="39">
        <f>SUM(D31+F31+H31+J31+L31+N31)</f>
        <v>62777.022764195455</v>
      </c>
      <c r="AF31" s="38">
        <f>SUM(U31+W31+Y31)</f>
        <v>9296</v>
      </c>
      <c r="AG31" s="48">
        <f>SUM(V31+X31+Z31)</f>
        <v>40412.418007970002</v>
      </c>
      <c r="AH31" s="38">
        <f>(AD31+AF31)-AA31</f>
        <v>-2532.359999999986</v>
      </c>
      <c r="AI31" s="47">
        <f>(AE31+AG31)-AB31</f>
        <v>-11768.579874671937</v>
      </c>
    </row>
    <row r="32" spans="1:35" x14ac:dyDescent="0.55000000000000004">
      <c r="A32" s="23" t="s">
        <v>29</v>
      </c>
      <c r="B32" s="21"/>
      <c r="C32" s="24"/>
      <c r="D32" s="124"/>
      <c r="E32" s="24"/>
      <c r="F32" s="124"/>
      <c r="G32" s="24"/>
      <c r="H32" s="124"/>
      <c r="I32" s="24"/>
      <c r="J32" s="124"/>
      <c r="K32" s="24"/>
      <c r="L32" s="124"/>
      <c r="M32" s="125"/>
      <c r="N32" s="124"/>
      <c r="O32" s="125"/>
      <c r="P32" s="124"/>
      <c r="Q32" s="125"/>
      <c r="R32" s="124"/>
      <c r="S32" s="125"/>
      <c r="T32" s="124"/>
      <c r="U32" s="125"/>
      <c r="V32" s="124"/>
      <c r="W32" s="125"/>
      <c r="X32" s="124"/>
      <c r="Y32" s="125"/>
      <c r="Z32" s="124"/>
      <c r="AA32" s="88"/>
      <c r="AB32" s="87"/>
      <c r="AD32" s="3"/>
      <c r="AE32" s="3"/>
      <c r="AF32" s="3"/>
      <c r="AG32" s="3"/>
      <c r="AH32" s="3"/>
      <c r="AI32" s="3"/>
    </row>
    <row r="33" spans="1:35" x14ac:dyDescent="0.55000000000000004">
      <c r="A33" s="25">
        <v>1</v>
      </c>
      <c r="B33" s="128" t="s">
        <v>29</v>
      </c>
      <c r="C33" s="26">
        <v>6028.55</v>
      </c>
      <c r="D33" s="31">
        <v>25681.201209989998</v>
      </c>
      <c r="E33" s="26">
        <v>7128.86</v>
      </c>
      <c r="F33" s="31">
        <v>31152.990574599997</v>
      </c>
      <c r="G33" s="26">
        <v>11350.09</v>
      </c>
      <c r="H33" s="31">
        <v>49485.528214770005</v>
      </c>
      <c r="I33" s="26">
        <v>9052.8799999999992</v>
      </c>
      <c r="J33" s="31">
        <v>40466.848281599996</v>
      </c>
      <c r="K33" s="26">
        <v>10262.26</v>
      </c>
      <c r="L33" s="31">
        <v>45047.255954199994</v>
      </c>
      <c r="M33" s="26">
        <v>10546.23</v>
      </c>
      <c r="N33" s="31">
        <v>45871.007443999995</v>
      </c>
      <c r="O33" s="26">
        <v>14295.67</v>
      </c>
      <c r="P33" s="31">
        <v>63901.197639569997</v>
      </c>
      <c r="Q33" s="26">
        <v>12786.64</v>
      </c>
      <c r="R33" s="31">
        <v>56009.529708129994</v>
      </c>
      <c r="S33" s="26">
        <v>11828.71</v>
      </c>
      <c r="T33" s="31">
        <v>51813.166625159989</v>
      </c>
      <c r="U33" s="26">
        <v>13359.78</v>
      </c>
      <c r="V33" s="31">
        <v>58778.992780200009</v>
      </c>
      <c r="W33" s="26">
        <v>7786.73</v>
      </c>
      <c r="X33" s="31">
        <v>34029.671838447997</v>
      </c>
      <c r="Y33" s="26">
        <v>5559.34</v>
      </c>
      <c r="Z33" s="31">
        <v>23683.151798609997</v>
      </c>
      <c r="AA33" s="83">
        <f>O33+M33+K33+I33+G33+E33+C33+Q33+S33</f>
        <v>93279.890000000014</v>
      </c>
      <c r="AB33" s="84">
        <f>P33+N33+L33+J33+H33+F33+D33+R33+T33</f>
        <v>409428.72565201996</v>
      </c>
      <c r="AD33" s="38">
        <f>SUM(C33+E33+G33+I33+K33+M33)</f>
        <v>54368.869999999995</v>
      </c>
      <c r="AE33" s="39">
        <f>SUM(D33+F33+H33+J33+L33+N33)</f>
        <v>237704.83167915998</v>
      </c>
      <c r="AF33" s="38">
        <f>SUM(U33+W33+Y33)</f>
        <v>26705.850000000002</v>
      </c>
      <c r="AG33" s="48">
        <f>SUM(V33+X33+Z33)</f>
        <v>116491.816417258</v>
      </c>
      <c r="AH33" s="38">
        <f>(AD33+AF33)-AA33</f>
        <v>-12205.170000000013</v>
      </c>
      <c r="AI33" s="47">
        <f>(AE33+AG33)-AB33</f>
        <v>-55232.077555601951</v>
      </c>
    </row>
    <row r="34" spans="1:35" x14ac:dyDescent="0.55000000000000004">
      <c r="A34" s="23" t="s">
        <v>32</v>
      </c>
      <c r="B34" s="21"/>
      <c r="C34" s="24"/>
      <c r="D34" s="124"/>
      <c r="E34" s="24"/>
      <c r="F34" s="124"/>
      <c r="G34" s="24"/>
      <c r="H34" s="124"/>
      <c r="I34" s="24"/>
      <c r="J34" s="124"/>
      <c r="K34" s="24"/>
      <c r="L34" s="124"/>
      <c r="M34" s="125"/>
      <c r="N34" s="124"/>
      <c r="O34" s="125"/>
      <c r="P34" s="124"/>
      <c r="Q34" s="125"/>
      <c r="R34" s="124"/>
      <c r="S34" s="125"/>
      <c r="T34" s="124"/>
      <c r="U34" s="125"/>
      <c r="V34" s="124"/>
      <c r="W34" s="125"/>
      <c r="X34" s="124"/>
      <c r="Y34" s="125"/>
      <c r="Z34" s="124"/>
      <c r="AA34" s="88"/>
      <c r="AB34" s="87"/>
      <c r="AD34" s="3"/>
      <c r="AE34" s="3"/>
      <c r="AF34" s="3"/>
      <c r="AG34" s="3"/>
      <c r="AH34" s="3"/>
      <c r="AI34" s="3"/>
    </row>
    <row r="35" spans="1:35" x14ac:dyDescent="0.55000000000000004">
      <c r="A35" s="25">
        <v>1</v>
      </c>
      <c r="B35" s="128" t="s">
        <v>32</v>
      </c>
      <c r="C35" s="26">
        <v>40776.280000000006</v>
      </c>
      <c r="D35" s="31">
        <v>173629.32617419687</v>
      </c>
      <c r="E35" s="26">
        <v>49906.030000000006</v>
      </c>
      <c r="F35" s="31">
        <v>218161.75020249799</v>
      </c>
      <c r="G35" s="26">
        <v>54134.76</v>
      </c>
      <c r="H35" s="31">
        <v>235868.39438917118</v>
      </c>
      <c r="I35" s="26">
        <v>58709.46</v>
      </c>
      <c r="J35" s="31">
        <v>262482.34185519477</v>
      </c>
      <c r="K35" s="26">
        <v>57089.86</v>
      </c>
      <c r="L35" s="31">
        <v>250534.91243155397</v>
      </c>
      <c r="M35" s="26">
        <v>54198.520000000004</v>
      </c>
      <c r="N35" s="31">
        <v>235653.60562664605</v>
      </c>
      <c r="O35" s="26">
        <v>69443.510000000009</v>
      </c>
      <c r="P35" s="31">
        <v>310388.97110833635</v>
      </c>
      <c r="Q35" s="26">
        <v>60155.16</v>
      </c>
      <c r="R35" s="31">
        <v>263632.38527005084</v>
      </c>
      <c r="S35" s="26">
        <v>60851.64</v>
      </c>
      <c r="T35" s="31">
        <v>266689.05490366044</v>
      </c>
      <c r="U35" s="26">
        <v>55231.55</v>
      </c>
      <c r="V35" s="31">
        <v>242952.86698670252</v>
      </c>
      <c r="W35" s="26">
        <v>47324.68</v>
      </c>
      <c r="X35" s="31">
        <v>206921.60097215362</v>
      </c>
      <c r="Y35" s="26">
        <v>35094.089999999997</v>
      </c>
      <c r="Z35" s="31">
        <v>149544.23396867138</v>
      </c>
      <c r="AA35" s="83">
        <f>O35+M35+K35+I35+G35+E35+C35+Q35+S35</f>
        <v>505265.22000000009</v>
      </c>
      <c r="AB35" s="84">
        <f>P35+N35+L35+J35+H35+F35+D35+R35+T35</f>
        <v>2217040.7419613083</v>
      </c>
      <c r="AD35" s="38">
        <f>SUM(C35+E35+G35+I35+K35+M35)</f>
        <v>314814.91000000003</v>
      </c>
      <c r="AE35" s="39">
        <f>SUM(D35+F35+H35+J35+L35+N35)</f>
        <v>1376330.3306792607</v>
      </c>
      <c r="AF35" s="38">
        <f>SUM(U35+W35+Y35)</f>
        <v>137650.32</v>
      </c>
      <c r="AG35" s="48">
        <f>SUM(V35+X35+Z35)</f>
        <v>599418.70192752755</v>
      </c>
      <c r="AH35" s="38">
        <f>(AD35+AF35)-AA35</f>
        <v>-52799.990000000049</v>
      </c>
      <c r="AI35" s="47">
        <f>(AE35+AG35)-AB35</f>
        <v>-241291.70935452008</v>
      </c>
    </row>
    <row r="36" spans="1:35" x14ac:dyDescent="0.55000000000000004">
      <c r="A36" s="23" t="s">
        <v>40</v>
      </c>
      <c r="B36" s="21"/>
      <c r="C36" s="24"/>
      <c r="D36" s="124"/>
      <c r="E36" s="24"/>
      <c r="F36" s="124"/>
      <c r="G36" s="24"/>
      <c r="H36" s="124"/>
      <c r="I36" s="24"/>
      <c r="J36" s="124"/>
      <c r="K36" s="24"/>
      <c r="L36" s="124"/>
      <c r="M36" s="125"/>
      <c r="N36" s="124"/>
      <c r="O36" s="125"/>
      <c r="P36" s="124"/>
      <c r="Q36" s="125"/>
      <c r="R36" s="124"/>
      <c r="S36" s="125"/>
      <c r="T36" s="124"/>
      <c r="U36" s="125"/>
      <c r="V36" s="124"/>
      <c r="W36" s="125"/>
      <c r="X36" s="124"/>
      <c r="Y36" s="125"/>
      <c r="Z36" s="124"/>
      <c r="AA36" s="88"/>
      <c r="AB36" s="87"/>
      <c r="AD36" s="3"/>
      <c r="AE36" s="3"/>
      <c r="AF36" s="3"/>
      <c r="AG36" s="3"/>
      <c r="AH36" s="3"/>
      <c r="AI36" s="3"/>
    </row>
    <row r="37" spans="1:35" x14ac:dyDescent="0.55000000000000004">
      <c r="A37" s="25">
        <v>1</v>
      </c>
      <c r="B37" s="128" t="s">
        <v>40</v>
      </c>
      <c r="C37" s="26">
        <v>3442</v>
      </c>
      <c r="D37" s="31">
        <v>14662.92</v>
      </c>
      <c r="E37" s="26">
        <v>4135</v>
      </c>
      <c r="F37" s="31">
        <v>18069.95</v>
      </c>
      <c r="G37" s="26">
        <v>4857</v>
      </c>
      <c r="H37" s="31">
        <v>21176.520000000004</v>
      </c>
      <c r="I37" s="26">
        <v>7944</v>
      </c>
      <c r="J37" s="31">
        <v>35509.68</v>
      </c>
      <c r="K37" s="26">
        <v>7735</v>
      </c>
      <c r="L37" s="31">
        <v>33956.65</v>
      </c>
      <c r="M37" s="26">
        <v>9934</v>
      </c>
      <c r="N37" s="31">
        <v>43212.9</v>
      </c>
      <c r="O37" s="26">
        <v>9279</v>
      </c>
      <c r="P37" s="31">
        <v>41477.130000000005</v>
      </c>
      <c r="Q37" s="26">
        <v>9555</v>
      </c>
      <c r="R37" s="31">
        <v>41850.899999999994</v>
      </c>
      <c r="S37" s="26">
        <v>11413</v>
      </c>
      <c r="T37" s="31">
        <v>49988.939999999995</v>
      </c>
      <c r="U37" s="26">
        <v>11473</v>
      </c>
      <c r="V37" s="31">
        <v>50481.2</v>
      </c>
      <c r="W37" s="26">
        <v>6740</v>
      </c>
      <c r="X37" s="31">
        <v>29453.8</v>
      </c>
      <c r="Y37" s="26">
        <v>3921.9999999999982</v>
      </c>
      <c r="Z37" s="31">
        <v>16707.719999999994</v>
      </c>
      <c r="AA37" s="83">
        <f>O37+M37+K37+I37+G37+E37+C37+Q37+S37</f>
        <v>68294</v>
      </c>
      <c r="AB37" s="84">
        <f>P37+N37+L37+J37+H37+F37+D37+R37+T37</f>
        <v>299905.59000000003</v>
      </c>
      <c r="AD37" s="38">
        <f>SUM(C37+E37+G37+I37+K37+M37)</f>
        <v>38047</v>
      </c>
      <c r="AE37" s="39">
        <f>SUM(D37+F37+H37+J37+L37+N37)</f>
        <v>166588.62</v>
      </c>
      <c r="AF37" s="38">
        <f>SUM(U37+W37+Y37)</f>
        <v>22135</v>
      </c>
      <c r="AG37" s="48">
        <f>SUM(V37+X37+Z37)</f>
        <v>96642.72</v>
      </c>
      <c r="AH37" s="38">
        <f>(AD37+AF37)-AA37</f>
        <v>-8112</v>
      </c>
      <c r="AI37" s="47">
        <f>(AE37+AG37)-AB37</f>
        <v>-36674.250000000058</v>
      </c>
    </row>
    <row r="38" spans="1:35" x14ac:dyDescent="0.55000000000000004">
      <c r="A38" s="23" t="s">
        <v>41</v>
      </c>
      <c r="B38" s="21"/>
      <c r="C38" s="24"/>
      <c r="D38" s="124"/>
      <c r="E38" s="24"/>
      <c r="F38" s="124"/>
      <c r="G38" s="24"/>
      <c r="H38" s="124"/>
      <c r="I38" s="24"/>
      <c r="J38" s="124"/>
      <c r="K38" s="24"/>
      <c r="L38" s="124"/>
      <c r="M38" s="125"/>
      <c r="N38" s="124"/>
      <c r="O38" s="125"/>
      <c r="P38" s="124"/>
      <c r="Q38" s="125"/>
      <c r="R38" s="124"/>
      <c r="S38" s="125"/>
      <c r="T38" s="124"/>
      <c r="U38" s="125"/>
      <c r="V38" s="124"/>
      <c r="W38" s="125"/>
      <c r="X38" s="124"/>
      <c r="Y38" s="125"/>
      <c r="Z38" s="124"/>
      <c r="AA38" s="88"/>
      <c r="AB38" s="87"/>
      <c r="AD38" s="3"/>
      <c r="AE38" s="3"/>
      <c r="AF38" s="3"/>
      <c r="AG38" s="3"/>
      <c r="AH38" s="3"/>
      <c r="AI38" s="3"/>
    </row>
    <row r="39" spans="1:35" x14ac:dyDescent="0.55000000000000004">
      <c r="A39" s="25">
        <v>1</v>
      </c>
      <c r="B39" s="128" t="s">
        <v>41</v>
      </c>
      <c r="C39" s="26">
        <v>479</v>
      </c>
      <c r="D39" s="31">
        <v>2040.54</v>
      </c>
      <c r="E39" s="26">
        <v>670</v>
      </c>
      <c r="F39" s="31">
        <v>2927.9</v>
      </c>
      <c r="G39" s="26">
        <v>757</v>
      </c>
      <c r="H39" s="31">
        <v>3300.5200000000004</v>
      </c>
      <c r="I39" s="26">
        <v>713</v>
      </c>
      <c r="J39" s="31">
        <v>3187.1099999999997</v>
      </c>
      <c r="K39" s="26">
        <v>756</v>
      </c>
      <c r="L39" s="31">
        <v>3318.8399999999997</v>
      </c>
      <c r="M39" s="26">
        <v>789</v>
      </c>
      <c r="N39" s="31">
        <v>3432.1499999999996</v>
      </c>
      <c r="O39" s="26">
        <v>722</v>
      </c>
      <c r="P39" s="31">
        <v>3227.3399999999997</v>
      </c>
      <c r="Q39" s="26">
        <v>891</v>
      </c>
      <c r="R39" s="31">
        <v>3902.58</v>
      </c>
      <c r="S39" s="26">
        <v>784</v>
      </c>
      <c r="T39" s="31">
        <v>3433.92</v>
      </c>
      <c r="U39" s="26">
        <v>584</v>
      </c>
      <c r="V39" s="31">
        <v>2569.6000000000004</v>
      </c>
      <c r="W39" s="26">
        <v>655</v>
      </c>
      <c r="X39" s="31">
        <v>2862.35</v>
      </c>
      <c r="Y39" s="26">
        <v>442</v>
      </c>
      <c r="Z39" s="31">
        <v>1882.9199999999998</v>
      </c>
      <c r="AA39" s="83">
        <f>O39+M39+K39+I39+G39+E39+C39+Q39+S39</f>
        <v>6561</v>
      </c>
      <c r="AB39" s="84">
        <f>P39+N39+L39+J39+H39+F39+D39+R39+T39</f>
        <v>28770.9</v>
      </c>
      <c r="AD39" s="38">
        <f>SUM(C39+E39+G39+I39+K39+M39)</f>
        <v>4164</v>
      </c>
      <c r="AE39" s="39">
        <f>SUM(D39+F39+H39+J39+L39+N39)</f>
        <v>18207.059999999998</v>
      </c>
      <c r="AF39" s="38">
        <f>SUM(U39+W39+Y39)</f>
        <v>1681</v>
      </c>
      <c r="AG39" s="48">
        <f>SUM(V39+X39+Z39)</f>
        <v>7314.8700000000008</v>
      </c>
      <c r="AH39" s="38">
        <f>(AD39+AF39)-AA39</f>
        <v>-716</v>
      </c>
      <c r="AI39" s="47">
        <f>(AE39+AG39)-AB39</f>
        <v>-3248.9700000000012</v>
      </c>
    </row>
    <row r="40" spans="1:35" x14ac:dyDescent="0.55000000000000004">
      <c r="A40" s="23" t="s">
        <v>42</v>
      </c>
      <c r="B40" s="21"/>
      <c r="C40" s="24"/>
      <c r="D40" s="124"/>
      <c r="E40" s="24"/>
      <c r="F40" s="124"/>
      <c r="G40" s="24"/>
      <c r="H40" s="124"/>
      <c r="I40" s="24"/>
      <c r="J40" s="124"/>
      <c r="K40" s="24"/>
      <c r="L40" s="124"/>
      <c r="M40" s="125"/>
      <c r="N40" s="124"/>
      <c r="O40" s="125"/>
      <c r="P40" s="124"/>
      <c r="Q40" s="125"/>
      <c r="R40" s="124"/>
      <c r="S40" s="125"/>
      <c r="T40" s="124"/>
      <c r="U40" s="125"/>
      <c r="V40" s="124"/>
      <c r="W40" s="125"/>
      <c r="X40" s="124"/>
      <c r="Y40" s="125"/>
      <c r="Z40" s="124"/>
      <c r="AA40" s="88"/>
      <c r="AB40" s="87"/>
      <c r="AD40" s="3"/>
      <c r="AE40" s="3"/>
      <c r="AF40" s="3"/>
      <c r="AG40" s="3"/>
      <c r="AH40" s="3"/>
      <c r="AI40" s="3"/>
    </row>
    <row r="41" spans="1:35" x14ac:dyDescent="0.55000000000000004">
      <c r="A41" s="25">
        <v>1</v>
      </c>
      <c r="B41" s="128" t="s">
        <v>42</v>
      </c>
      <c r="C41" s="26">
        <v>10240.299999999999</v>
      </c>
      <c r="D41" s="31">
        <v>43623.677999999993</v>
      </c>
      <c r="E41" s="26">
        <v>10945.05</v>
      </c>
      <c r="F41" s="31">
        <v>47829.868499999997</v>
      </c>
      <c r="G41" s="26">
        <v>17482.189999999999</v>
      </c>
      <c r="H41" s="31">
        <v>76222.348400000003</v>
      </c>
      <c r="I41" s="26">
        <v>17218.75</v>
      </c>
      <c r="J41" s="31">
        <v>76967.8125</v>
      </c>
      <c r="K41" s="26">
        <v>12826.49</v>
      </c>
      <c r="L41" s="31">
        <v>56308.291099999995</v>
      </c>
      <c r="M41" s="26">
        <v>14898.83</v>
      </c>
      <c r="N41" s="31">
        <v>64809.910499999991</v>
      </c>
      <c r="O41" s="26">
        <v>16328.48</v>
      </c>
      <c r="P41" s="31">
        <v>72988.305599999992</v>
      </c>
      <c r="Q41" s="26">
        <v>18268.7</v>
      </c>
      <c r="R41" s="31">
        <v>80016.906000000003</v>
      </c>
      <c r="S41" s="26">
        <v>11336.16</v>
      </c>
      <c r="T41" s="31">
        <v>49652.380799999999</v>
      </c>
      <c r="U41" s="26">
        <v>13708.78</v>
      </c>
      <c r="V41" s="31">
        <v>60318.632000000005</v>
      </c>
      <c r="W41" s="26">
        <v>11369.68</v>
      </c>
      <c r="X41" s="31">
        <v>49685.501600000003</v>
      </c>
      <c r="Y41" s="26">
        <v>11500.24</v>
      </c>
      <c r="Z41" s="31">
        <v>48991.022399999994</v>
      </c>
      <c r="AA41" s="83">
        <f>O41+M41+K41+I41+G41+E41+C41+Q41+S41</f>
        <v>129544.95</v>
      </c>
      <c r="AB41" s="84">
        <f>P41+N41+L41+J41+H41+F41+D41+R41+T41</f>
        <v>568419.50140000007</v>
      </c>
      <c r="AD41" s="38">
        <f>SUM(C41+E41+G41+I41+K41+M41)</f>
        <v>83611.61</v>
      </c>
      <c r="AE41" s="39">
        <f>SUM(D41+F41+H41+J41+L41+N41)</f>
        <v>365761.90899999999</v>
      </c>
      <c r="AF41" s="38">
        <f>SUM(U41+W41+Y41)</f>
        <v>36578.699999999997</v>
      </c>
      <c r="AG41" s="48">
        <f>SUM(V41+X41+Z41)</f>
        <v>158995.15599999999</v>
      </c>
      <c r="AH41" s="38">
        <f>(AD41+AF41)-AA41</f>
        <v>-9354.64</v>
      </c>
      <c r="AI41" s="47">
        <f>(AE41+AG41)-AB41</f>
        <v>-43662.436400000122</v>
      </c>
    </row>
    <row r="42" spans="1:35" x14ac:dyDescent="0.55000000000000004">
      <c r="A42" s="23" t="s">
        <v>43</v>
      </c>
      <c r="B42" s="21"/>
      <c r="C42" s="24"/>
      <c r="D42" s="124"/>
      <c r="E42" s="24"/>
      <c r="F42" s="124"/>
      <c r="G42" s="24"/>
      <c r="H42" s="124"/>
      <c r="I42" s="24"/>
      <c r="J42" s="124"/>
      <c r="K42" s="24"/>
      <c r="L42" s="124"/>
      <c r="M42" s="125"/>
      <c r="N42" s="124"/>
      <c r="O42" s="125"/>
      <c r="P42" s="124"/>
      <c r="Q42" s="125"/>
      <c r="R42" s="124"/>
      <c r="S42" s="125"/>
      <c r="T42" s="124"/>
      <c r="U42" s="125"/>
      <c r="V42" s="124"/>
      <c r="W42" s="125"/>
      <c r="X42" s="124"/>
      <c r="Y42" s="125"/>
      <c r="Z42" s="124"/>
      <c r="AA42" s="88"/>
      <c r="AB42" s="87"/>
      <c r="AD42" s="3"/>
      <c r="AE42" s="3"/>
      <c r="AF42" s="3"/>
      <c r="AG42" s="3"/>
      <c r="AH42" s="3"/>
      <c r="AI42" s="3"/>
    </row>
    <row r="43" spans="1:35" x14ac:dyDescent="0.55000000000000004">
      <c r="A43" s="25">
        <v>1</v>
      </c>
      <c r="B43" s="128" t="s">
        <v>43</v>
      </c>
      <c r="C43" s="26">
        <v>27014</v>
      </c>
      <c r="D43" s="31">
        <v>115005.69923034002</v>
      </c>
      <c r="E43" s="26">
        <v>35060.94</v>
      </c>
      <c r="F43" s="31">
        <v>153161.84747106401</v>
      </c>
      <c r="G43" s="26">
        <v>35953.049999999996</v>
      </c>
      <c r="H43" s="31">
        <v>156574.14115880348</v>
      </c>
      <c r="I43" s="26">
        <v>37437.300000000003</v>
      </c>
      <c r="J43" s="31">
        <v>167182.75292454398</v>
      </c>
      <c r="K43" s="26">
        <v>41314.33</v>
      </c>
      <c r="L43" s="31">
        <v>181074.93908640699</v>
      </c>
      <c r="M43" s="26">
        <v>38924.25</v>
      </c>
      <c r="N43" s="31">
        <v>169191.47303046248</v>
      </c>
      <c r="O43" s="26">
        <v>46015.08</v>
      </c>
      <c r="P43" s="31">
        <v>205296.05357754038</v>
      </c>
      <c r="Q43" s="26">
        <v>46701.369999999995</v>
      </c>
      <c r="R43" s="31">
        <v>204549.65471462809</v>
      </c>
      <c r="S43" s="26">
        <v>45598.29</v>
      </c>
      <c r="T43" s="31">
        <v>199859.54017276689</v>
      </c>
      <c r="U43" s="26">
        <v>41598.639999999999</v>
      </c>
      <c r="V43" s="31">
        <v>182917.47196477361</v>
      </c>
      <c r="W43" s="26">
        <v>50795.4</v>
      </c>
      <c r="X43" s="31">
        <v>222120.68155731802</v>
      </c>
      <c r="Y43" s="26">
        <v>26182.400000000001</v>
      </c>
      <c r="Z43" s="31">
        <v>111585.24934018801</v>
      </c>
      <c r="AA43" s="83">
        <f>O43+M43+K43+I43+G43+E43+C43+Q43+S43</f>
        <v>354018.61</v>
      </c>
      <c r="AB43" s="84">
        <f>P43+N43+L43+J43+H43+F43+D43+R43+T43</f>
        <v>1551896.1013665565</v>
      </c>
      <c r="AD43" s="38">
        <f>SUM(C43+E43+G43+I43+K43+M43)</f>
        <v>215703.87</v>
      </c>
      <c r="AE43" s="39">
        <f>SUM(D43+F43+H43+J43+L43+N43)</f>
        <v>942190.85290162091</v>
      </c>
      <c r="AF43" s="38">
        <f>SUM(U43+W43+Y43)</f>
        <v>118576.44</v>
      </c>
      <c r="AG43" s="48">
        <f>SUM(V43+X43+Z43)</f>
        <v>516623.40286227962</v>
      </c>
      <c r="AH43" s="38">
        <f>(AD43+AF43)-AA43</f>
        <v>-19738.299999999988</v>
      </c>
      <c r="AI43" s="47">
        <f>(AE43+AG43)-AB43</f>
        <v>-93081.845602656016</v>
      </c>
    </row>
    <row r="44" spans="1:35" x14ac:dyDescent="0.55000000000000004">
      <c r="A44" s="23" t="s">
        <v>44</v>
      </c>
      <c r="B44" s="21"/>
      <c r="C44" s="24"/>
      <c r="D44" s="124"/>
      <c r="E44" s="24"/>
      <c r="F44" s="124"/>
      <c r="G44" s="24"/>
      <c r="H44" s="124"/>
      <c r="I44" s="24"/>
      <c r="J44" s="124"/>
      <c r="K44" s="24"/>
      <c r="L44" s="124"/>
      <c r="M44" s="125"/>
      <c r="N44" s="124"/>
      <c r="O44" s="125"/>
      <c r="P44" s="124"/>
      <c r="Q44" s="125"/>
      <c r="R44" s="124"/>
      <c r="S44" s="125"/>
      <c r="T44" s="124"/>
      <c r="U44" s="125"/>
      <c r="V44" s="124"/>
      <c r="W44" s="125"/>
      <c r="X44" s="124"/>
      <c r="Y44" s="125"/>
      <c r="Z44" s="124"/>
      <c r="AA44" s="88"/>
      <c r="AB44" s="87"/>
      <c r="AD44" s="3"/>
      <c r="AE44" s="3"/>
      <c r="AF44" s="3"/>
      <c r="AG44" s="3"/>
      <c r="AH44" s="3"/>
      <c r="AI44" s="3"/>
    </row>
    <row r="45" spans="1:35" x14ac:dyDescent="0.55000000000000004">
      <c r="A45" s="25">
        <v>1</v>
      </c>
      <c r="B45" s="128" t="s">
        <v>44</v>
      </c>
      <c r="C45" s="26">
        <v>19990.999999999993</v>
      </c>
      <c r="D45" s="31">
        <v>85161.659999999945</v>
      </c>
      <c r="E45" s="26">
        <v>26732.000000000007</v>
      </c>
      <c r="F45" s="31">
        <v>116818.84000000004</v>
      </c>
      <c r="G45" s="26">
        <v>22593</v>
      </c>
      <c r="H45" s="31">
        <v>98505.48000000001</v>
      </c>
      <c r="I45" s="26">
        <v>26130</v>
      </c>
      <c r="J45" s="31">
        <v>116801.09999999999</v>
      </c>
      <c r="K45" s="26">
        <v>24286</v>
      </c>
      <c r="L45" s="31">
        <v>106615.54</v>
      </c>
      <c r="M45" s="26">
        <v>24510</v>
      </c>
      <c r="N45" s="31">
        <v>106618.49999999999</v>
      </c>
      <c r="O45" s="26">
        <v>27108</v>
      </c>
      <c r="P45" s="31">
        <v>121172.76000000001</v>
      </c>
      <c r="Q45" s="26">
        <v>32560</v>
      </c>
      <c r="R45" s="31">
        <v>142612.79999999999</v>
      </c>
      <c r="S45" s="26">
        <v>31188</v>
      </c>
      <c r="T45" s="31">
        <v>136603.44</v>
      </c>
      <c r="U45" s="26">
        <v>28247.000000000011</v>
      </c>
      <c r="V45" s="31">
        <v>124286.80000000006</v>
      </c>
      <c r="W45" s="26">
        <v>28193.999999999967</v>
      </c>
      <c r="X45" s="31">
        <v>123207.77999999985</v>
      </c>
      <c r="Y45" s="26">
        <v>21955.000000000036</v>
      </c>
      <c r="Z45" s="31">
        <v>93528.300000000134</v>
      </c>
      <c r="AA45" s="83">
        <f>O45+M45+K45+I45+G45+E45+C45+Q45+S45</f>
        <v>235098</v>
      </c>
      <c r="AB45" s="84">
        <f>P45+N45+L45+J45+H45+F45+D45+R45+T45</f>
        <v>1030910.1199999999</v>
      </c>
      <c r="AD45" s="38">
        <f>SUM(C45+E45+G45+I45+K45+M45)</f>
        <v>144242</v>
      </c>
      <c r="AE45" s="39">
        <f>SUM(D45+F45+H45+J45+L45+N45)</f>
        <v>630521.11999999988</v>
      </c>
      <c r="AF45" s="38">
        <f>SUM(U45+W45+Y45)</f>
        <v>78396.000000000015</v>
      </c>
      <c r="AG45" s="48">
        <f>SUM(V45+X45+Z45)</f>
        <v>341022.88</v>
      </c>
      <c r="AH45" s="38">
        <f>(AD45+AF45)-AA45</f>
        <v>-12460</v>
      </c>
      <c r="AI45" s="47">
        <f>(AE45+AG45)-AB45</f>
        <v>-59366.119999999995</v>
      </c>
    </row>
    <row r="46" spans="1:35" x14ac:dyDescent="0.55000000000000004">
      <c r="A46" s="23" t="s">
        <v>48</v>
      </c>
      <c r="B46" s="21"/>
      <c r="C46" s="129"/>
      <c r="D46" s="130"/>
      <c r="E46" s="129"/>
      <c r="F46" s="130"/>
      <c r="G46" s="129"/>
      <c r="H46" s="130"/>
      <c r="I46" s="129"/>
      <c r="J46" s="130"/>
      <c r="K46" s="129"/>
      <c r="L46" s="130"/>
      <c r="M46" s="131"/>
      <c r="N46" s="130"/>
      <c r="O46" s="131"/>
      <c r="P46" s="130"/>
      <c r="Q46" s="131"/>
      <c r="R46" s="130"/>
      <c r="S46" s="131"/>
      <c r="T46" s="130"/>
      <c r="U46" s="131"/>
      <c r="V46" s="130"/>
      <c r="W46" s="131"/>
      <c r="X46" s="130"/>
      <c r="Y46" s="131"/>
      <c r="Z46" s="130"/>
      <c r="AA46" s="96"/>
      <c r="AB46" s="95"/>
      <c r="AD46" s="3"/>
      <c r="AE46" s="3"/>
      <c r="AF46" s="3"/>
      <c r="AG46" s="3"/>
      <c r="AH46" s="3"/>
      <c r="AI46" s="3"/>
    </row>
    <row r="47" spans="1:35" x14ac:dyDescent="0.55000000000000004">
      <c r="A47" s="25">
        <v>1</v>
      </c>
      <c r="B47" s="128" t="s">
        <v>49</v>
      </c>
      <c r="C47" s="26">
        <v>836</v>
      </c>
      <c r="D47" s="31">
        <v>3561.3599999999997</v>
      </c>
      <c r="E47" s="26">
        <v>1067</v>
      </c>
      <c r="F47" s="31">
        <v>4662.79</v>
      </c>
      <c r="G47" s="26">
        <v>0</v>
      </c>
      <c r="H47" s="31">
        <v>0</v>
      </c>
      <c r="I47" s="26">
        <v>3644</v>
      </c>
      <c r="J47" s="31">
        <v>16288.679999999998</v>
      </c>
      <c r="K47" s="26">
        <v>2421</v>
      </c>
      <c r="L47" s="31">
        <v>10628.189999999999</v>
      </c>
      <c r="M47" s="26">
        <v>2223</v>
      </c>
      <c r="N47" s="31">
        <v>9670.0499999999993</v>
      </c>
      <c r="O47" s="26">
        <v>2036</v>
      </c>
      <c r="P47" s="31">
        <v>9100.92</v>
      </c>
      <c r="Q47" s="26">
        <v>1789</v>
      </c>
      <c r="R47" s="31">
        <v>7835.82</v>
      </c>
      <c r="S47" s="26">
        <v>1726</v>
      </c>
      <c r="T47" s="31">
        <v>7559.88</v>
      </c>
      <c r="U47" s="26">
        <v>1539</v>
      </c>
      <c r="V47" s="31">
        <v>6771.6</v>
      </c>
      <c r="W47" s="26">
        <v>1687</v>
      </c>
      <c r="X47" s="31">
        <v>7372.1900000000005</v>
      </c>
      <c r="Y47" s="26">
        <v>1098</v>
      </c>
      <c r="Z47" s="31">
        <v>4677.4799999999996</v>
      </c>
      <c r="AA47" s="83">
        <f>O47+M47+K47+I47+G47+E47+C47+Q47+S47</f>
        <v>15742</v>
      </c>
      <c r="AB47" s="84">
        <f>P47+N47+L47+J47+H47+F47+D47+R47+T47</f>
        <v>69307.69</v>
      </c>
      <c r="AD47" s="38">
        <f>SUM(C47+E47+G47+I47+K47+M47)</f>
        <v>10191</v>
      </c>
      <c r="AE47" s="39">
        <f>SUM(D47+F47+H47+J47+L47+N47)</f>
        <v>44811.069999999992</v>
      </c>
      <c r="AF47" s="38">
        <f>SUM(U47+W47+Y47)</f>
        <v>4324</v>
      </c>
      <c r="AG47" s="48">
        <f>SUM(V47+X47+Z47)</f>
        <v>18821.27</v>
      </c>
      <c r="AH47" s="38">
        <f>(AD47+AF47)-AA47</f>
        <v>-1227</v>
      </c>
      <c r="AI47" s="47">
        <f>(AE47+AG47)-AB47</f>
        <v>-5675.3500000000058</v>
      </c>
    </row>
    <row r="48" spans="1:35" s="59" customFormat="1" x14ac:dyDescent="0.55000000000000004">
      <c r="A48" s="85" t="s">
        <v>81</v>
      </c>
      <c r="B48" s="76"/>
      <c r="C48" s="94"/>
      <c r="D48" s="134"/>
      <c r="E48" s="94"/>
      <c r="F48" s="134"/>
      <c r="G48" s="94"/>
      <c r="H48" s="134"/>
      <c r="I48" s="94"/>
      <c r="J48" s="134"/>
      <c r="K48" s="94"/>
      <c r="L48" s="134"/>
      <c r="M48" s="94"/>
      <c r="N48" s="134"/>
      <c r="O48" s="94"/>
      <c r="P48" s="134"/>
      <c r="Q48" s="94"/>
      <c r="R48" s="134"/>
      <c r="S48" s="94"/>
      <c r="T48" s="134"/>
      <c r="U48" s="94"/>
      <c r="V48" s="134"/>
      <c r="W48" s="94"/>
      <c r="X48" s="95"/>
      <c r="Y48" s="94"/>
      <c r="Z48" s="95"/>
      <c r="AA48" s="96"/>
      <c r="AB48" s="95"/>
      <c r="AD48" s="3"/>
      <c r="AE48" s="3"/>
      <c r="AF48" s="3"/>
      <c r="AG48" s="3"/>
      <c r="AH48" s="3"/>
      <c r="AI48" s="3"/>
    </row>
    <row r="49" spans="1:36" s="59" customFormat="1" x14ac:dyDescent="0.55000000000000004">
      <c r="A49" s="81">
        <v>1</v>
      </c>
      <c r="B49" s="91" t="s">
        <v>82</v>
      </c>
      <c r="C49" s="92">
        <f>'[5]2567-อาคาร-หักร้านค้าภายในอาคาร'!F181</f>
        <v>0</v>
      </c>
      <c r="D49" s="93">
        <f>'[5]2567-อาคาร-หักร้านค้าภายในอาคาร'!G181</f>
        <v>0</v>
      </c>
      <c r="E49" s="92">
        <f>'[5]2567-อาคาร-หักร้านค้าภายในอาคาร'!H181</f>
        <v>0</v>
      </c>
      <c r="F49" s="93">
        <f>'[5]2567-อาคาร-หักร้านค้าภายในอาคาร'!I181</f>
        <v>0</v>
      </c>
      <c r="G49" s="92">
        <f>'[5]2567-อาคาร-หักร้านค้าภายในอาคาร'!J181</f>
        <v>0</v>
      </c>
      <c r="H49" s="93">
        <f>'[5]2567-อาคาร-หักร้านค้าภายในอาคาร'!K181</f>
        <v>0</v>
      </c>
      <c r="I49" s="92">
        <f>'[5]2567-อาคาร-หักร้านค้าภายในอาคาร'!L181</f>
        <v>0</v>
      </c>
      <c r="J49" s="93">
        <f>'[5]2567-อาคาร-หักร้านค้าภายในอาคาร'!M181</f>
        <v>0</v>
      </c>
      <c r="K49" s="92">
        <f>'[5]2567-อาคาร-หักร้านค้าภายในอาคาร'!N181</f>
        <v>0</v>
      </c>
      <c r="L49" s="93">
        <f>'[5]2567-อาคาร-หักร้านค้าภายในอาคาร'!O181</f>
        <v>0</v>
      </c>
      <c r="M49" s="92">
        <f>'[5]2567-อาคาร-หักร้านค้าภายในอาคาร'!P181</f>
        <v>0</v>
      </c>
      <c r="N49" s="93">
        <f>'[5]2567-อาคาร-หักร้านค้าภายในอาคาร'!Q181</f>
        <v>0</v>
      </c>
      <c r="O49" s="92">
        <f>'[5]2567-อาคาร-หักร้านค้าภายในอาคาร'!R181</f>
        <v>0</v>
      </c>
      <c r="P49" s="93">
        <f>'[5]2567-อาคาร-หักร้านค้าภายในอาคาร'!S181</f>
        <v>0</v>
      </c>
      <c r="Q49" s="92">
        <f>'[5]2567-อาคาร-หักร้านค้าภายในอาคาร'!T181</f>
        <v>0</v>
      </c>
      <c r="R49" s="93">
        <f>'[5]2567-อาคาร-หักร้านค้าภายในอาคาร'!U181</f>
        <v>0</v>
      </c>
      <c r="S49" s="92">
        <f>'[5]2567-อาคาร-หักร้านค้าภายในอาคาร'!V181</f>
        <v>0</v>
      </c>
      <c r="T49" s="93">
        <f>'[5]2567-อาคาร-หักร้านค้าภายในอาคาร'!W181</f>
        <v>0</v>
      </c>
      <c r="U49" s="92">
        <f>'[5]2567-อาคาร-หักร้านค้าภายในอาคาร'!X181</f>
        <v>0</v>
      </c>
      <c r="V49" s="93">
        <f>'[5]2567-อาคาร-หักร้านค้าภายในอาคาร'!Y181</f>
        <v>0</v>
      </c>
      <c r="W49" s="92">
        <f>'[5]2567-อาคาร-หักร้านค้าภายในอาคาร'!Z181</f>
        <v>686.02</v>
      </c>
      <c r="X49" s="93">
        <f>'[5]2567-อาคาร-หักร้านค้าภายในอาคาร'!AA181</f>
        <v>2997.9074000000001</v>
      </c>
      <c r="Y49" s="92">
        <f>'[5]2567-อาคาร-หักร้านค้าภายในอาคาร'!AB181</f>
        <v>16.180000000000064</v>
      </c>
      <c r="Z49" s="93">
        <f>'[5]2567-อาคาร-หักร้านค้าภายในอาคาร'!AC181</f>
        <v>68.92680000000027</v>
      </c>
      <c r="AA49" s="83">
        <f>O49+M49+K49+I49+G49+E49+C49+Q49+S49</f>
        <v>0</v>
      </c>
      <c r="AB49" s="84">
        <f>P49+N49+L49+J49+H49+F49+D49+R49+T49</f>
        <v>0</v>
      </c>
      <c r="AD49" s="38">
        <f>SUM(C49+E49+G49+I49+K49+M49)</f>
        <v>0</v>
      </c>
      <c r="AE49" s="39">
        <f>SUM(D49+F49+H49+J49+L49+N49)</f>
        <v>0</v>
      </c>
      <c r="AF49" s="38">
        <f>SUM(U49+W49+Y49)</f>
        <v>702.2</v>
      </c>
      <c r="AG49" s="48">
        <f>SUM(V49+X49+Z49)</f>
        <v>3066.8342000000002</v>
      </c>
      <c r="AH49" s="38">
        <f>(AD49+AF49)-AA49</f>
        <v>702.2</v>
      </c>
      <c r="AI49" s="47">
        <f>(AE49+AG49)-AB49</f>
        <v>3066.8342000000002</v>
      </c>
    </row>
    <row r="50" spans="1:36" x14ac:dyDescent="0.55000000000000004">
      <c r="A50" s="150" t="s">
        <v>7</v>
      </c>
      <c r="B50" s="145"/>
      <c r="C50" s="156"/>
      <c r="D50" s="157"/>
      <c r="E50" s="156"/>
      <c r="F50" s="157"/>
      <c r="G50" s="156"/>
      <c r="H50" s="157"/>
      <c r="I50" s="156"/>
      <c r="J50" s="157"/>
      <c r="K50" s="156"/>
      <c r="L50" s="157"/>
      <c r="M50" s="158"/>
      <c r="N50" s="157"/>
      <c r="O50" s="158"/>
      <c r="P50" s="157"/>
      <c r="Q50" s="158"/>
      <c r="R50" s="157"/>
      <c r="S50" s="158"/>
      <c r="T50" s="157"/>
      <c r="U50" s="158"/>
      <c r="V50" s="157"/>
      <c r="W50" s="158"/>
      <c r="X50" s="157"/>
      <c r="Y50" s="158"/>
      <c r="Z50" s="157"/>
      <c r="AA50" s="158"/>
      <c r="AB50" s="157"/>
      <c r="AC50" s="139"/>
      <c r="AD50" s="140"/>
      <c r="AE50" s="140"/>
      <c r="AF50" s="140"/>
      <c r="AG50" s="140"/>
      <c r="AH50" s="140"/>
      <c r="AI50" s="140"/>
      <c r="AJ50" s="139"/>
    </row>
    <row r="51" spans="1:36" x14ac:dyDescent="0.55000000000000004">
      <c r="A51" s="146">
        <v>1</v>
      </c>
      <c r="B51" s="153" t="s">
        <v>4</v>
      </c>
      <c r="C51" s="154">
        <v>50348</v>
      </c>
      <c r="D51" s="155">
        <v>223954.27</v>
      </c>
      <c r="E51" s="154">
        <v>59258</v>
      </c>
      <c r="F51" s="155">
        <v>271228.81</v>
      </c>
      <c r="G51" s="154">
        <v>71834.929999999993</v>
      </c>
      <c r="H51" s="155">
        <v>328033.46000000002</v>
      </c>
      <c r="I51" s="154">
        <v>69464</v>
      </c>
      <c r="J51" s="155">
        <v>311256.98</v>
      </c>
      <c r="K51" s="154">
        <v>67907.990000000005</v>
      </c>
      <c r="L51" s="155">
        <v>300413.71000000002</v>
      </c>
      <c r="M51" s="154">
        <v>50920</v>
      </c>
      <c r="N51" s="155">
        <v>225507.17</v>
      </c>
      <c r="O51" s="154">
        <v>66256</v>
      </c>
      <c r="P51" s="155">
        <v>297722.06</v>
      </c>
      <c r="Q51" s="154">
        <v>52283.99</v>
      </c>
      <c r="R51" s="155">
        <v>233785.74</v>
      </c>
      <c r="S51" s="154">
        <v>59852</v>
      </c>
      <c r="T51" s="155">
        <v>268465.08</v>
      </c>
      <c r="U51" s="154">
        <v>60260</v>
      </c>
      <c r="V51" s="155">
        <v>263386.17</v>
      </c>
      <c r="W51" s="154">
        <v>54984</v>
      </c>
      <c r="X51" s="155">
        <v>248062.69</v>
      </c>
      <c r="Y51" s="154">
        <v>52948.01</v>
      </c>
      <c r="Z51" s="155">
        <v>23728.43</v>
      </c>
      <c r="AA51" s="148">
        <v>369732.92</v>
      </c>
      <c r="AB51" s="149">
        <v>1660394.4000000001</v>
      </c>
      <c r="AC51" s="139"/>
      <c r="AD51" s="141">
        <v>369732.92</v>
      </c>
      <c r="AE51" s="142">
        <v>1660394.4</v>
      </c>
      <c r="AF51" s="141">
        <v>168192.01</v>
      </c>
      <c r="AG51" s="144">
        <v>535177.29</v>
      </c>
      <c r="AH51" s="141">
        <v>168192.00999999995</v>
      </c>
      <c r="AI51" s="143">
        <v>535177.2899999998</v>
      </c>
      <c r="AJ51" s="139"/>
    </row>
    <row r="52" spans="1:36" x14ac:dyDescent="0.55000000000000004">
      <c r="A52" s="150" t="s">
        <v>5</v>
      </c>
      <c r="B52" s="162"/>
      <c r="C52" s="156"/>
      <c r="D52" s="157"/>
      <c r="E52" s="156"/>
      <c r="F52" s="157"/>
      <c r="G52" s="156"/>
      <c r="H52" s="157"/>
      <c r="I52" s="156"/>
      <c r="J52" s="157"/>
      <c r="K52" s="156"/>
      <c r="L52" s="157"/>
      <c r="M52" s="156"/>
      <c r="N52" s="157"/>
      <c r="O52" s="156"/>
      <c r="P52" s="157"/>
      <c r="Q52" s="156"/>
      <c r="R52" s="157"/>
      <c r="S52" s="156"/>
      <c r="T52" s="157"/>
      <c r="U52" s="156"/>
      <c r="V52" s="157"/>
      <c r="W52" s="156"/>
      <c r="X52" s="157"/>
      <c r="Y52" s="156"/>
      <c r="Z52" s="157"/>
      <c r="AA52" s="156"/>
      <c r="AB52" s="157"/>
      <c r="AC52" s="139"/>
      <c r="AD52" s="140"/>
      <c r="AE52" s="140"/>
      <c r="AF52" s="140"/>
      <c r="AG52" s="140"/>
      <c r="AH52" s="140"/>
      <c r="AI52" s="140"/>
      <c r="AJ52" s="139"/>
    </row>
    <row r="53" spans="1:36" x14ac:dyDescent="0.55000000000000004">
      <c r="A53" s="146">
        <v>1</v>
      </c>
      <c r="B53" s="153" t="s">
        <v>5</v>
      </c>
      <c r="C53" s="154">
        <v>9120</v>
      </c>
      <c r="D53" s="155">
        <v>39224.550000000003</v>
      </c>
      <c r="E53" s="154">
        <v>8420</v>
      </c>
      <c r="F53" s="155">
        <v>36169.660000000003</v>
      </c>
      <c r="G53" s="154">
        <v>10360</v>
      </c>
      <c r="H53" s="155">
        <v>45456.84</v>
      </c>
      <c r="I53" s="154">
        <v>10140</v>
      </c>
      <c r="J53" s="155">
        <v>44885.7</v>
      </c>
      <c r="K53" s="154">
        <v>11400</v>
      </c>
      <c r="L53" s="155">
        <v>51080.74</v>
      </c>
      <c r="M53" s="154">
        <v>11680</v>
      </c>
      <c r="N53" s="155">
        <v>55562.54</v>
      </c>
      <c r="O53" s="154">
        <v>13680</v>
      </c>
      <c r="P53" s="155">
        <v>66661.19</v>
      </c>
      <c r="Q53" s="154">
        <v>15260</v>
      </c>
      <c r="R53" s="155">
        <v>74698.47</v>
      </c>
      <c r="S53" s="154">
        <v>15460</v>
      </c>
      <c r="T53" s="155">
        <v>74180.83</v>
      </c>
      <c r="U53" s="154">
        <v>14140</v>
      </c>
      <c r="V53" s="155">
        <v>65502.36</v>
      </c>
      <c r="W53" s="154">
        <v>12060</v>
      </c>
      <c r="X53" s="155">
        <v>55994.85</v>
      </c>
      <c r="Y53" s="154">
        <v>11260</v>
      </c>
      <c r="Z53" s="155">
        <v>50307.08</v>
      </c>
      <c r="AA53" s="148">
        <v>61120</v>
      </c>
      <c r="AB53" s="149">
        <v>272380.02999999997</v>
      </c>
      <c r="AC53" s="139"/>
      <c r="AD53" s="141">
        <v>61120</v>
      </c>
      <c r="AE53" s="142">
        <v>272380.02999999997</v>
      </c>
      <c r="AF53" s="141">
        <v>37460</v>
      </c>
      <c r="AG53" s="144">
        <v>171804.28999999998</v>
      </c>
      <c r="AH53" s="141">
        <v>37460</v>
      </c>
      <c r="AI53" s="143">
        <v>171804.28999999998</v>
      </c>
      <c r="AJ53" s="139"/>
    </row>
    <row r="54" spans="1:36" x14ac:dyDescent="0.55000000000000004">
      <c r="A54" s="150" t="s">
        <v>6</v>
      </c>
      <c r="B54" s="145"/>
      <c r="C54" s="151"/>
      <c r="D54" s="152"/>
      <c r="E54" s="151"/>
      <c r="F54" s="152"/>
      <c r="G54" s="151"/>
      <c r="H54" s="152"/>
      <c r="I54" s="151"/>
      <c r="J54" s="152"/>
      <c r="K54" s="151"/>
      <c r="L54" s="152"/>
      <c r="M54" s="151"/>
      <c r="N54" s="152"/>
      <c r="O54" s="151"/>
      <c r="P54" s="152"/>
      <c r="Q54" s="151"/>
      <c r="R54" s="152"/>
      <c r="S54" s="151"/>
      <c r="T54" s="152"/>
      <c r="U54" s="151"/>
      <c r="V54" s="152"/>
      <c r="W54" s="151"/>
      <c r="X54" s="152"/>
      <c r="Y54" s="151"/>
      <c r="Z54" s="152"/>
      <c r="AA54" s="151"/>
      <c r="AB54" s="152"/>
      <c r="AC54" s="139"/>
      <c r="AD54" s="140"/>
      <c r="AE54" s="140"/>
      <c r="AF54" s="140"/>
      <c r="AG54" s="140"/>
      <c r="AH54" s="140"/>
      <c r="AI54" s="140"/>
      <c r="AJ54" s="139"/>
    </row>
    <row r="55" spans="1:36" x14ac:dyDescent="0.55000000000000004">
      <c r="A55" s="146">
        <v>1</v>
      </c>
      <c r="B55" s="153" t="s">
        <v>6</v>
      </c>
      <c r="C55" s="154">
        <v>1994.5</v>
      </c>
      <c r="D55" s="155">
        <v>9523.18</v>
      </c>
      <c r="E55" s="154">
        <v>1245</v>
      </c>
      <c r="F55" s="155">
        <v>6070.07</v>
      </c>
      <c r="G55" s="154">
        <v>668.5</v>
      </c>
      <c r="H55" s="155">
        <v>3414.01</v>
      </c>
      <c r="I55" s="154">
        <v>781.49</v>
      </c>
      <c r="J55" s="155">
        <v>3934.58</v>
      </c>
      <c r="K55" s="154">
        <v>731</v>
      </c>
      <c r="L55" s="155">
        <v>3701.96</v>
      </c>
      <c r="M55" s="154">
        <v>972.5</v>
      </c>
      <c r="N55" s="155">
        <v>4814.6099999999997</v>
      </c>
      <c r="O55" s="154">
        <v>1166.5</v>
      </c>
      <c r="P55" s="155">
        <v>5708.4</v>
      </c>
      <c r="Q55" s="154">
        <v>1036.01</v>
      </c>
      <c r="R55" s="155">
        <v>5107.21</v>
      </c>
      <c r="S55" s="154">
        <v>2141.5</v>
      </c>
      <c r="T55" s="155">
        <v>10200.43</v>
      </c>
      <c r="U55" s="154">
        <v>2633.51</v>
      </c>
      <c r="V55" s="155">
        <v>12467.22</v>
      </c>
      <c r="W55" s="154">
        <v>2789.5</v>
      </c>
      <c r="X55" s="155">
        <v>13185.9</v>
      </c>
      <c r="Y55" s="154">
        <v>966.49</v>
      </c>
      <c r="Z55" s="155">
        <v>4786.91</v>
      </c>
      <c r="AA55" s="148">
        <v>6392.99</v>
      </c>
      <c r="AB55" s="149">
        <v>31458.41</v>
      </c>
      <c r="AC55" s="139"/>
      <c r="AD55" s="141">
        <v>6392.99</v>
      </c>
      <c r="AE55" s="142">
        <v>31458.410000000003</v>
      </c>
      <c r="AF55" s="141">
        <v>6389.5</v>
      </c>
      <c r="AG55" s="144">
        <v>30440.03</v>
      </c>
      <c r="AH55" s="141">
        <v>6389.5</v>
      </c>
      <c r="AI55" s="143">
        <v>30440.030000000002</v>
      </c>
      <c r="AJ55" s="139"/>
    </row>
    <row r="56" spans="1:36" x14ac:dyDescent="0.55000000000000004">
      <c r="A56" s="150" t="s">
        <v>8</v>
      </c>
      <c r="B56" s="145"/>
      <c r="C56" s="156"/>
      <c r="D56" s="157"/>
      <c r="E56" s="156"/>
      <c r="F56" s="157"/>
      <c r="G56" s="156"/>
      <c r="H56" s="157"/>
      <c r="I56" s="156"/>
      <c r="J56" s="157"/>
      <c r="K56" s="156"/>
      <c r="L56" s="157"/>
      <c r="M56" s="156"/>
      <c r="N56" s="157"/>
      <c r="O56" s="156"/>
      <c r="P56" s="157"/>
      <c r="Q56" s="156"/>
      <c r="R56" s="157"/>
      <c r="S56" s="156"/>
      <c r="T56" s="157"/>
      <c r="U56" s="156"/>
      <c r="V56" s="157"/>
      <c r="W56" s="156"/>
      <c r="X56" s="157"/>
      <c r="Y56" s="156"/>
      <c r="Z56" s="157"/>
      <c r="AA56" s="156"/>
      <c r="AB56" s="157"/>
      <c r="AC56" s="139"/>
      <c r="AD56" s="140"/>
      <c r="AE56" s="140"/>
      <c r="AF56" s="140"/>
      <c r="AG56" s="140"/>
      <c r="AH56" s="140"/>
      <c r="AI56" s="140"/>
      <c r="AJ56" s="139"/>
    </row>
    <row r="57" spans="1:36" x14ac:dyDescent="0.55000000000000004">
      <c r="A57" s="159">
        <v>1</v>
      </c>
      <c r="B57" s="153" t="s">
        <v>8</v>
      </c>
      <c r="C57" s="154">
        <v>32362.16</v>
      </c>
      <c r="D57" s="155">
        <v>144768.24</v>
      </c>
      <c r="E57" s="154">
        <v>30501.5</v>
      </c>
      <c r="F57" s="155">
        <v>138944.28999999998</v>
      </c>
      <c r="G57" s="154">
        <v>41288.050000000003</v>
      </c>
      <c r="H57" s="155">
        <v>184353.18999999997</v>
      </c>
      <c r="I57" s="154">
        <v>51188.69</v>
      </c>
      <c r="J57" s="155">
        <v>231452.44999999998</v>
      </c>
      <c r="K57" s="154">
        <v>52333.27</v>
      </c>
      <c r="L57" s="155">
        <v>234472.52</v>
      </c>
      <c r="M57" s="154">
        <v>39337.17</v>
      </c>
      <c r="N57" s="155">
        <v>176044.71999999997</v>
      </c>
      <c r="O57" s="154">
        <v>34811.71</v>
      </c>
      <c r="P57" s="155">
        <v>156979.96000000002</v>
      </c>
      <c r="Q57" s="154">
        <v>34151.29</v>
      </c>
      <c r="R57" s="155">
        <v>150781.69</v>
      </c>
      <c r="S57" s="154">
        <v>33111.93</v>
      </c>
      <c r="T57" s="155">
        <v>149569.16</v>
      </c>
      <c r="U57" s="154">
        <v>39598.660000000003</v>
      </c>
      <c r="V57" s="155">
        <v>178829.58</v>
      </c>
      <c r="W57" s="154">
        <v>30219.43</v>
      </c>
      <c r="X57" s="155">
        <v>138367.86000000002</v>
      </c>
      <c r="Y57" s="154">
        <v>30317.9</v>
      </c>
      <c r="Z57" s="155">
        <v>133420.84</v>
      </c>
      <c r="AA57" s="148">
        <v>247010.84</v>
      </c>
      <c r="AB57" s="149">
        <v>1110035.4099999999</v>
      </c>
      <c r="AC57" s="139"/>
      <c r="AD57" s="141">
        <v>247010.84000000003</v>
      </c>
      <c r="AE57" s="142">
        <v>1110035.4099999999</v>
      </c>
      <c r="AF57" s="141">
        <v>100135.98999999999</v>
      </c>
      <c r="AG57" s="144">
        <v>450618.28</v>
      </c>
      <c r="AH57" s="141">
        <v>100135.99000000002</v>
      </c>
      <c r="AI57" s="143">
        <v>450618.28</v>
      </c>
      <c r="AJ57" s="139"/>
    </row>
    <row r="58" spans="1:36" x14ac:dyDescent="0.55000000000000004">
      <c r="A58" s="150" t="s">
        <v>9</v>
      </c>
      <c r="B58" s="145"/>
      <c r="C58" s="156"/>
      <c r="D58" s="157"/>
      <c r="E58" s="156"/>
      <c r="F58" s="157"/>
      <c r="G58" s="156"/>
      <c r="H58" s="157"/>
      <c r="I58" s="156"/>
      <c r="J58" s="157"/>
      <c r="K58" s="156"/>
      <c r="L58" s="157"/>
      <c r="M58" s="156"/>
      <c r="N58" s="157"/>
      <c r="O58" s="156"/>
      <c r="P58" s="157"/>
      <c r="Q58" s="156"/>
      <c r="R58" s="157"/>
      <c r="S58" s="156"/>
      <c r="T58" s="157"/>
      <c r="U58" s="156"/>
      <c r="V58" s="157"/>
      <c r="W58" s="156"/>
      <c r="X58" s="157"/>
      <c r="Y58" s="156"/>
      <c r="Z58" s="157"/>
      <c r="AA58" s="156"/>
      <c r="AB58" s="157"/>
      <c r="AC58" s="139"/>
      <c r="AD58" s="140"/>
      <c r="AE58" s="140"/>
      <c r="AF58" s="140"/>
      <c r="AG58" s="140"/>
      <c r="AH58" s="140"/>
      <c r="AI58" s="140"/>
      <c r="AJ58" s="139"/>
    </row>
    <row r="59" spans="1:36" x14ac:dyDescent="0.55000000000000004">
      <c r="A59" s="159">
        <v>1</v>
      </c>
      <c r="B59" s="153" t="s">
        <v>9</v>
      </c>
      <c r="C59" s="154">
        <v>9756</v>
      </c>
      <c r="D59" s="155">
        <v>41293.299999999996</v>
      </c>
      <c r="E59" s="154">
        <v>10380</v>
      </c>
      <c r="F59" s="155">
        <v>44651.63</v>
      </c>
      <c r="G59" s="154">
        <v>15408</v>
      </c>
      <c r="H59" s="155">
        <v>65487.31</v>
      </c>
      <c r="I59" s="154">
        <v>10048</v>
      </c>
      <c r="J59" s="155">
        <v>42340.21</v>
      </c>
      <c r="K59" s="154">
        <v>10800</v>
      </c>
      <c r="L59" s="155">
        <v>45748.7</v>
      </c>
      <c r="M59" s="154">
        <v>11468</v>
      </c>
      <c r="N59" s="155">
        <v>47965.64</v>
      </c>
      <c r="O59" s="154">
        <v>12932</v>
      </c>
      <c r="P59" s="155">
        <v>55497.56</v>
      </c>
      <c r="Q59" s="154">
        <v>12668</v>
      </c>
      <c r="R59" s="155">
        <v>52592.18</v>
      </c>
      <c r="S59" s="154">
        <v>4972</v>
      </c>
      <c r="T59" s="155">
        <v>22508.93</v>
      </c>
      <c r="U59" s="154">
        <v>5952</v>
      </c>
      <c r="V59" s="155">
        <v>27181.43</v>
      </c>
      <c r="W59" s="154">
        <v>6368</v>
      </c>
      <c r="X59" s="155">
        <v>27653.859999999997</v>
      </c>
      <c r="Y59" s="154">
        <v>3288</v>
      </c>
      <c r="Z59" s="155">
        <v>14642.57</v>
      </c>
      <c r="AA59" s="148">
        <v>67860</v>
      </c>
      <c r="AB59" s="149">
        <v>287486.78999999998</v>
      </c>
      <c r="AC59" s="139"/>
      <c r="AD59" s="141">
        <v>67860</v>
      </c>
      <c r="AE59" s="142">
        <v>287486.78999999998</v>
      </c>
      <c r="AF59" s="141">
        <v>15608</v>
      </c>
      <c r="AG59" s="144">
        <v>69477.859999999986</v>
      </c>
      <c r="AH59" s="141">
        <v>15608</v>
      </c>
      <c r="AI59" s="143">
        <v>69477.859999999986</v>
      </c>
      <c r="AJ59" s="139"/>
    </row>
    <row r="60" spans="1:36" hidden="1" x14ac:dyDescent="0.55000000000000004">
      <c r="A60" s="150" t="s">
        <v>10</v>
      </c>
      <c r="B60" s="145"/>
      <c r="C60" s="151">
        <v>485435.20000000007</v>
      </c>
      <c r="D60" s="160">
        <v>2084732.8355568168</v>
      </c>
      <c r="E60" s="151">
        <v>551770.5</v>
      </c>
      <c r="F60" s="160">
        <v>2428975.0238008276</v>
      </c>
      <c r="G60" s="151">
        <v>615017.27</v>
      </c>
      <c r="H60" s="160">
        <v>2698478.9098145207</v>
      </c>
      <c r="I60" s="151">
        <v>562475.22</v>
      </c>
      <c r="J60" s="160">
        <v>2515182.2515691365</v>
      </c>
      <c r="K60" s="151">
        <v>604404.49</v>
      </c>
      <c r="L60" s="160">
        <v>2659316.366490759</v>
      </c>
      <c r="M60" s="151">
        <v>547672.74</v>
      </c>
      <c r="N60" s="160">
        <v>2393846.5391286579</v>
      </c>
      <c r="O60" s="151">
        <v>791780.31999999972</v>
      </c>
      <c r="P60" s="160">
        <v>3545292.827157056</v>
      </c>
      <c r="Q60" s="151">
        <v>730704.03</v>
      </c>
      <c r="R60" s="152">
        <v>3215276.3285611928</v>
      </c>
      <c r="S60" s="151">
        <v>722615.5900000002</v>
      </c>
      <c r="T60" s="160">
        <v>3187284.7134745098</v>
      </c>
      <c r="U60" s="151">
        <v>714810.47</v>
      </c>
      <c r="V60" s="160">
        <v>3153660.1596536986</v>
      </c>
      <c r="W60" s="151">
        <v>571448.61</v>
      </c>
      <c r="X60" s="152">
        <v>2517532.544554214</v>
      </c>
      <c r="Y60" s="151">
        <v>499149.06320000009</v>
      </c>
      <c r="Z60" s="160">
        <v>1932402.6879427969</v>
      </c>
      <c r="AA60" s="151">
        <v>5252092.4300000006</v>
      </c>
      <c r="AB60" s="160">
        <v>23103926.905553479</v>
      </c>
      <c r="AC60" s="139"/>
      <c r="AD60" s="161">
        <v>3366775.4200000009</v>
      </c>
      <c r="AE60" s="160">
        <v>14780531.926360717</v>
      </c>
      <c r="AF60" s="161">
        <v>1785408.1432000003</v>
      </c>
      <c r="AG60" s="164">
        <v>7603595.3921507094</v>
      </c>
      <c r="AH60" s="161">
        <v>-99908.86679999996</v>
      </c>
      <c r="AI60" s="163">
        <v>-719799.5870420523</v>
      </c>
      <c r="AJ60" s="165" t="s">
        <v>84</v>
      </c>
    </row>
    <row r="61" spans="1:36" x14ac:dyDescent="0.55000000000000004">
      <c r="A61" s="150" t="s">
        <v>10</v>
      </c>
      <c r="B61" s="145"/>
      <c r="C61" s="151"/>
      <c r="D61" s="160"/>
      <c r="E61" s="151"/>
      <c r="F61" s="160"/>
      <c r="G61" s="151"/>
      <c r="H61" s="160"/>
      <c r="I61" s="151"/>
      <c r="J61" s="160"/>
      <c r="K61" s="151"/>
      <c r="L61" s="160"/>
      <c r="M61" s="151"/>
      <c r="N61" s="160"/>
      <c r="O61" s="151"/>
      <c r="P61" s="160"/>
      <c r="Q61" s="151"/>
      <c r="R61" s="152"/>
      <c r="S61" s="151"/>
      <c r="T61" s="160"/>
      <c r="U61" s="151"/>
      <c r="V61" s="160"/>
      <c r="W61" s="151"/>
      <c r="X61" s="152"/>
      <c r="Y61" s="151"/>
      <c r="Z61" s="160"/>
      <c r="AA61" s="151"/>
      <c r="AB61" s="160"/>
      <c r="AC61" s="139"/>
      <c r="AD61" s="161"/>
      <c r="AE61" s="160"/>
      <c r="AF61" s="161"/>
      <c r="AG61" s="164"/>
      <c r="AH61" s="161"/>
      <c r="AI61" s="163"/>
      <c r="AJ61" s="165"/>
    </row>
    <row r="62" spans="1:36" x14ac:dyDescent="0.55000000000000004">
      <c r="A62" s="159">
        <v>1</v>
      </c>
      <c r="B62" s="153" t="s">
        <v>10</v>
      </c>
      <c r="C62" s="154">
        <v>82567.990000000005</v>
      </c>
      <c r="D62" s="155">
        <v>365617.85000000003</v>
      </c>
      <c r="E62" s="154">
        <v>82052.67</v>
      </c>
      <c r="F62" s="155">
        <v>374688.17</v>
      </c>
      <c r="G62" s="154">
        <v>107018.3</v>
      </c>
      <c r="H62" s="155">
        <v>503063.92000000004</v>
      </c>
      <c r="I62" s="154">
        <v>79682.05</v>
      </c>
      <c r="J62" s="155">
        <v>378241.11000000004</v>
      </c>
      <c r="K62" s="154">
        <v>81333.710000000006</v>
      </c>
      <c r="L62" s="155">
        <v>377895.62000000005</v>
      </c>
      <c r="M62" s="154">
        <v>75316.98</v>
      </c>
      <c r="N62" s="155">
        <v>345555.79</v>
      </c>
      <c r="O62" s="154">
        <v>111232.94</v>
      </c>
      <c r="P62" s="155">
        <v>514993.21</v>
      </c>
      <c r="Q62" s="154">
        <v>109334.6</v>
      </c>
      <c r="R62" s="155">
        <v>499061.86</v>
      </c>
      <c r="S62" s="154">
        <v>105868.58</v>
      </c>
      <c r="T62" s="155">
        <v>492638.91</v>
      </c>
      <c r="U62" s="154">
        <v>106879.29000000001</v>
      </c>
      <c r="V62" s="155">
        <v>485869.80000000005</v>
      </c>
      <c r="W62" s="154">
        <v>79781.259999999995</v>
      </c>
      <c r="X62" s="155">
        <v>367945.69</v>
      </c>
      <c r="Y62" s="154">
        <v>79652.899999999994</v>
      </c>
      <c r="Z62" s="155">
        <v>352354.13</v>
      </c>
      <c r="AA62" s="148">
        <v>507971.69999999995</v>
      </c>
      <c r="AB62" s="149">
        <v>2345062.46</v>
      </c>
      <c r="AC62" s="139"/>
      <c r="AD62" s="141">
        <v>507971.7</v>
      </c>
      <c r="AE62" s="142">
        <v>2345062.46</v>
      </c>
      <c r="AF62" s="141">
        <v>266313.44999999995</v>
      </c>
      <c r="AG62" s="144">
        <v>1206169.6200000001</v>
      </c>
      <c r="AH62" s="141">
        <v>266313.44999999995</v>
      </c>
      <c r="AI62" s="143">
        <v>1206169.6200000001</v>
      </c>
      <c r="AJ62" s="139"/>
    </row>
    <row r="63" spans="1:36" x14ac:dyDescent="0.55000000000000004">
      <c r="A63" s="150" t="s">
        <v>11</v>
      </c>
      <c r="B63" s="145"/>
      <c r="C63" s="156"/>
      <c r="D63" s="157"/>
      <c r="E63" s="156"/>
      <c r="F63" s="157"/>
      <c r="G63" s="156"/>
      <c r="H63" s="157"/>
      <c r="I63" s="156"/>
      <c r="J63" s="157"/>
      <c r="K63" s="156"/>
      <c r="L63" s="157"/>
      <c r="M63" s="156"/>
      <c r="N63" s="157"/>
      <c r="O63" s="156"/>
      <c r="P63" s="157"/>
      <c r="Q63" s="156"/>
      <c r="R63" s="157"/>
      <c r="S63" s="156"/>
      <c r="T63" s="157"/>
      <c r="U63" s="156"/>
      <c r="V63" s="157"/>
      <c r="W63" s="156"/>
      <c r="X63" s="157"/>
      <c r="Y63" s="156"/>
      <c r="Z63" s="157"/>
      <c r="AA63" s="156"/>
      <c r="AB63" s="157"/>
      <c r="AC63" s="139"/>
      <c r="AD63" s="140"/>
      <c r="AE63" s="140"/>
      <c r="AF63" s="140"/>
      <c r="AG63" s="140"/>
      <c r="AH63" s="140"/>
      <c r="AI63" s="140"/>
      <c r="AJ63" s="139"/>
    </row>
    <row r="64" spans="1:36" x14ac:dyDescent="0.55000000000000004">
      <c r="A64" s="159">
        <v>1</v>
      </c>
      <c r="B64" s="147" t="s">
        <v>11</v>
      </c>
      <c r="C64" s="154">
        <v>26498.23</v>
      </c>
      <c r="D64" s="155">
        <v>130425.51000000001</v>
      </c>
      <c r="E64" s="154">
        <v>26577.3</v>
      </c>
      <c r="F64" s="155">
        <v>133844.62000000002</v>
      </c>
      <c r="G64" s="154">
        <v>32509.309999999998</v>
      </c>
      <c r="H64" s="155">
        <v>162100.46</v>
      </c>
      <c r="I64" s="154">
        <v>27513.020000000004</v>
      </c>
      <c r="J64" s="155">
        <v>137140.83000000002</v>
      </c>
      <c r="K64" s="154">
        <v>30935.08</v>
      </c>
      <c r="L64" s="155">
        <v>153019.19000000003</v>
      </c>
      <c r="M64" s="154">
        <v>25340.51</v>
      </c>
      <c r="N64" s="155">
        <v>124858.97999999998</v>
      </c>
      <c r="O64" s="154">
        <v>27921.83</v>
      </c>
      <c r="P64" s="155">
        <v>138168.27999999997</v>
      </c>
      <c r="Q64" s="154">
        <v>30429.279999999999</v>
      </c>
      <c r="R64" s="155">
        <v>153363.51</v>
      </c>
      <c r="S64" s="154">
        <v>29180.53</v>
      </c>
      <c r="T64" s="155">
        <v>147987.43</v>
      </c>
      <c r="U64" s="154">
        <v>30570.12</v>
      </c>
      <c r="V64" s="155">
        <v>157667.37000000002</v>
      </c>
      <c r="W64" s="154">
        <v>25234.85</v>
      </c>
      <c r="X64" s="155">
        <v>128514.55000000002</v>
      </c>
      <c r="Y64" s="154">
        <v>24133.79</v>
      </c>
      <c r="Z64" s="155">
        <v>117562.51</v>
      </c>
      <c r="AA64" s="148">
        <v>169373.45</v>
      </c>
      <c r="AB64" s="149">
        <v>841389.59000000008</v>
      </c>
      <c r="AC64" s="139"/>
      <c r="AD64" s="141">
        <v>169373.45</v>
      </c>
      <c r="AE64" s="142">
        <v>841389.59</v>
      </c>
      <c r="AF64" s="141">
        <v>79938.760000000009</v>
      </c>
      <c r="AG64" s="144">
        <v>403744.43000000005</v>
      </c>
      <c r="AH64" s="141">
        <v>79938.760000000009</v>
      </c>
      <c r="AI64" s="143">
        <v>403744.42999999993</v>
      </c>
      <c r="AJ64" s="139"/>
    </row>
  </sheetData>
  <autoFilter ref="A3:H27"/>
  <pageMargins left="0.55118110236220474" right="0.55118110236220474" top="0.70866141732283472" bottom="0.78740157480314965" header="0.51181102362204722" footer="0.51181102362204722"/>
  <pageSetup orientation="portrait" r:id="rId1"/>
  <headerFooter alignWithMargins="0">
    <oddFooter>&amp;R&amp;"Angsana New,ธรรมดา"งานอนุรักษ์พลังงานและสิ่งแวดล้อม.
นายสุรเดช  คิดการงาน (ผอส.04244)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9" sqref="R9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'[6]2566-คณะ,สำนัก'!B57</f>
        <v xml:space="preserve">สำนักฟาร์มมหาวิทยาลัยแม่โจ้ (ฟาร์มพร้าว ) 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'2567-คณะ,สำนัก'!C59</f>
        <v>9756</v>
      </c>
      <c r="D4" s="105">
        <f>'2567-คณะ,สำนัก'!D59</f>
        <v>41293.299999999996</v>
      </c>
      <c r="E4" s="46">
        <f>'2568-คณะ,สำนัก'!C59</f>
        <v>6760</v>
      </c>
      <c r="F4" s="105">
        <f>'2568-คณะ,สำนัก'!D59</f>
        <v>29523.07</v>
      </c>
    </row>
    <row r="5" spans="2:6" x14ac:dyDescent="0.5">
      <c r="B5" s="45" t="s">
        <v>14</v>
      </c>
      <c r="C5" s="46">
        <f>'2567-คณะ,สำนัก'!E59</f>
        <v>10380</v>
      </c>
      <c r="D5" s="105">
        <f>'2567-คณะ,สำนัก'!F59</f>
        <v>44651.63</v>
      </c>
      <c r="E5" s="46">
        <f>'2568-คณะ,สำนัก'!E59</f>
        <v>6892</v>
      </c>
      <c r="F5" s="105">
        <f>'2568-คณะ,สำนัก'!F59</f>
        <v>29974.12</v>
      </c>
    </row>
    <row r="6" spans="2:6" x14ac:dyDescent="0.5">
      <c r="B6" s="45" t="s">
        <v>15</v>
      </c>
      <c r="C6" s="46">
        <f>'2567-คณะ,สำนัก'!G59</f>
        <v>15408</v>
      </c>
      <c r="D6" s="105">
        <f>'2567-คณะ,สำนัก'!H59</f>
        <v>65487.31</v>
      </c>
      <c r="E6" s="46">
        <f>'2568-คณะ,สำนัก'!G59</f>
        <v>6768</v>
      </c>
      <c r="F6" s="105">
        <f>'2568-คณะ,สำนัก'!H59</f>
        <v>29309.42</v>
      </c>
    </row>
    <row r="7" spans="2:6" x14ac:dyDescent="0.5">
      <c r="B7" s="45" t="s">
        <v>16</v>
      </c>
      <c r="C7" s="46">
        <f>'2567-คณะ,สำนัก'!I59</f>
        <v>10048</v>
      </c>
      <c r="D7" s="105">
        <f>'2567-คณะ,สำนัก'!J59</f>
        <v>42340.21</v>
      </c>
      <c r="E7" s="46">
        <f>'2568-คณะ,สำนัก'!I59</f>
        <v>11000</v>
      </c>
      <c r="F7" s="105">
        <f>'2568-คณะ,สำนัก'!J59</f>
        <v>46398.63</v>
      </c>
    </row>
    <row r="8" spans="2:6" x14ac:dyDescent="0.5">
      <c r="B8" s="45" t="s">
        <v>17</v>
      </c>
      <c r="C8" s="46">
        <f>'2567-คณะ,สำนัก'!K59</f>
        <v>10800</v>
      </c>
      <c r="D8" s="105">
        <f>'2567-คณะ,สำนัก'!L59</f>
        <v>45748.7</v>
      </c>
      <c r="E8" s="46">
        <f>'2568-คณะ,สำนัก'!K59</f>
        <v>1788</v>
      </c>
      <c r="F8" s="105">
        <f>'2568-คณะ,สำนัก'!L59</f>
        <v>15325.83</v>
      </c>
    </row>
    <row r="9" spans="2:6" x14ac:dyDescent="0.5">
      <c r="B9" s="45" t="s">
        <v>18</v>
      </c>
      <c r="C9" s="46">
        <f>'2567-คณะ,สำนัก'!M59</f>
        <v>11468</v>
      </c>
      <c r="D9" s="105">
        <f>'2567-คณะ,สำนัก'!N59</f>
        <v>47965.64</v>
      </c>
      <c r="E9" s="46">
        <f>'2568-คณะ,สำนัก'!M59</f>
        <v>3432</v>
      </c>
      <c r="F9" s="105">
        <f>'2568-คณะ,สำนัก'!N59</f>
        <v>14650.19</v>
      </c>
    </row>
    <row r="10" spans="2:6" x14ac:dyDescent="0.5">
      <c r="B10" s="45" t="s">
        <v>19</v>
      </c>
      <c r="C10" s="46">
        <f>'2567-คณะ,สำนัก'!O59</f>
        <v>12932</v>
      </c>
      <c r="D10" s="105">
        <f>'2567-คณะ,สำนัก'!P59</f>
        <v>55497.56</v>
      </c>
      <c r="E10" s="46">
        <f>'2568-คณะ,สำนัก'!O59</f>
        <v>1788</v>
      </c>
      <c r="F10" s="105">
        <f>'2568-คณะ,สำนัก'!P59</f>
        <v>7931.26</v>
      </c>
    </row>
    <row r="11" spans="2:6" x14ac:dyDescent="0.5">
      <c r="B11" s="45" t="s">
        <v>20</v>
      </c>
      <c r="C11" s="46">
        <f>'2567-คณะ,สำนัก'!Q59</f>
        <v>12668</v>
      </c>
      <c r="D11" s="105">
        <f>'2567-คณะ,สำนัก'!R59</f>
        <v>52592.18</v>
      </c>
      <c r="E11" s="46">
        <f>'2568-คณะ,สำนัก'!Q59</f>
        <v>1336</v>
      </c>
      <c r="F11" s="105">
        <f>'2568-คณะ,สำนัก'!R59</f>
        <v>6537.52</v>
      </c>
    </row>
    <row r="12" spans="2:6" x14ac:dyDescent="0.5">
      <c r="B12" s="45" t="s">
        <v>21</v>
      </c>
      <c r="C12" s="46">
        <f>'2567-คณะ,สำนัก'!S59</f>
        <v>4972</v>
      </c>
      <c r="D12" s="105">
        <f>'2567-คณะ,สำนัก'!T59</f>
        <v>22508.93</v>
      </c>
      <c r="E12" s="46">
        <f>'2568-คณะ,สำนัก'!S59</f>
        <v>2180</v>
      </c>
      <c r="F12" s="105">
        <f>'2568-คณะ,สำนัก'!T59</f>
        <v>10152.09</v>
      </c>
    </row>
    <row r="13" spans="2:6" x14ac:dyDescent="0.5">
      <c r="B13" s="45" t="s">
        <v>22</v>
      </c>
      <c r="C13" s="46">
        <f>'2567-คณะ,สำนัก'!U59</f>
        <v>5952</v>
      </c>
      <c r="D13" s="105">
        <f>'2567-คณะ,สำนัก'!V59</f>
        <v>27181.43</v>
      </c>
      <c r="E13" s="46">
        <f>'2568-คณะ,สำนัก'!U59</f>
        <v>2908</v>
      </c>
      <c r="F13" s="105">
        <f>'2568-คณะ,สำนัก'!V59</f>
        <v>13319.18</v>
      </c>
    </row>
    <row r="14" spans="2:6" ht="19.2" customHeight="1" x14ac:dyDescent="0.5">
      <c r="B14" s="45" t="s">
        <v>23</v>
      </c>
      <c r="C14" s="46">
        <f>'2567-คณะ,สำนัก'!W59</f>
        <v>6368</v>
      </c>
      <c r="D14" s="105">
        <f>'2567-คณะ,สำนัก'!X59</f>
        <v>27653.859999999997</v>
      </c>
      <c r="E14" s="46">
        <f>'2568-คณะ,สำนัก'!W59</f>
        <v>3420</v>
      </c>
      <c r="F14" s="105">
        <f>'2568-คณะ,สำนัก'!X59</f>
        <v>15546.58</v>
      </c>
    </row>
    <row r="15" spans="2:6" x14ac:dyDescent="0.5">
      <c r="B15" s="45" t="s">
        <v>24</v>
      </c>
      <c r="C15" s="46">
        <f>'2567-คณะ,สำนัก'!Y59</f>
        <v>3288</v>
      </c>
      <c r="D15" s="105">
        <f>'2567-คณะ,สำนัก'!Z59</f>
        <v>14642.57</v>
      </c>
      <c r="E15" s="46">
        <f>'2568-คณะ,สำนัก'!Y59</f>
        <v>3964</v>
      </c>
      <c r="F15" s="105">
        <f>'2568-คณะ,สำนัก'!Z59</f>
        <v>17913.199999999997</v>
      </c>
    </row>
    <row r="30" spans="2:6" x14ac:dyDescent="0.5">
      <c r="B30" s="40" t="s">
        <v>12</v>
      </c>
      <c r="C30" s="41" t="str">
        <f>C2</f>
        <v xml:space="preserve">สำนักฟาร์มมหาวิทยาลัยแม่โจ้ (ฟาร์มพร้าว ) </v>
      </c>
      <c r="D30" s="101"/>
      <c r="E30" s="42"/>
      <c r="F30" s="106"/>
    </row>
    <row r="31" spans="2:6" x14ac:dyDescent="0.5">
      <c r="B31" s="43"/>
      <c r="C31" s="44" t="s">
        <v>66</v>
      </c>
      <c r="D31" s="104"/>
      <c r="E31" s="44" t="s">
        <v>80</v>
      </c>
      <c r="F31" s="107"/>
    </row>
    <row r="32" spans="2:6" x14ac:dyDescent="0.5">
      <c r="B32" s="45" t="s">
        <v>13</v>
      </c>
      <c r="C32" s="46">
        <f>D4</f>
        <v>41293.299999999996</v>
      </c>
      <c r="D32" s="105"/>
      <c r="E32" s="46">
        <f>F4</f>
        <v>29523.07</v>
      </c>
      <c r="F32" s="108"/>
    </row>
    <row r="33" spans="2:6" x14ac:dyDescent="0.5">
      <c r="B33" s="45" t="s">
        <v>14</v>
      </c>
      <c r="C33" s="46">
        <f t="shared" ref="C33:C43" si="0">D5</f>
        <v>44651.63</v>
      </c>
      <c r="D33" s="105"/>
      <c r="E33" s="46">
        <f t="shared" ref="E33:E43" si="1">F5</f>
        <v>29974.12</v>
      </c>
      <c r="F33" s="108"/>
    </row>
    <row r="34" spans="2:6" x14ac:dyDescent="0.5">
      <c r="B34" s="45" t="s">
        <v>15</v>
      </c>
      <c r="C34" s="46">
        <f t="shared" si="0"/>
        <v>65487.31</v>
      </c>
      <c r="D34" s="105"/>
      <c r="E34" s="46">
        <f t="shared" si="1"/>
        <v>29309.42</v>
      </c>
      <c r="F34" s="108"/>
    </row>
    <row r="35" spans="2:6" x14ac:dyDescent="0.5">
      <c r="B35" s="45" t="s">
        <v>16</v>
      </c>
      <c r="C35" s="46">
        <f t="shared" si="0"/>
        <v>42340.21</v>
      </c>
      <c r="D35" s="105"/>
      <c r="E35" s="46">
        <f t="shared" si="1"/>
        <v>46398.63</v>
      </c>
      <c r="F35" s="108"/>
    </row>
    <row r="36" spans="2:6" x14ac:dyDescent="0.5">
      <c r="B36" s="45" t="s">
        <v>17</v>
      </c>
      <c r="C36" s="46">
        <f t="shared" si="0"/>
        <v>45748.7</v>
      </c>
      <c r="D36" s="105"/>
      <c r="E36" s="46">
        <f t="shared" si="1"/>
        <v>15325.83</v>
      </c>
      <c r="F36" s="108"/>
    </row>
    <row r="37" spans="2:6" x14ac:dyDescent="0.5">
      <c r="B37" s="45" t="s">
        <v>18</v>
      </c>
      <c r="C37" s="46">
        <f t="shared" si="0"/>
        <v>47965.64</v>
      </c>
      <c r="D37" s="105"/>
      <c r="E37" s="46">
        <f t="shared" si="1"/>
        <v>14650.19</v>
      </c>
      <c r="F37" s="108"/>
    </row>
    <row r="38" spans="2:6" x14ac:dyDescent="0.5">
      <c r="B38" s="45" t="s">
        <v>19</v>
      </c>
      <c r="C38" s="46">
        <f t="shared" si="0"/>
        <v>55497.56</v>
      </c>
      <c r="D38" s="105"/>
      <c r="E38" s="46">
        <f t="shared" si="1"/>
        <v>7931.26</v>
      </c>
      <c r="F38" s="108"/>
    </row>
    <row r="39" spans="2:6" x14ac:dyDescent="0.5">
      <c r="B39" s="45" t="s">
        <v>20</v>
      </c>
      <c r="C39" s="46">
        <f t="shared" si="0"/>
        <v>52592.18</v>
      </c>
      <c r="D39" s="105"/>
      <c r="E39" s="46">
        <f t="shared" si="1"/>
        <v>6537.52</v>
      </c>
      <c r="F39" s="108"/>
    </row>
    <row r="40" spans="2:6" x14ac:dyDescent="0.5">
      <c r="B40" s="45" t="s">
        <v>21</v>
      </c>
      <c r="C40" s="46">
        <f t="shared" si="0"/>
        <v>22508.93</v>
      </c>
      <c r="D40" s="105"/>
      <c r="E40" s="46">
        <f t="shared" si="1"/>
        <v>10152.09</v>
      </c>
      <c r="F40" s="108"/>
    </row>
    <row r="41" spans="2:6" x14ac:dyDescent="0.5">
      <c r="B41" s="45" t="s">
        <v>22</v>
      </c>
      <c r="C41" s="46">
        <f t="shared" si="0"/>
        <v>27181.43</v>
      </c>
      <c r="D41" s="105"/>
      <c r="E41" s="46">
        <f t="shared" si="1"/>
        <v>13319.18</v>
      </c>
      <c r="F41" s="108"/>
    </row>
    <row r="42" spans="2:6" x14ac:dyDescent="0.5">
      <c r="B42" s="45" t="s">
        <v>23</v>
      </c>
      <c r="C42" s="46">
        <f t="shared" si="0"/>
        <v>27653.859999999997</v>
      </c>
      <c r="D42" s="105"/>
      <c r="E42" s="46">
        <f t="shared" si="1"/>
        <v>15546.58</v>
      </c>
      <c r="F42" s="108"/>
    </row>
    <row r="43" spans="2:6" x14ac:dyDescent="0.5">
      <c r="B43" s="45" t="s">
        <v>24</v>
      </c>
      <c r="C43" s="46">
        <f t="shared" si="0"/>
        <v>14642.57</v>
      </c>
      <c r="D43" s="105"/>
      <c r="E43" s="46">
        <f t="shared" si="1"/>
        <v>17913.199999999997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S41" sqref="S41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'[6]2566-คณะ,สำนัก'!B55</f>
        <v xml:space="preserve">สำนักฟาร์มมหาวิทยาลัยแม่โจ้ (ฟาร์มบ้านโปง) 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'2567-คณะ,สำนัก'!C57</f>
        <v>32362.16</v>
      </c>
      <c r="D4" s="105">
        <f>'2567-คณะ,สำนัก'!D57</f>
        <v>144768.24</v>
      </c>
      <c r="E4" s="46">
        <f>'2568-คณะ,สำนัก'!C57</f>
        <v>28629.279999999999</v>
      </c>
      <c r="F4" s="105">
        <f>'2568-คณะ,สำนัก'!D57</f>
        <v>126364.63999999998</v>
      </c>
    </row>
    <row r="5" spans="2:6" x14ac:dyDescent="0.5">
      <c r="B5" s="45" t="s">
        <v>14</v>
      </c>
      <c r="C5" s="46">
        <f>'2567-คณะ,สำนัก'!E57</f>
        <v>30501.5</v>
      </c>
      <c r="D5" s="105">
        <f>'2567-คณะ,สำนัก'!F57</f>
        <v>138944.28999999998</v>
      </c>
      <c r="E5" s="46">
        <f>'2568-คณะ,สำนัก'!E57</f>
        <v>33224.18</v>
      </c>
      <c r="F5" s="105">
        <f>'2568-คณะ,สำนัก'!F57</f>
        <v>149071.51</v>
      </c>
    </row>
    <row r="6" spans="2:6" x14ac:dyDescent="0.5">
      <c r="B6" s="45" t="s">
        <v>15</v>
      </c>
      <c r="C6" s="46">
        <f>'2567-คณะ,สำนัก'!G57</f>
        <v>41288.050000000003</v>
      </c>
      <c r="D6" s="105">
        <f>'2567-คณะ,สำนัก'!H57</f>
        <v>184353.18999999997</v>
      </c>
      <c r="E6" s="46">
        <f>'2568-คณะ,สำนัก'!G57</f>
        <v>42284.71</v>
      </c>
      <c r="F6" s="105">
        <f>'2568-คณะ,สำนัก'!H57</f>
        <v>187546.40999999997</v>
      </c>
    </row>
    <row r="7" spans="2:6" x14ac:dyDescent="0.5">
      <c r="B7" s="45" t="s">
        <v>16</v>
      </c>
      <c r="C7" s="46">
        <f>'2567-คณะ,สำนัก'!I57</f>
        <v>51188.69</v>
      </c>
      <c r="D7" s="105">
        <f>'2567-คณะ,สำนัก'!J57</f>
        <v>231452.44999999998</v>
      </c>
      <c r="E7" s="46">
        <f>'2568-คณะ,สำนัก'!I57</f>
        <v>39727.120000000003</v>
      </c>
      <c r="F7" s="105">
        <f>'2568-คณะ,สำนัก'!J57</f>
        <v>177523.90999999997</v>
      </c>
    </row>
    <row r="8" spans="2:6" x14ac:dyDescent="0.5">
      <c r="B8" s="45" t="s">
        <v>17</v>
      </c>
      <c r="C8" s="46">
        <f>'2567-คณะ,สำนัก'!K57</f>
        <v>52333.27</v>
      </c>
      <c r="D8" s="105">
        <f>'2567-คณะ,สำนัก'!L57</f>
        <v>234472.52</v>
      </c>
      <c r="E8" s="46">
        <f>'2568-คณะ,สำนัก'!K57</f>
        <v>28219.48</v>
      </c>
      <c r="F8" s="105">
        <f>'2568-คณะ,สำนัก'!L57</f>
        <v>176693.65</v>
      </c>
    </row>
    <row r="9" spans="2:6" x14ac:dyDescent="0.5">
      <c r="B9" s="45" t="s">
        <v>18</v>
      </c>
      <c r="C9" s="46">
        <f>'2567-คณะ,สำนัก'!M57</f>
        <v>39337.17</v>
      </c>
      <c r="D9" s="105">
        <f>'2567-คณะ,สำนัก'!N57</f>
        <v>176044.71999999997</v>
      </c>
      <c r="E9" s="46">
        <f>'2568-คณะ,สำนัก'!M57</f>
        <v>31514.35</v>
      </c>
      <c r="F9" s="105">
        <f>'2568-คณะ,สำนัก'!N57</f>
        <v>134620.31</v>
      </c>
    </row>
    <row r="10" spans="2:6" x14ac:dyDescent="0.5">
      <c r="B10" s="45" t="s">
        <v>19</v>
      </c>
      <c r="C10" s="46">
        <f>'2567-คณะ,สำนัก'!O57</f>
        <v>34811.71</v>
      </c>
      <c r="D10" s="105">
        <f>'2567-คณะ,สำนัก'!P57</f>
        <v>156979.96000000002</v>
      </c>
      <c r="E10" s="46">
        <f>'2568-คณะ,สำนัก'!O57</f>
        <v>28219.48</v>
      </c>
      <c r="F10" s="105">
        <f>'2568-คณะ,สำนัก'!P57</f>
        <v>117928.26</v>
      </c>
    </row>
    <row r="11" spans="2:6" x14ac:dyDescent="0.5">
      <c r="B11" s="45" t="s">
        <v>20</v>
      </c>
      <c r="C11" s="46">
        <f>'2567-คณะ,สำนัก'!Q57</f>
        <v>34151.29</v>
      </c>
      <c r="D11" s="105">
        <f>'2567-คณะ,สำนัก'!R57</f>
        <v>150781.69</v>
      </c>
      <c r="E11" s="46">
        <f>'2568-คณะ,สำนัก'!Q57</f>
        <v>28545.97</v>
      </c>
      <c r="F11" s="105">
        <f>'2568-คณะ,สำนัก'!R57</f>
        <v>119827.79</v>
      </c>
    </row>
    <row r="12" spans="2:6" x14ac:dyDescent="0.5">
      <c r="B12" s="45" t="s">
        <v>21</v>
      </c>
      <c r="C12" s="46">
        <f>'2567-คณะ,สำนัก'!S57</f>
        <v>33111.93</v>
      </c>
      <c r="D12" s="105">
        <f>'2567-คณะ,สำนัก'!T57</f>
        <v>149569.16</v>
      </c>
      <c r="E12" s="46">
        <f>'2568-คณะ,สำนัก'!S57</f>
        <v>30440.3</v>
      </c>
      <c r="F12" s="105">
        <f>'2568-คณะ,สำนัก'!T57</f>
        <v>128072.5</v>
      </c>
    </row>
    <row r="13" spans="2:6" x14ac:dyDescent="0.5">
      <c r="B13" s="45" t="s">
        <v>22</v>
      </c>
      <c r="C13" s="46">
        <f>'2567-คณะ,สำนัก'!U57</f>
        <v>39598.660000000003</v>
      </c>
      <c r="D13" s="105">
        <f>'2567-คณะ,สำนัก'!V57</f>
        <v>178829.58</v>
      </c>
      <c r="E13" s="46">
        <f>'2568-คณะ,สำนัก'!U57</f>
        <v>33552.07</v>
      </c>
      <c r="F13" s="105">
        <f>'2568-คณะ,สำนัก'!V57</f>
        <v>140743.19</v>
      </c>
    </row>
    <row r="14" spans="2:6" ht="19.2" customHeight="1" x14ac:dyDescent="0.5">
      <c r="B14" s="45" t="s">
        <v>23</v>
      </c>
      <c r="C14" s="46">
        <f>'2567-คณะ,สำนัก'!W57</f>
        <v>30219.43</v>
      </c>
      <c r="D14" s="105">
        <f>'2567-คณะ,สำนัก'!X57</f>
        <v>138367.86000000002</v>
      </c>
      <c r="E14" s="46">
        <f>'2568-คณะ,สำนัก'!W57</f>
        <v>24021.13</v>
      </c>
      <c r="F14" s="105">
        <f>'2568-คณะ,สำนัก'!X57</f>
        <v>100843.20999999999</v>
      </c>
    </row>
    <row r="15" spans="2:6" x14ac:dyDescent="0.5">
      <c r="B15" s="45" t="s">
        <v>24</v>
      </c>
      <c r="C15" s="46">
        <f>'2567-คณะ,สำนัก'!Y57</f>
        <v>30317.9</v>
      </c>
      <c r="D15" s="105">
        <f>'2567-คณะ,สำนัก'!Z57</f>
        <v>133420.84</v>
      </c>
      <c r="E15" s="46">
        <f>'2568-คณะ,สำนัก'!Y57</f>
        <v>23469.21</v>
      </c>
      <c r="F15" s="105">
        <f>'2568-คณะ,สำนัก'!Z57</f>
        <v>96038.189999999988</v>
      </c>
    </row>
    <row r="30" spans="2:6" x14ac:dyDescent="0.5">
      <c r="B30" s="40" t="s">
        <v>12</v>
      </c>
      <c r="C30" s="41" t="str">
        <f>C2</f>
        <v xml:space="preserve">สำนักฟาร์มมหาวิทยาลัยแม่โจ้ (ฟาร์มบ้านโปง) </v>
      </c>
      <c r="D30" s="101"/>
      <c r="E30" s="42"/>
      <c r="F30" s="106"/>
    </row>
    <row r="31" spans="2:6" x14ac:dyDescent="0.5">
      <c r="B31" s="43"/>
      <c r="C31" s="44" t="s">
        <v>66</v>
      </c>
      <c r="D31" s="104"/>
      <c r="E31" s="44" t="s">
        <v>80</v>
      </c>
      <c r="F31" s="107"/>
    </row>
    <row r="32" spans="2:6" x14ac:dyDescent="0.5">
      <c r="B32" s="45" t="s">
        <v>13</v>
      </c>
      <c r="C32" s="46">
        <f>D4</f>
        <v>144768.24</v>
      </c>
      <c r="D32" s="105"/>
      <c r="E32" s="46">
        <f>F4</f>
        <v>126364.63999999998</v>
      </c>
      <c r="F32" s="108"/>
    </row>
    <row r="33" spans="2:6" x14ac:dyDescent="0.5">
      <c r="B33" s="45" t="s">
        <v>14</v>
      </c>
      <c r="C33" s="46">
        <f t="shared" ref="C33:C43" si="0">D5</f>
        <v>138944.28999999998</v>
      </c>
      <c r="D33" s="105"/>
      <c r="E33" s="46">
        <f t="shared" ref="E33:E43" si="1">F5</f>
        <v>149071.51</v>
      </c>
      <c r="F33" s="108"/>
    </row>
    <row r="34" spans="2:6" x14ac:dyDescent="0.5">
      <c r="B34" s="45" t="s">
        <v>15</v>
      </c>
      <c r="C34" s="46">
        <f t="shared" si="0"/>
        <v>184353.18999999997</v>
      </c>
      <c r="D34" s="105"/>
      <c r="E34" s="46">
        <f t="shared" si="1"/>
        <v>187546.40999999997</v>
      </c>
      <c r="F34" s="108"/>
    </row>
    <row r="35" spans="2:6" x14ac:dyDescent="0.5">
      <c r="B35" s="45" t="s">
        <v>16</v>
      </c>
      <c r="C35" s="46">
        <f t="shared" si="0"/>
        <v>231452.44999999998</v>
      </c>
      <c r="D35" s="105"/>
      <c r="E35" s="46">
        <f t="shared" si="1"/>
        <v>177523.90999999997</v>
      </c>
      <c r="F35" s="108"/>
    </row>
    <row r="36" spans="2:6" x14ac:dyDescent="0.5">
      <c r="B36" s="45" t="s">
        <v>17</v>
      </c>
      <c r="C36" s="46">
        <f t="shared" si="0"/>
        <v>234472.52</v>
      </c>
      <c r="D36" s="105"/>
      <c r="E36" s="46">
        <f t="shared" si="1"/>
        <v>176693.65</v>
      </c>
      <c r="F36" s="108"/>
    </row>
    <row r="37" spans="2:6" x14ac:dyDescent="0.5">
      <c r="B37" s="45" t="s">
        <v>18</v>
      </c>
      <c r="C37" s="46">
        <f t="shared" si="0"/>
        <v>176044.71999999997</v>
      </c>
      <c r="D37" s="105"/>
      <c r="E37" s="46">
        <f t="shared" si="1"/>
        <v>134620.31</v>
      </c>
      <c r="F37" s="108"/>
    </row>
    <row r="38" spans="2:6" x14ac:dyDescent="0.5">
      <c r="B38" s="45" t="s">
        <v>19</v>
      </c>
      <c r="C38" s="46">
        <f t="shared" si="0"/>
        <v>156979.96000000002</v>
      </c>
      <c r="D38" s="105"/>
      <c r="E38" s="46">
        <f t="shared" si="1"/>
        <v>117928.26</v>
      </c>
      <c r="F38" s="108"/>
    </row>
    <row r="39" spans="2:6" x14ac:dyDescent="0.5">
      <c r="B39" s="45" t="s">
        <v>20</v>
      </c>
      <c r="C39" s="46">
        <f t="shared" si="0"/>
        <v>150781.69</v>
      </c>
      <c r="D39" s="105"/>
      <c r="E39" s="46">
        <f t="shared" si="1"/>
        <v>119827.79</v>
      </c>
      <c r="F39" s="108"/>
    </row>
    <row r="40" spans="2:6" x14ac:dyDescent="0.5">
      <c r="B40" s="45" t="s">
        <v>21</v>
      </c>
      <c r="C40" s="46">
        <f t="shared" si="0"/>
        <v>149569.16</v>
      </c>
      <c r="D40" s="105"/>
      <c r="E40" s="46">
        <f t="shared" si="1"/>
        <v>128072.5</v>
      </c>
      <c r="F40" s="108"/>
    </row>
    <row r="41" spans="2:6" x14ac:dyDescent="0.5">
      <c r="B41" s="45" t="s">
        <v>22</v>
      </c>
      <c r="C41" s="46">
        <f t="shared" si="0"/>
        <v>178829.58</v>
      </c>
      <c r="D41" s="105"/>
      <c r="E41" s="46">
        <f t="shared" si="1"/>
        <v>140743.19</v>
      </c>
      <c r="F41" s="108"/>
    </row>
    <row r="42" spans="2:6" x14ac:dyDescent="0.5">
      <c r="B42" s="45" t="s">
        <v>23</v>
      </c>
      <c r="C42" s="46">
        <f t="shared" si="0"/>
        <v>138367.86000000002</v>
      </c>
      <c r="D42" s="105"/>
      <c r="E42" s="46">
        <f t="shared" si="1"/>
        <v>100843.20999999999</v>
      </c>
      <c r="F42" s="108"/>
    </row>
    <row r="43" spans="2:6" x14ac:dyDescent="0.5">
      <c r="B43" s="45" t="s">
        <v>24</v>
      </c>
      <c r="C43" s="46">
        <f t="shared" si="0"/>
        <v>133420.84</v>
      </c>
      <c r="D43" s="105"/>
      <c r="E43" s="46">
        <f t="shared" si="1"/>
        <v>96038.189999999988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R18" sqref="R18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'[6]2566-คณะ,สำนัก'!B53</f>
        <v>โครงการแปรรูปผลิตผลทางการเกษตร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'2567-คณะ,สำนัก'!C55</f>
        <v>1994.5</v>
      </c>
      <c r="D4" s="105">
        <f>'2567-คณะ,สำนัก'!D55</f>
        <v>9523.18</v>
      </c>
      <c r="E4" s="46">
        <f>'2568-คณะ,สำนัก'!C55</f>
        <v>1675.5</v>
      </c>
      <c r="F4" s="105">
        <f>'2568-คณะ,สำนัก'!D55</f>
        <v>7999.68</v>
      </c>
    </row>
    <row r="5" spans="2:6" x14ac:dyDescent="0.5">
      <c r="B5" s="45" t="s">
        <v>14</v>
      </c>
      <c r="C5" s="46">
        <f>'2567-คณะ,สำนัก'!E55</f>
        <v>1245</v>
      </c>
      <c r="D5" s="105">
        <f>'2567-คณะ,สำนัก'!F55</f>
        <v>6070.07</v>
      </c>
      <c r="E5" s="46">
        <f>'2568-คณะ,สำนัก'!E55</f>
        <v>2438</v>
      </c>
      <c r="F5" s="105">
        <f>'2568-คณะ,สำนัก'!F55</f>
        <v>11488.19</v>
      </c>
    </row>
    <row r="6" spans="2:6" x14ac:dyDescent="0.5">
      <c r="B6" s="45" t="s">
        <v>15</v>
      </c>
      <c r="C6" s="46">
        <f>'2567-คณะ,สำนัก'!G55</f>
        <v>668.5</v>
      </c>
      <c r="D6" s="105">
        <f>'2567-คณะ,สำนัก'!H55</f>
        <v>3414.01</v>
      </c>
      <c r="E6" s="46">
        <f>'2568-คณะ,สำนัก'!G55</f>
        <v>2387.5</v>
      </c>
      <c r="F6" s="105">
        <f>'2568-คณะ,สำนัก'!H55</f>
        <v>11257.17</v>
      </c>
    </row>
    <row r="7" spans="2:6" x14ac:dyDescent="0.5">
      <c r="B7" s="45" t="s">
        <v>16</v>
      </c>
      <c r="C7" s="46">
        <f>'2567-คณะ,สำนัก'!I55</f>
        <v>781.49</v>
      </c>
      <c r="D7" s="105">
        <f>'2567-คณะ,สำนัก'!J55</f>
        <v>3934.58</v>
      </c>
      <c r="E7" s="46">
        <f>'2568-คณะ,สำนัก'!I55</f>
        <v>1187.51</v>
      </c>
      <c r="F7" s="105">
        <f>'2568-คณะ,สำนัก'!J55</f>
        <v>5767.08</v>
      </c>
    </row>
    <row r="8" spans="2:6" x14ac:dyDescent="0.5">
      <c r="B8" s="45" t="s">
        <v>17</v>
      </c>
      <c r="C8" s="46">
        <f>'2567-คณะ,สำนัก'!K55</f>
        <v>731</v>
      </c>
      <c r="D8" s="105">
        <f>'2567-คณะ,สำนัก'!L55</f>
        <v>3701.96</v>
      </c>
      <c r="E8" s="46">
        <f>'2568-คณะ,สำนัก'!K55</f>
        <v>765.5</v>
      </c>
      <c r="F8" s="105">
        <f>'2568-คณะ,สำนัก'!L55</f>
        <v>3697.1</v>
      </c>
    </row>
    <row r="9" spans="2:6" x14ac:dyDescent="0.5">
      <c r="B9" s="45" t="s">
        <v>18</v>
      </c>
      <c r="C9" s="46">
        <f>'2567-คณะ,สำนัก'!M55</f>
        <v>972.5</v>
      </c>
      <c r="D9" s="105">
        <f>'2567-คณะ,สำนัก'!N55</f>
        <v>4814.6099999999997</v>
      </c>
      <c r="E9" s="46">
        <f>'2568-คณะ,สำนัก'!M55</f>
        <v>806</v>
      </c>
      <c r="F9" s="105">
        <f>'2568-คณะ,สำนัก'!N55</f>
        <v>3875.02</v>
      </c>
    </row>
    <row r="10" spans="2:6" x14ac:dyDescent="0.5">
      <c r="B10" s="45" t="s">
        <v>19</v>
      </c>
      <c r="C10" s="46">
        <f>'2567-คณะ,สำนัก'!O55</f>
        <v>1166.5</v>
      </c>
      <c r="D10" s="105">
        <f>'2567-คณะ,สำนัก'!P55</f>
        <v>5708.4</v>
      </c>
      <c r="E10" s="46">
        <f>'2568-คณะ,สำนัก'!O55</f>
        <v>721</v>
      </c>
      <c r="F10" s="105">
        <f>'2568-คณะ,สำนัก'!P55</f>
        <v>3501.6</v>
      </c>
    </row>
    <row r="11" spans="2:6" x14ac:dyDescent="0.5">
      <c r="B11" s="45" t="s">
        <v>20</v>
      </c>
      <c r="C11" s="46">
        <f>'2567-คณะ,สำนัก'!Q55</f>
        <v>1036.01</v>
      </c>
      <c r="D11" s="105">
        <f>'2567-คณะ,สำนัก'!R55</f>
        <v>5107.21</v>
      </c>
      <c r="E11" s="46">
        <f>'2568-คณะ,สำนัก'!Q55</f>
        <v>850.51</v>
      </c>
      <c r="F11" s="105">
        <f>'2568-คณะ,สำนัก'!R55</f>
        <v>4070.57</v>
      </c>
    </row>
    <row r="12" spans="2:6" x14ac:dyDescent="0.5">
      <c r="B12" s="45" t="s">
        <v>21</v>
      </c>
      <c r="C12" s="46">
        <f>'2567-คณะ,สำนัก'!S55</f>
        <v>2141.5</v>
      </c>
      <c r="D12" s="105">
        <f>'2567-คณะ,สำนัก'!T55</f>
        <v>10200.43</v>
      </c>
      <c r="E12" s="46">
        <f>'2568-คณะ,สำนัก'!S55</f>
        <v>975.51</v>
      </c>
      <c r="F12" s="105">
        <f>'2568-คณะ,สำนัก'!T55</f>
        <v>4577.97</v>
      </c>
    </row>
    <row r="13" spans="2:6" x14ac:dyDescent="0.5">
      <c r="B13" s="45" t="s">
        <v>22</v>
      </c>
      <c r="C13" s="46">
        <f>'2567-คณะ,สำนัก'!U55</f>
        <v>2633.51</v>
      </c>
      <c r="D13" s="105">
        <f>'2567-คณะ,สำนัก'!V55</f>
        <v>12467.22</v>
      </c>
      <c r="E13" s="46">
        <f>'2568-คณะ,สำนัก'!U55</f>
        <v>1162.5</v>
      </c>
      <c r="F13" s="105">
        <f>'2568-คณะ,สำนัก'!V55</f>
        <v>5391.45</v>
      </c>
    </row>
    <row r="14" spans="2:6" ht="19.2" customHeight="1" x14ac:dyDescent="0.5">
      <c r="B14" s="45" t="s">
        <v>23</v>
      </c>
      <c r="C14" s="46">
        <f>'2567-คณะ,สำนัก'!W55</f>
        <v>2789.5</v>
      </c>
      <c r="D14" s="105">
        <f>'2567-คณะ,สำนัก'!X55</f>
        <v>13185.9</v>
      </c>
      <c r="E14" s="46">
        <f>'2568-คณะ,สำนัก'!W55</f>
        <v>957.5</v>
      </c>
      <c r="F14" s="105">
        <f>'2568-คณะ,สำนัก'!X55</f>
        <v>4499.6099999999997</v>
      </c>
    </row>
    <row r="15" spans="2:6" x14ac:dyDescent="0.5">
      <c r="B15" s="45" t="s">
        <v>24</v>
      </c>
      <c r="C15" s="46">
        <f>'2567-คณะ,สำนัก'!Y55</f>
        <v>966.49</v>
      </c>
      <c r="D15" s="105">
        <f>'2567-คณะ,สำนัก'!Z55</f>
        <v>4786.91</v>
      </c>
      <c r="E15" s="46">
        <f>'2568-คณะ,สำนัก'!Y55</f>
        <v>636.99</v>
      </c>
      <c r="F15" s="105">
        <f>'2568-คณะ,สำนัก'!Z55</f>
        <v>3105.26</v>
      </c>
    </row>
    <row r="30" spans="2:6" x14ac:dyDescent="0.5">
      <c r="B30" s="40" t="s">
        <v>12</v>
      </c>
      <c r="C30" s="41" t="str">
        <f>C2</f>
        <v>โครงการแปรรูปผลิตผลทางการเกษตร</v>
      </c>
      <c r="D30" s="101"/>
      <c r="E30" s="42"/>
      <c r="F30" s="106"/>
    </row>
    <row r="31" spans="2:6" x14ac:dyDescent="0.5">
      <c r="B31" s="43"/>
      <c r="C31" s="44" t="s">
        <v>66</v>
      </c>
      <c r="D31" s="104"/>
      <c r="E31" s="44" t="s">
        <v>80</v>
      </c>
      <c r="F31" s="107"/>
    </row>
    <row r="32" spans="2:6" x14ac:dyDescent="0.5">
      <c r="B32" s="45" t="s">
        <v>13</v>
      </c>
      <c r="C32" s="46">
        <f>D4</f>
        <v>9523.18</v>
      </c>
      <c r="D32" s="105"/>
      <c r="E32" s="46">
        <f>F4</f>
        <v>7999.68</v>
      </c>
      <c r="F32" s="108"/>
    </row>
    <row r="33" spans="2:6" x14ac:dyDescent="0.5">
      <c r="B33" s="45" t="s">
        <v>14</v>
      </c>
      <c r="C33" s="46">
        <f t="shared" ref="C33:C43" si="0">D5</f>
        <v>6070.07</v>
      </c>
      <c r="D33" s="105"/>
      <c r="E33" s="46">
        <f t="shared" ref="E33:E43" si="1">F5</f>
        <v>11488.19</v>
      </c>
      <c r="F33" s="108"/>
    </row>
    <row r="34" spans="2:6" x14ac:dyDescent="0.5">
      <c r="B34" s="45" t="s">
        <v>15</v>
      </c>
      <c r="C34" s="46">
        <f t="shared" si="0"/>
        <v>3414.01</v>
      </c>
      <c r="D34" s="105"/>
      <c r="E34" s="46">
        <f t="shared" si="1"/>
        <v>11257.17</v>
      </c>
      <c r="F34" s="108"/>
    </row>
    <row r="35" spans="2:6" x14ac:dyDescent="0.5">
      <c r="B35" s="45" t="s">
        <v>16</v>
      </c>
      <c r="C35" s="46">
        <f t="shared" si="0"/>
        <v>3934.58</v>
      </c>
      <c r="D35" s="105"/>
      <c r="E35" s="46">
        <f t="shared" si="1"/>
        <v>5767.08</v>
      </c>
      <c r="F35" s="108"/>
    </row>
    <row r="36" spans="2:6" x14ac:dyDescent="0.5">
      <c r="B36" s="45" t="s">
        <v>17</v>
      </c>
      <c r="C36" s="46">
        <f t="shared" si="0"/>
        <v>3701.96</v>
      </c>
      <c r="D36" s="105"/>
      <c r="E36" s="46">
        <f t="shared" si="1"/>
        <v>3697.1</v>
      </c>
      <c r="F36" s="108"/>
    </row>
    <row r="37" spans="2:6" x14ac:dyDescent="0.5">
      <c r="B37" s="45" t="s">
        <v>18</v>
      </c>
      <c r="C37" s="46">
        <f t="shared" si="0"/>
        <v>4814.6099999999997</v>
      </c>
      <c r="D37" s="105"/>
      <c r="E37" s="46">
        <f t="shared" si="1"/>
        <v>3875.02</v>
      </c>
      <c r="F37" s="108"/>
    </row>
    <row r="38" spans="2:6" x14ac:dyDescent="0.5">
      <c r="B38" s="45" t="s">
        <v>19</v>
      </c>
      <c r="C38" s="46">
        <f t="shared" si="0"/>
        <v>5708.4</v>
      </c>
      <c r="D38" s="105"/>
      <c r="E38" s="46">
        <f t="shared" si="1"/>
        <v>3501.6</v>
      </c>
      <c r="F38" s="108"/>
    </row>
    <row r="39" spans="2:6" x14ac:dyDescent="0.5">
      <c r="B39" s="45" t="s">
        <v>20</v>
      </c>
      <c r="C39" s="46">
        <f t="shared" si="0"/>
        <v>5107.21</v>
      </c>
      <c r="D39" s="105"/>
      <c r="E39" s="46">
        <f t="shared" si="1"/>
        <v>4070.57</v>
      </c>
      <c r="F39" s="108"/>
    </row>
    <row r="40" spans="2:6" x14ac:dyDescent="0.5">
      <c r="B40" s="45" t="s">
        <v>21</v>
      </c>
      <c r="C40" s="46">
        <f t="shared" si="0"/>
        <v>10200.43</v>
      </c>
      <c r="D40" s="105"/>
      <c r="E40" s="46">
        <f t="shared" si="1"/>
        <v>4577.97</v>
      </c>
      <c r="F40" s="108"/>
    </row>
    <row r="41" spans="2:6" x14ac:dyDescent="0.5">
      <c r="B41" s="45" t="s">
        <v>22</v>
      </c>
      <c r="C41" s="46">
        <f t="shared" si="0"/>
        <v>12467.22</v>
      </c>
      <c r="D41" s="105"/>
      <c r="E41" s="46">
        <f t="shared" si="1"/>
        <v>5391.45</v>
      </c>
      <c r="F41" s="108"/>
    </row>
    <row r="42" spans="2:6" x14ac:dyDescent="0.5">
      <c r="B42" s="45" t="s">
        <v>23</v>
      </c>
      <c r="C42" s="46">
        <f t="shared" si="0"/>
        <v>13185.9</v>
      </c>
      <c r="D42" s="105"/>
      <c r="E42" s="46">
        <f t="shared" si="1"/>
        <v>4499.6099999999997</v>
      </c>
      <c r="F42" s="108"/>
    </row>
    <row r="43" spans="2:6" x14ac:dyDescent="0.5">
      <c r="B43" s="45" t="s">
        <v>24</v>
      </c>
      <c r="C43" s="46">
        <f t="shared" si="0"/>
        <v>4786.91</v>
      </c>
      <c r="D43" s="105"/>
      <c r="E43" s="46">
        <f t="shared" si="1"/>
        <v>3105.26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8" sqref="T38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'[6]2566-คณะ,สำนัก'!B51</f>
        <v>วิทยาลัยพลังงานทดแทน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'2567-คณะ,สำนัก'!C53</f>
        <v>9120</v>
      </c>
      <c r="D4" s="105">
        <f>'2567-คณะ,สำนัก'!D53</f>
        <v>39224.550000000003</v>
      </c>
      <c r="E4" s="46">
        <f>'2568-คณะ,สำนัก'!C53</f>
        <v>9220</v>
      </c>
      <c r="F4" s="105">
        <f>'2568-คณะ,สำนัก'!D53</f>
        <v>40019.97</v>
      </c>
    </row>
    <row r="5" spans="2:6" x14ac:dyDescent="0.5">
      <c r="B5" s="45" t="s">
        <v>14</v>
      </c>
      <c r="C5" s="46">
        <f>'2567-คณะ,สำนัก'!E53</f>
        <v>8420</v>
      </c>
      <c r="D5" s="105">
        <f>'2567-คณะ,สำนัก'!F53</f>
        <v>36169.660000000003</v>
      </c>
      <c r="E5" s="46">
        <f>'2568-คณะ,สำนัก'!E53</f>
        <v>8760</v>
      </c>
      <c r="F5" s="105">
        <f>'2568-คณะ,สำนัก'!F53</f>
        <v>38733.29</v>
      </c>
    </row>
    <row r="6" spans="2:6" x14ac:dyDescent="0.5">
      <c r="B6" s="45" t="s">
        <v>15</v>
      </c>
      <c r="C6" s="46">
        <f>'2567-คณะ,สำนัก'!G53</f>
        <v>10360</v>
      </c>
      <c r="D6" s="105">
        <f>'2567-คณะ,สำนัก'!H53</f>
        <v>45456.84</v>
      </c>
      <c r="E6" s="46">
        <f>'2568-คณะ,สำนัก'!G53</f>
        <v>10620</v>
      </c>
      <c r="F6" s="105">
        <f>'2568-คณะ,สำนัก'!H53</f>
        <v>46870.35</v>
      </c>
    </row>
    <row r="7" spans="2:6" x14ac:dyDescent="0.5">
      <c r="B7" s="45" t="s">
        <v>16</v>
      </c>
      <c r="C7" s="46">
        <f>'2567-คณะ,สำนัก'!I53</f>
        <v>10140</v>
      </c>
      <c r="D7" s="105">
        <f>'2567-คณะ,สำนัก'!J53</f>
        <v>44885.7</v>
      </c>
      <c r="E7" s="46">
        <f>'2568-คณะ,สำนัก'!I53</f>
        <v>10340</v>
      </c>
      <c r="F7" s="105">
        <f>'2568-คณะ,สำนัก'!J53</f>
        <v>46649.1</v>
      </c>
    </row>
    <row r="8" spans="2:6" x14ac:dyDescent="0.5">
      <c r="B8" s="45" t="s">
        <v>17</v>
      </c>
      <c r="C8" s="46">
        <f>'2567-คณะ,สำนัก'!K53</f>
        <v>11400</v>
      </c>
      <c r="D8" s="105">
        <f>'2567-คณะ,สำนัก'!L53</f>
        <v>51080.74</v>
      </c>
      <c r="E8" s="46">
        <f>'2568-คณะ,สำนัก'!K53</f>
        <v>11280</v>
      </c>
      <c r="F8" s="105">
        <f>'2568-คณะ,สำนัก'!L53</f>
        <v>49903.72</v>
      </c>
    </row>
    <row r="9" spans="2:6" x14ac:dyDescent="0.5">
      <c r="B9" s="45" t="s">
        <v>18</v>
      </c>
      <c r="C9" s="46">
        <f>'2567-คณะ,สำนัก'!M53</f>
        <v>11680</v>
      </c>
      <c r="D9" s="105">
        <f>'2567-คณะ,สำนัก'!N53</f>
        <v>55562.54</v>
      </c>
      <c r="E9" s="46">
        <f>'2568-คณะ,สำนัก'!M53</f>
        <v>11520</v>
      </c>
      <c r="F9" s="105">
        <f>'2568-คณะ,สำนัก'!N53</f>
        <v>53192.2</v>
      </c>
    </row>
    <row r="10" spans="2:6" x14ac:dyDescent="0.5">
      <c r="B10" s="45" t="s">
        <v>19</v>
      </c>
      <c r="C10" s="46">
        <f>'2567-คณะ,สำนัก'!O53</f>
        <v>13680</v>
      </c>
      <c r="D10" s="105">
        <f>'2567-คณะ,สำนัก'!P53</f>
        <v>66661.19</v>
      </c>
      <c r="E10" s="46">
        <f>'2568-คณะ,สำนัก'!O53</f>
        <v>15020</v>
      </c>
      <c r="F10" s="105">
        <f>'2568-คณะ,สำนัก'!P53</f>
        <v>73281.789999999994</v>
      </c>
    </row>
    <row r="11" spans="2:6" x14ac:dyDescent="0.5">
      <c r="B11" s="45" t="s">
        <v>20</v>
      </c>
      <c r="C11" s="46">
        <f>'2567-คณะ,สำนัก'!Q53</f>
        <v>15260</v>
      </c>
      <c r="D11" s="105">
        <f>'2567-คณะ,สำนัก'!R53</f>
        <v>74698.47</v>
      </c>
      <c r="E11" s="46">
        <f>'2568-คณะ,สำนัก'!Q53</f>
        <v>13680</v>
      </c>
      <c r="F11" s="105">
        <f>'2568-คณะ,สำนัก'!R53</f>
        <v>63666.03</v>
      </c>
    </row>
    <row r="12" spans="2:6" x14ac:dyDescent="0.5">
      <c r="B12" s="45" t="s">
        <v>21</v>
      </c>
      <c r="C12" s="46">
        <f>'2567-คณะ,สำนัก'!S53</f>
        <v>15460</v>
      </c>
      <c r="D12" s="105">
        <f>'2567-คณะ,สำนัก'!T53</f>
        <v>74180.83</v>
      </c>
      <c r="E12" s="46">
        <f>'2568-คณะ,สำนัก'!S53</f>
        <v>14400</v>
      </c>
      <c r="F12" s="105">
        <f>'2568-คณะ,สำนัก'!T53</f>
        <v>67664.240000000005</v>
      </c>
    </row>
    <row r="13" spans="2:6" x14ac:dyDescent="0.5">
      <c r="B13" s="45" t="s">
        <v>22</v>
      </c>
      <c r="C13" s="46">
        <f>'2567-คณะ,สำนัก'!U53</f>
        <v>14140</v>
      </c>
      <c r="D13" s="105">
        <f>'2567-คณะ,สำนัก'!V53</f>
        <v>65502.36</v>
      </c>
      <c r="E13" s="46">
        <f>'2568-คณะ,สำนัก'!U53</f>
        <v>14320</v>
      </c>
      <c r="F13" s="105">
        <f>'2568-คณะ,สำนัก'!V53</f>
        <v>63364.12</v>
      </c>
    </row>
    <row r="14" spans="2:6" ht="19.2" customHeight="1" x14ac:dyDescent="0.5">
      <c r="B14" s="45" t="s">
        <v>23</v>
      </c>
      <c r="C14" s="46">
        <f>'2567-คณะ,สำนัก'!W53</f>
        <v>12060</v>
      </c>
      <c r="D14" s="105">
        <f>'2567-คณะ,สำนัก'!X53</f>
        <v>55994.85</v>
      </c>
      <c r="E14" s="46">
        <f>'2568-คณะ,สำนัก'!W53</f>
        <v>13640</v>
      </c>
      <c r="F14" s="105">
        <f>'2568-คณะ,สำนัก'!X53</f>
        <v>58005.04</v>
      </c>
    </row>
    <row r="15" spans="2:6" x14ac:dyDescent="0.5">
      <c r="B15" s="45" t="s">
        <v>24</v>
      </c>
      <c r="C15" s="46">
        <f>'2567-คณะ,สำนัก'!Y53</f>
        <v>11260</v>
      </c>
      <c r="D15" s="105">
        <f>'2567-คณะ,สำนัก'!Z53</f>
        <v>50307.08</v>
      </c>
      <c r="E15" s="46">
        <f>'2568-คณะ,สำนัก'!Y53</f>
        <v>18800</v>
      </c>
      <c r="F15" s="105">
        <f>'2568-คณะ,สำนัก'!Z53</f>
        <v>74465.91</v>
      </c>
    </row>
    <row r="30" spans="2:6" x14ac:dyDescent="0.5">
      <c r="B30" s="40" t="s">
        <v>12</v>
      </c>
      <c r="C30" s="41" t="str">
        <f>C2</f>
        <v>วิทยาลัยพลังงานทดแทน</v>
      </c>
      <c r="D30" s="101"/>
      <c r="E30" s="42"/>
      <c r="F30" s="106"/>
    </row>
    <row r="31" spans="2:6" x14ac:dyDescent="0.5">
      <c r="B31" s="43"/>
      <c r="C31" s="44" t="s">
        <v>66</v>
      </c>
      <c r="D31" s="104"/>
      <c r="E31" s="44" t="s">
        <v>80</v>
      </c>
      <c r="F31" s="107"/>
    </row>
    <row r="32" spans="2:6" x14ac:dyDescent="0.5">
      <c r="B32" s="45" t="s">
        <v>13</v>
      </c>
      <c r="C32" s="46">
        <f>D4</f>
        <v>39224.550000000003</v>
      </c>
      <c r="D32" s="105"/>
      <c r="E32" s="46">
        <f>F4</f>
        <v>40019.97</v>
      </c>
      <c r="F32" s="108"/>
    </row>
    <row r="33" spans="2:6" x14ac:dyDescent="0.5">
      <c r="B33" s="45" t="s">
        <v>14</v>
      </c>
      <c r="C33" s="46">
        <f t="shared" ref="C33:C43" si="0">D5</f>
        <v>36169.660000000003</v>
      </c>
      <c r="D33" s="105"/>
      <c r="E33" s="46">
        <f t="shared" ref="E33:E43" si="1">F5</f>
        <v>38733.29</v>
      </c>
      <c r="F33" s="108"/>
    </row>
    <row r="34" spans="2:6" x14ac:dyDescent="0.5">
      <c r="B34" s="45" t="s">
        <v>15</v>
      </c>
      <c r="C34" s="46">
        <f t="shared" si="0"/>
        <v>45456.84</v>
      </c>
      <c r="D34" s="105"/>
      <c r="E34" s="46">
        <f t="shared" si="1"/>
        <v>46870.35</v>
      </c>
      <c r="F34" s="108"/>
    </row>
    <row r="35" spans="2:6" x14ac:dyDescent="0.5">
      <c r="B35" s="45" t="s">
        <v>16</v>
      </c>
      <c r="C35" s="46">
        <f t="shared" si="0"/>
        <v>44885.7</v>
      </c>
      <c r="D35" s="105"/>
      <c r="E35" s="46">
        <f t="shared" si="1"/>
        <v>46649.1</v>
      </c>
      <c r="F35" s="108"/>
    </row>
    <row r="36" spans="2:6" x14ac:dyDescent="0.5">
      <c r="B36" s="45" t="s">
        <v>17</v>
      </c>
      <c r="C36" s="46">
        <f t="shared" si="0"/>
        <v>51080.74</v>
      </c>
      <c r="D36" s="105"/>
      <c r="E36" s="46">
        <f t="shared" si="1"/>
        <v>49903.72</v>
      </c>
      <c r="F36" s="108"/>
    </row>
    <row r="37" spans="2:6" x14ac:dyDescent="0.5">
      <c r="B37" s="45" t="s">
        <v>18</v>
      </c>
      <c r="C37" s="46">
        <f t="shared" si="0"/>
        <v>55562.54</v>
      </c>
      <c r="D37" s="105"/>
      <c r="E37" s="46">
        <f t="shared" si="1"/>
        <v>53192.2</v>
      </c>
      <c r="F37" s="108"/>
    </row>
    <row r="38" spans="2:6" x14ac:dyDescent="0.5">
      <c r="B38" s="45" t="s">
        <v>19</v>
      </c>
      <c r="C38" s="46">
        <f t="shared" si="0"/>
        <v>66661.19</v>
      </c>
      <c r="D38" s="105"/>
      <c r="E38" s="46">
        <f t="shared" si="1"/>
        <v>73281.789999999994</v>
      </c>
      <c r="F38" s="108"/>
    </row>
    <row r="39" spans="2:6" x14ac:dyDescent="0.5">
      <c r="B39" s="45" t="s">
        <v>20</v>
      </c>
      <c r="C39" s="46">
        <f t="shared" si="0"/>
        <v>74698.47</v>
      </c>
      <c r="D39" s="105"/>
      <c r="E39" s="46">
        <f t="shared" si="1"/>
        <v>63666.03</v>
      </c>
      <c r="F39" s="108"/>
    </row>
    <row r="40" spans="2:6" x14ac:dyDescent="0.5">
      <c r="B40" s="45" t="s">
        <v>21</v>
      </c>
      <c r="C40" s="46">
        <f t="shared" si="0"/>
        <v>74180.83</v>
      </c>
      <c r="D40" s="105"/>
      <c r="E40" s="46">
        <f t="shared" si="1"/>
        <v>67664.240000000005</v>
      </c>
      <c r="F40" s="108"/>
    </row>
    <row r="41" spans="2:6" x14ac:dyDescent="0.5">
      <c r="B41" s="45" t="s">
        <v>22</v>
      </c>
      <c r="C41" s="46">
        <f t="shared" si="0"/>
        <v>65502.36</v>
      </c>
      <c r="D41" s="105"/>
      <c r="E41" s="46">
        <f t="shared" si="1"/>
        <v>63364.12</v>
      </c>
      <c r="F41" s="108"/>
    </row>
    <row r="42" spans="2:6" x14ac:dyDescent="0.5">
      <c r="B42" s="45" t="s">
        <v>23</v>
      </c>
      <c r="C42" s="46">
        <f t="shared" si="0"/>
        <v>55994.85</v>
      </c>
      <c r="D42" s="105"/>
      <c r="E42" s="46">
        <f t="shared" si="1"/>
        <v>58005.04</v>
      </c>
      <c r="F42" s="108"/>
    </row>
    <row r="43" spans="2:6" x14ac:dyDescent="0.5">
      <c r="B43" s="45" t="s">
        <v>24</v>
      </c>
      <c r="C43" s="46">
        <f t="shared" si="0"/>
        <v>50307.08</v>
      </c>
      <c r="D43" s="105"/>
      <c r="E43" s="46">
        <f t="shared" si="1"/>
        <v>74465.91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T37" sqref="T37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'[6]2566-คณะ,สำนัก'!B49</f>
        <v>คณะสัตวศาสตร์และเทคโนโลยี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'2567-คณะ,สำนัก'!C51</f>
        <v>50348</v>
      </c>
      <c r="D4" s="105">
        <f>'2567-คณะ,สำนัก'!D51</f>
        <v>223954.27</v>
      </c>
      <c r="E4" s="46">
        <f>'2568-คณะ,สำนัก'!C51</f>
        <v>47268.01</v>
      </c>
      <c r="F4" s="105">
        <f>'2568-คณะ,สำนัก'!D51</f>
        <v>208113.87</v>
      </c>
    </row>
    <row r="5" spans="2:6" x14ac:dyDescent="0.5">
      <c r="B5" s="45" t="s">
        <v>14</v>
      </c>
      <c r="C5" s="46">
        <f>'2567-คณะ,สำนัก'!E51</f>
        <v>59258</v>
      </c>
      <c r="D5" s="105">
        <f>'2567-คณะ,สำนัก'!F51</f>
        <v>271228.81</v>
      </c>
      <c r="E5" s="46">
        <f>'2568-คณะ,สำนัก'!E51</f>
        <v>53628</v>
      </c>
      <c r="F5" s="105">
        <f>'2568-คณะ,สำนัก'!F51</f>
        <v>241001.73</v>
      </c>
    </row>
    <row r="6" spans="2:6" x14ac:dyDescent="0.5">
      <c r="B6" s="45" t="s">
        <v>15</v>
      </c>
      <c r="C6" s="46">
        <f>'2567-คณะ,สำนัก'!G51</f>
        <v>71834.929999999993</v>
      </c>
      <c r="D6" s="105">
        <f>'2567-คณะ,สำนัก'!H51</f>
        <v>328033.46000000002</v>
      </c>
      <c r="E6" s="46">
        <f>'2568-คณะ,สำนัก'!G51</f>
        <v>70820</v>
      </c>
      <c r="F6" s="105">
        <f>'2568-คณะ,สำนัก'!H51</f>
        <v>319021.92</v>
      </c>
    </row>
    <row r="7" spans="2:6" x14ac:dyDescent="0.5">
      <c r="B7" s="45" t="s">
        <v>16</v>
      </c>
      <c r="C7" s="46">
        <f>'2567-คณะ,สำนัก'!I51</f>
        <v>69464</v>
      </c>
      <c r="D7" s="105">
        <f>'2567-คณะ,สำนัก'!J51</f>
        <v>311256.98</v>
      </c>
      <c r="E7" s="46">
        <f>'2568-คณะ,สำนัก'!I51</f>
        <v>65476</v>
      </c>
      <c r="F7" s="105">
        <f>'2568-คณะ,สำนัก'!J51</f>
        <v>290323.83</v>
      </c>
    </row>
    <row r="8" spans="2:6" x14ac:dyDescent="0.5">
      <c r="B8" s="45" t="s">
        <v>17</v>
      </c>
      <c r="C8" s="46">
        <f>'2567-คณะ,สำนัก'!K51</f>
        <v>67907.990000000005</v>
      </c>
      <c r="D8" s="105">
        <f>'2567-คณะ,สำนัก'!L51</f>
        <v>300413.71000000002</v>
      </c>
      <c r="E8" s="46">
        <f>'2568-คณะ,สำนัก'!K51</f>
        <v>54860.01</v>
      </c>
      <c r="F8" s="105">
        <f>'2568-คณะ,สำนัก'!L51</f>
        <v>235726.16</v>
      </c>
    </row>
    <row r="9" spans="2:6" x14ac:dyDescent="0.5">
      <c r="B9" s="45" t="s">
        <v>18</v>
      </c>
      <c r="C9" s="46">
        <f>'2567-คณะ,สำนัก'!M51</f>
        <v>50920</v>
      </c>
      <c r="D9" s="105">
        <f>'2567-คณะ,สำนัก'!N51</f>
        <v>225507.17</v>
      </c>
      <c r="E9" s="46">
        <f>'2568-คณะ,สำนัก'!M51</f>
        <v>50527.99</v>
      </c>
      <c r="F9" s="105">
        <f>'2568-คณะ,สำนัก'!N51</f>
        <v>215174.85</v>
      </c>
    </row>
    <row r="10" spans="2:6" x14ac:dyDescent="0.5">
      <c r="B10" s="45" t="s">
        <v>19</v>
      </c>
      <c r="C10" s="46">
        <f>'2567-คณะ,สำนัก'!O51</f>
        <v>66256</v>
      </c>
      <c r="D10" s="105">
        <f>'2567-คณะ,สำนัก'!P51</f>
        <v>297722.06</v>
      </c>
      <c r="E10" s="46">
        <f>'2568-คณะ,สำนัก'!O51</f>
        <v>59984.01</v>
      </c>
      <c r="F10" s="105">
        <f>'2568-คณะ,สำนัก'!P51</f>
        <v>247528.69</v>
      </c>
    </row>
    <row r="11" spans="2:6" x14ac:dyDescent="0.5">
      <c r="B11" s="45" t="s">
        <v>20</v>
      </c>
      <c r="C11" s="46">
        <f>'2567-คณะ,สำนัก'!Q51</f>
        <v>52283.99</v>
      </c>
      <c r="D11" s="105">
        <f>'2567-คณะ,สำนัก'!R51</f>
        <v>233785.74</v>
      </c>
      <c r="E11" s="46">
        <f>'2568-คณะ,สำนัก'!Q51</f>
        <v>54847.99</v>
      </c>
      <c r="F11" s="105">
        <f>'2568-คณะ,สำนัก'!R51</f>
        <v>235210.89</v>
      </c>
    </row>
    <row r="12" spans="2:6" x14ac:dyDescent="0.5">
      <c r="B12" s="45" t="s">
        <v>21</v>
      </c>
      <c r="C12" s="46">
        <f>'2567-คณะ,สำนัก'!S51</f>
        <v>59852</v>
      </c>
      <c r="D12" s="105">
        <f>'2567-คณะ,สำนัก'!T51</f>
        <v>268465.08</v>
      </c>
      <c r="E12" s="46">
        <f>'2568-คณะ,สำนัก'!S51</f>
        <v>59884</v>
      </c>
      <c r="F12" s="105">
        <f>'2568-คณะ,สำนัก'!T51</f>
        <v>251710.22</v>
      </c>
    </row>
    <row r="13" spans="2:6" x14ac:dyDescent="0.5">
      <c r="B13" s="45" t="s">
        <v>22</v>
      </c>
      <c r="C13" s="46">
        <f>'2567-คณะ,สำนัก'!U51</f>
        <v>60260</v>
      </c>
      <c r="D13" s="105">
        <f>'2567-คณะ,สำนัก'!V51</f>
        <v>263386.17</v>
      </c>
      <c r="E13" s="46">
        <f>'2568-คณะ,สำนัก'!U51</f>
        <v>51100</v>
      </c>
      <c r="F13" s="105">
        <f>'2568-คณะ,สำนัก'!V51</f>
        <v>211628.95</v>
      </c>
    </row>
    <row r="14" spans="2:6" ht="19.2" customHeight="1" x14ac:dyDescent="0.5">
      <c r="B14" s="45" t="s">
        <v>23</v>
      </c>
      <c r="C14" s="46">
        <f>'2567-คณะ,สำนัก'!W51</f>
        <v>54984</v>
      </c>
      <c r="D14" s="105">
        <f>'2567-คณะ,สำนัก'!X51</f>
        <v>248062.69</v>
      </c>
      <c r="E14" s="46">
        <f>'2568-คณะ,สำนัก'!W51</f>
        <v>40088</v>
      </c>
      <c r="F14" s="105">
        <f>'2568-คณะ,สำนัก'!X51</f>
        <v>167800.01</v>
      </c>
    </row>
    <row r="15" spans="2:6" x14ac:dyDescent="0.5">
      <c r="B15" s="45" t="s">
        <v>24</v>
      </c>
      <c r="C15" s="46">
        <f>'2567-คณะ,สำนัก'!Y51</f>
        <v>52948.01</v>
      </c>
      <c r="D15" s="105">
        <f>'2567-คณะ,สำนัก'!Z51</f>
        <v>23728.43</v>
      </c>
      <c r="E15" s="46">
        <f>'2568-คณะ,สำนัก'!Y51</f>
        <v>39628.01</v>
      </c>
      <c r="F15" s="105">
        <f>'2568-คณะ,สำนัก'!Z51</f>
        <v>163900.13</v>
      </c>
    </row>
    <row r="30" spans="2:6" x14ac:dyDescent="0.5">
      <c r="B30" s="40" t="s">
        <v>12</v>
      </c>
      <c r="C30" s="41" t="str">
        <f>C2</f>
        <v>คณะสัตวศาสตร์และเทคโนโลยี</v>
      </c>
      <c r="D30" s="101"/>
      <c r="E30" s="42"/>
      <c r="F30" s="106"/>
    </row>
    <row r="31" spans="2:6" x14ac:dyDescent="0.5">
      <c r="B31" s="43"/>
      <c r="C31" s="44" t="s">
        <v>66</v>
      </c>
      <c r="D31" s="104"/>
      <c r="E31" s="44" t="s">
        <v>80</v>
      </c>
      <c r="F31" s="107"/>
    </row>
    <row r="32" spans="2:6" x14ac:dyDescent="0.5">
      <c r="B32" s="45" t="s">
        <v>13</v>
      </c>
      <c r="C32" s="46">
        <f>D4</f>
        <v>223954.27</v>
      </c>
      <c r="D32" s="105"/>
      <c r="E32" s="46">
        <f>F4</f>
        <v>208113.87</v>
      </c>
      <c r="F32" s="108"/>
    </row>
    <row r="33" spans="2:6" x14ac:dyDescent="0.5">
      <c r="B33" s="45" t="s">
        <v>14</v>
      </c>
      <c r="C33" s="46">
        <f t="shared" ref="C33:C43" si="0">D5</f>
        <v>271228.81</v>
      </c>
      <c r="D33" s="105"/>
      <c r="E33" s="46">
        <f t="shared" ref="E33:E43" si="1">F5</f>
        <v>241001.73</v>
      </c>
      <c r="F33" s="108"/>
    </row>
    <row r="34" spans="2:6" x14ac:dyDescent="0.5">
      <c r="B34" s="45" t="s">
        <v>15</v>
      </c>
      <c r="C34" s="46">
        <f t="shared" si="0"/>
        <v>328033.46000000002</v>
      </c>
      <c r="D34" s="105"/>
      <c r="E34" s="46">
        <f t="shared" si="1"/>
        <v>319021.92</v>
      </c>
      <c r="F34" s="108"/>
    </row>
    <row r="35" spans="2:6" x14ac:dyDescent="0.5">
      <c r="B35" s="45" t="s">
        <v>16</v>
      </c>
      <c r="C35" s="46">
        <f t="shared" si="0"/>
        <v>311256.98</v>
      </c>
      <c r="D35" s="105"/>
      <c r="E35" s="46">
        <f t="shared" si="1"/>
        <v>290323.83</v>
      </c>
      <c r="F35" s="108"/>
    </row>
    <row r="36" spans="2:6" x14ac:dyDescent="0.5">
      <c r="B36" s="45" t="s">
        <v>17</v>
      </c>
      <c r="C36" s="46">
        <f t="shared" si="0"/>
        <v>300413.71000000002</v>
      </c>
      <c r="D36" s="105"/>
      <c r="E36" s="46">
        <f t="shared" si="1"/>
        <v>235726.16</v>
      </c>
      <c r="F36" s="108"/>
    </row>
    <row r="37" spans="2:6" x14ac:dyDescent="0.5">
      <c r="B37" s="45" t="s">
        <v>18</v>
      </c>
      <c r="C37" s="46">
        <f t="shared" si="0"/>
        <v>225507.17</v>
      </c>
      <c r="D37" s="105"/>
      <c r="E37" s="46">
        <f t="shared" si="1"/>
        <v>215174.85</v>
      </c>
      <c r="F37" s="108"/>
    </row>
    <row r="38" spans="2:6" x14ac:dyDescent="0.5">
      <c r="B38" s="45" t="s">
        <v>19</v>
      </c>
      <c r="C38" s="46">
        <f t="shared" si="0"/>
        <v>297722.06</v>
      </c>
      <c r="D38" s="105"/>
      <c r="E38" s="46">
        <f t="shared" si="1"/>
        <v>247528.69</v>
      </c>
      <c r="F38" s="108"/>
    </row>
    <row r="39" spans="2:6" x14ac:dyDescent="0.5">
      <c r="B39" s="45" t="s">
        <v>20</v>
      </c>
      <c r="C39" s="46">
        <f t="shared" si="0"/>
        <v>233785.74</v>
      </c>
      <c r="D39" s="105"/>
      <c r="E39" s="46">
        <f t="shared" si="1"/>
        <v>235210.89</v>
      </c>
      <c r="F39" s="108"/>
    </row>
    <row r="40" spans="2:6" x14ac:dyDescent="0.5">
      <c r="B40" s="45" t="s">
        <v>21</v>
      </c>
      <c r="C40" s="46">
        <f t="shared" si="0"/>
        <v>268465.08</v>
      </c>
      <c r="D40" s="105"/>
      <c r="E40" s="46">
        <f t="shared" si="1"/>
        <v>251710.22</v>
      </c>
      <c r="F40" s="108"/>
    </row>
    <row r="41" spans="2:6" x14ac:dyDescent="0.5">
      <c r="B41" s="45" t="s">
        <v>22</v>
      </c>
      <c r="C41" s="46">
        <f t="shared" si="0"/>
        <v>263386.17</v>
      </c>
      <c r="D41" s="105"/>
      <c r="E41" s="46">
        <f t="shared" si="1"/>
        <v>211628.95</v>
      </c>
      <c r="F41" s="108"/>
    </row>
    <row r="42" spans="2:6" x14ac:dyDescent="0.5">
      <c r="B42" s="45" t="s">
        <v>23</v>
      </c>
      <c r="C42" s="46">
        <f t="shared" si="0"/>
        <v>248062.69</v>
      </c>
      <c r="D42" s="105"/>
      <c r="E42" s="46">
        <f t="shared" si="1"/>
        <v>167800.01</v>
      </c>
      <c r="F42" s="108"/>
    </row>
    <row r="43" spans="2:6" x14ac:dyDescent="0.5">
      <c r="B43" s="45" t="s">
        <v>24</v>
      </c>
      <c r="C43" s="46">
        <f t="shared" si="0"/>
        <v>23728.43</v>
      </c>
      <c r="D43" s="105"/>
      <c r="E43" s="46">
        <f t="shared" si="1"/>
        <v>163900.13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showGridLines="0" view="pageBreakPreview" topLeftCell="B1" zoomScaleNormal="100" zoomScaleSheetLayoutView="100" workbookViewId="0">
      <selection activeCell="P11" sqref="P11"/>
    </sheetView>
  </sheetViews>
  <sheetFormatPr defaultRowHeight="19.8" x14ac:dyDescent="0.5"/>
  <cols>
    <col min="1" max="1" width="0" style="103" hidden="1" customWidth="1"/>
    <col min="2" max="2" width="9" style="109" customWidth="1"/>
    <col min="3" max="3" width="12.77734375" style="109" customWidth="1"/>
    <col min="4" max="4" width="12.77734375" style="110" hidden="1" customWidth="1"/>
    <col min="5" max="5" width="12.77734375" style="109" customWidth="1"/>
    <col min="6" max="6" width="12.77734375" style="110" hidden="1" customWidth="1"/>
    <col min="7" max="14" width="10.77734375" style="103" customWidth="1"/>
    <col min="15" max="16384" width="8.88671875" style="103"/>
  </cols>
  <sheetData>
    <row r="2" spans="2:6" x14ac:dyDescent="0.5">
      <c r="B2" s="40" t="s">
        <v>12</v>
      </c>
      <c r="C2" s="41" t="str">
        <f>'2568-คณะ,สำนัก'!B47</f>
        <v>คลินิกรักษาสัตว์</v>
      </c>
      <c r="D2" s="101"/>
      <c r="E2" s="42"/>
      <c r="F2" s="102"/>
    </row>
    <row r="3" spans="2:6" ht="21.6" x14ac:dyDescent="0.5">
      <c r="B3" s="43"/>
      <c r="C3" s="44" t="s">
        <v>53</v>
      </c>
      <c r="D3" s="104" t="s">
        <v>66</v>
      </c>
      <c r="E3" s="44" t="s">
        <v>79</v>
      </c>
      <c r="F3" s="104" t="s">
        <v>80</v>
      </c>
    </row>
    <row r="4" spans="2:6" x14ac:dyDescent="0.5">
      <c r="B4" s="45" t="s">
        <v>13</v>
      </c>
      <c r="C4" s="46">
        <f>'2567-คณะ,สำนัก'!C47</f>
        <v>836</v>
      </c>
      <c r="D4" s="105">
        <f>'2567-คณะ,สำนัก'!D47</f>
        <v>3561.3599999999997</v>
      </c>
      <c r="E4" s="46">
        <f>'2568-คณะ,สำนัก'!C47</f>
        <v>1075</v>
      </c>
      <c r="F4" s="105">
        <f>'2568-คณะ,สำนัก'!D47</f>
        <v>4515</v>
      </c>
    </row>
    <row r="5" spans="2:6" x14ac:dyDescent="0.5">
      <c r="B5" s="45" t="s">
        <v>14</v>
      </c>
      <c r="C5" s="46">
        <f>'2567-คณะ,สำนัก'!E47</f>
        <v>1067</v>
      </c>
      <c r="D5" s="105">
        <f>'2567-คณะ,สำนัก'!F47</f>
        <v>4662.79</v>
      </c>
      <c r="E5" s="46">
        <f>'2568-คณะ,สำนัก'!E47</f>
        <v>1100</v>
      </c>
      <c r="F5" s="105">
        <f>'2568-คณะ,สำนัก'!F47</f>
        <v>4774</v>
      </c>
    </row>
    <row r="6" spans="2:6" x14ac:dyDescent="0.5">
      <c r="B6" s="45" t="s">
        <v>15</v>
      </c>
      <c r="C6" s="46">
        <f>'2567-คณะ,สำนัก'!G47</f>
        <v>0</v>
      </c>
      <c r="D6" s="105">
        <f>'2567-คณะ,สำนัก'!H47</f>
        <v>0</v>
      </c>
      <c r="E6" s="46">
        <f>'2568-คณะ,สำนัก'!G47</f>
        <v>2095</v>
      </c>
      <c r="F6" s="105">
        <f>'2568-คณะ,สำนัก'!H47</f>
        <v>9008.5</v>
      </c>
    </row>
    <row r="7" spans="2:6" x14ac:dyDescent="0.5">
      <c r="B7" s="45" t="s">
        <v>16</v>
      </c>
      <c r="C7" s="46">
        <f>'2567-คณะ,สำนัก'!I47</f>
        <v>3644</v>
      </c>
      <c r="D7" s="105">
        <f>'2567-คณะ,สำนัก'!J47</f>
        <v>16288.679999999998</v>
      </c>
      <c r="E7" s="46">
        <f>'2568-คณะ,สำนัก'!I47</f>
        <v>2946</v>
      </c>
      <c r="F7" s="105">
        <f>'2568-คณะ,สำนัก'!J47</f>
        <v>12962.400000000001</v>
      </c>
    </row>
    <row r="8" spans="2:6" x14ac:dyDescent="0.5">
      <c r="B8" s="45" t="s">
        <v>17</v>
      </c>
      <c r="C8" s="46">
        <f>'2567-คณะ,สำนัก'!K47</f>
        <v>2421</v>
      </c>
      <c r="D8" s="105">
        <f>'2567-คณะ,สำนัก'!L47</f>
        <v>10628.189999999999</v>
      </c>
      <c r="E8" s="46">
        <f>'2568-คณะ,สำนัก'!K47</f>
        <v>1892</v>
      </c>
      <c r="F8" s="105">
        <f>'2568-คณะ,สำนัก'!L47</f>
        <v>7795.04</v>
      </c>
    </row>
    <row r="9" spans="2:6" x14ac:dyDescent="0.5">
      <c r="B9" s="45" t="s">
        <v>18</v>
      </c>
      <c r="C9" s="46">
        <f>'2567-คณะ,สำนัก'!M47</f>
        <v>2223</v>
      </c>
      <c r="D9" s="105">
        <f>'2567-คณะ,สำนัก'!N47</f>
        <v>9670.0499999999993</v>
      </c>
      <c r="E9" s="46">
        <f>'2568-คณะ,สำนัก'!M47</f>
        <v>1844</v>
      </c>
      <c r="F9" s="105">
        <f>'2568-คณะ,สำนัก'!N47</f>
        <v>7707.9199999999992</v>
      </c>
    </row>
    <row r="10" spans="2:6" x14ac:dyDescent="0.5">
      <c r="B10" s="45" t="s">
        <v>19</v>
      </c>
      <c r="C10" s="46">
        <f>'2567-คณะ,สำนัก'!O47</f>
        <v>2036</v>
      </c>
      <c r="D10" s="105">
        <f>'2567-คณะ,สำนัก'!P47</f>
        <v>9100.92</v>
      </c>
      <c r="E10" s="46">
        <f>'2568-คณะ,สำนัก'!O47</f>
        <v>1899</v>
      </c>
      <c r="F10" s="105">
        <f>'2568-คณะ,สำนัก'!P47</f>
        <v>8013.78</v>
      </c>
    </row>
    <row r="11" spans="2:6" x14ac:dyDescent="0.5">
      <c r="B11" s="45" t="s">
        <v>20</v>
      </c>
      <c r="C11" s="46">
        <f>'2567-คณะ,สำนัก'!Q47</f>
        <v>1789</v>
      </c>
      <c r="D11" s="105">
        <f>'2567-คณะ,สำนัก'!R47</f>
        <v>7835.82</v>
      </c>
      <c r="E11" s="46">
        <f>'2568-คณะ,สำนัก'!Q47</f>
        <v>2282</v>
      </c>
      <c r="F11" s="105">
        <f>'2568-คณะ,สำนัก'!R47</f>
        <v>9470.3000000000011</v>
      </c>
    </row>
    <row r="12" spans="2:6" x14ac:dyDescent="0.5">
      <c r="B12" s="45" t="s">
        <v>21</v>
      </c>
      <c r="C12" s="46">
        <f>'2567-คณะ,สำนัก'!S47</f>
        <v>1726</v>
      </c>
      <c r="D12" s="105">
        <f>'2567-คณะ,สำนัก'!T47</f>
        <v>7559.88</v>
      </c>
      <c r="E12" s="46">
        <f>'2568-คณะ,สำนัก'!S47</f>
        <v>2482</v>
      </c>
      <c r="F12" s="105">
        <f>'2568-คณะ,สำนัก'!T47</f>
        <v>10399.580000000002</v>
      </c>
    </row>
    <row r="13" spans="2:6" x14ac:dyDescent="0.5">
      <c r="B13" s="45" t="s">
        <v>22</v>
      </c>
      <c r="C13" s="46">
        <f>'2567-คณะ,สำนัก'!U47</f>
        <v>1539</v>
      </c>
      <c r="D13" s="105">
        <f>'2567-คณะ,สำนัก'!V47</f>
        <v>6771.6</v>
      </c>
      <c r="E13" s="46">
        <f>'2568-คณะ,สำนัก'!U47</f>
        <v>1840</v>
      </c>
      <c r="F13" s="105">
        <f>'2568-คณะ,สำนัก'!V47</f>
        <v>7617.5999999999995</v>
      </c>
    </row>
    <row r="14" spans="2:6" ht="19.2" customHeight="1" x14ac:dyDescent="0.5">
      <c r="B14" s="45" t="s">
        <v>23</v>
      </c>
      <c r="C14" s="46">
        <f>'2567-คณะ,สำนัก'!W47</f>
        <v>1687</v>
      </c>
      <c r="D14" s="105">
        <f>'2567-คณะ,สำนัก'!X47</f>
        <v>7372.1900000000005</v>
      </c>
      <c r="E14" s="46">
        <f>'2568-คณะ,สำนัก'!W47</f>
        <v>1607</v>
      </c>
      <c r="F14" s="105">
        <f>'2568-คณะ,สำนัก'!X47</f>
        <v>6411.93</v>
      </c>
    </row>
    <row r="15" spans="2:6" x14ac:dyDescent="0.5">
      <c r="B15" s="45" t="s">
        <v>24</v>
      </c>
      <c r="C15" s="46">
        <f>'2567-คณะ,สำนัก'!Y47</f>
        <v>1098</v>
      </c>
      <c r="D15" s="105">
        <f>'2567-คณะ,สำนัก'!Z47</f>
        <v>4677.4799999999996</v>
      </c>
      <c r="E15" s="46">
        <f>'2568-คณะ,สำนัก'!Y47</f>
        <v>1955</v>
      </c>
      <c r="F15" s="105">
        <f>'2568-คณะ,สำนัก'!Z47</f>
        <v>7800.4500000000007</v>
      </c>
    </row>
    <row r="30" spans="2:6" x14ac:dyDescent="0.5">
      <c r="B30" s="40" t="s">
        <v>12</v>
      </c>
      <c r="C30" s="41" t="str">
        <f>C2</f>
        <v>คลินิกรักษาสัตว์</v>
      </c>
      <c r="D30" s="101"/>
      <c r="E30" s="42"/>
      <c r="F30" s="106"/>
    </row>
    <row r="31" spans="2:6" x14ac:dyDescent="0.5">
      <c r="B31" s="43"/>
      <c r="C31" s="44" t="str">
        <f>D3</f>
        <v>ค่าไฟฟ้า 67  (บาท)</v>
      </c>
      <c r="D31" s="104"/>
      <c r="E31" s="44" t="str">
        <f>F3</f>
        <v>ค่าไฟฟ้า 68  (บาท)</v>
      </c>
      <c r="F31" s="107"/>
    </row>
    <row r="32" spans="2:6" x14ac:dyDescent="0.5">
      <c r="B32" s="45" t="s">
        <v>13</v>
      </c>
      <c r="C32" s="46">
        <f>D4</f>
        <v>3561.3599999999997</v>
      </c>
      <c r="D32" s="105"/>
      <c r="E32" s="46">
        <f>F4</f>
        <v>4515</v>
      </c>
      <c r="F32" s="108"/>
    </row>
    <row r="33" spans="2:6" x14ac:dyDescent="0.5">
      <c r="B33" s="45" t="s">
        <v>14</v>
      </c>
      <c r="C33" s="46">
        <f t="shared" ref="C33:C43" si="0">D5</f>
        <v>4662.79</v>
      </c>
      <c r="D33" s="105"/>
      <c r="E33" s="46">
        <f t="shared" ref="E33:E43" si="1">F5</f>
        <v>4774</v>
      </c>
      <c r="F33" s="108"/>
    </row>
    <row r="34" spans="2:6" x14ac:dyDescent="0.5">
      <c r="B34" s="45" t="s">
        <v>15</v>
      </c>
      <c r="C34" s="46">
        <f t="shared" si="0"/>
        <v>0</v>
      </c>
      <c r="D34" s="105"/>
      <c r="E34" s="46">
        <f t="shared" si="1"/>
        <v>9008.5</v>
      </c>
      <c r="F34" s="108"/>
    </row>
    <row r="35" spans="2:6" x14ac:dyDescent="0.5">
      <c r="B35" s="45" t="s">
        <v>16</v>
      </c>
      <c r="C35" s="46">
        <f t="shared" si="0"/>
        <v>16288.679999999998</v>
      </c>
      <c r="D35" s="105"/>
      <c r="E35" s="46">
        <f t="shared" si="1"/>
        <v>12962.400000000001</v>
      </c>
      <c r="F35" s="108"/>
    </row>
    <row r="36" spans="2:6" x14ac:dyDescent="0.5">
      <c r="B36" s="45" t="s">
        <v>17</v>
      </c>
      <c r="C36" s="46">
        <f t="shared" si="0"/>
        <v>10628.189999999999</v>
      </c>
      <c r="D36" s="105"/>
      <c r="E36" s="46">
        <f t="shared" si="1"/>
        <v>7795.04</v>
      </c>
      <c r="F36" s="108"/>
    </row>
    <row r="37" spans="2:6" x14ac:dyDescent="0.5">
      <c r="B37" s="45" t="s">
        <v>18</v>
      </c>
      <c r="C37" s="46">
        <f t="shared" si="0"/>
        <v>9670.0499999999993</v>
      </c>
      <c r="D37" s="105"/>
      <c r="E37" s="46">
        <f t="shared" si="1"/>
        <v>7707.9199999999992</v>
      </c>
      <c r="F37" s="108"/>
    </row>
    <row r="38" spans="2:6" x14ac:dyDescent="0.5">
      <c r="B38" s="45" t="s">
        <v>19</v>
      </c>
      <c r="C38" s="46">
        <f t="shared" si="0"/>
        <v>9100.92</v>
      </c>
      <c r="D38" s="105"/>
      <c r="E38" s="46">
        <f t="shared" si="1"/>
        <v>8013.78</v>
      </c>
      <c r="F38" s="108"/>
    </row>
    <row r="39" spans="2:6" x14ac:dyDescent="0.5">
      <c r="B39" s="45" t="s">
        <v>20</v>
      </c>
      <c r="C39" s="46">
        <f t="shared" si="0"/>
        <v>7835.82</v>
      </c>
      <c r="D39" s="105"/>
      <c r="E39" s="46">
        <f t="shared" si="1"/>
        <v>9470.3000000000011</v>
      </c>
      <c r="F39" s="108"/>
    </row>
    <row r="40" spans="2:6" x14ac:dyDescent="0.5">
      <c r="B40" s="45" t="s">
        <v>21</v>
      </c>
      <c r="C40" s="46">
        <f t="shared" si="0"/>
        <v>7559.88</v>
      </c>
      <c r="D40" s="105"/>
      <c r="E40" s="46">
        <f t="shared" si="1"/>
        <v>10399.580000000002</v>
      </c>
      <c r="F40" s="108"/>
    </row>
    <row r="41" spans="2:6" x14ac:dyDescent="0.5">
      <c r="B41" s="45" t="s">
        <v>22</v>
      </c>
      <c r="C41" s="46">
        <f t="shared" si="0"/>
        <v>6771.6</v>
      </c>
      <c r="D41" s="105"/>
      <c r="E41" s="46">
        <f t="shared" si="1"/>
        <v>7617.5999999999995</v>
      </c>
      <c r="F41" s="108"/>
    </row>
    <row r="42" spans="2:6" x14ac:dyDescent="0.5">
      <c r="B42" s="45" t="s">
        <v>23</v>
      </c>
      <c r="C42" s="46">
        <f t="shared" si="0"/>
        <v>7372.1900000000005</v>
      </c>
      <c r="D42" s="105"/>
      <c r="E42" s="46">
        <f t="shared" si="1"/>
        <v>6411.93</v>
      </c>
      <c r="F42" s="108"/>
    </row>
    <row r="43" spans="2:6" x14ac:dyDescent="0.5">
      <c r="B43" s="45" t="s">
        <v>24</v>
      </c>
      <c r="C43" s="46">
        <f t="shared" si="0"/>
        <v>4677.4799999999996</v>
      </c>
      <c r="D43" s="105"/>
      <c r="E43" s="46">
        <f t="shared" si="1"/>
        <v>7800.4500000000007</v>
      </c>
      <c r="F43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31</vt:i4>
      </vt:variant>
      <vt:variant>
        <vt:lpstr>ช่วงที่มีชื่อ</vt:lpstr>
      </vt:variant>
      <vt:variant>
        <vt:i4>3</vt:i4>
      </vt:variant>
    </vt:vector>
  </HeadingPairs>
  <TitlesOfParts>
    <vt:vector size="34" baseType="lpstr">
      <vt:lpstr>2568-คณะ,สำนัก</vt:lpstr>
      <vt:lpstr>กราฟ67-68 แม่โจ้-ชุมพร1 </vt:lpstr>
      <vt:lpstr>กราฟ67-68 แม่โจ้-แพร่1</vt:lpstr>
      <vt:lpstr>กราฟ67-68 ฟาร์มพร้าว1</vt:lpstr>
      <vt:lpstr>กราฟ67-68 ฟาร์มบ้านโปง</vt:lpstr>
      <vt:lpstr>กราฟ67-68โครงการแปรรูปผลิต</vt:lpstr>
      <vt:lpstr>กราฟ67-68 วิทยาลัยพลังงานทดแทน</vt:lpstr>
      <vt:lpstr>กราฟ67-68 สัตวศาสตร์</vt:lpstr>
      <vt:lpstr>กราฟ67-68-คลินิกรักษาสัตว์</vt:lpstr>
      <vt:lpstr>กราฟ67-68 คณะเทคโนโลยีการประมง</vt:lpstr>
      <vt:lpstr>กราฟ67-68 คณะวิศกรรมศาสตร์</vt:lpstr>
      <vt:lpstr>กราฟ67-68 ศูนย์อาคารที่พัก</vt:lpstr>
      <vt:lpstr>กราฟ67-68 ศูนย์วิจัยพลังงาน</vt:lpstr>
      <vt:lpstr>กราฟ67-68 สำนักวิจัยและส่งเสริม</vt:lpstr>
      <vt:lpstr>กราฟ67-68 คณะผลิตกรรมการเกษตร</vt:lpstr>
      <vt:lpstr>กราฟ67-87 คณะสถาปัตยกรรมศาสตร์</vt:lpstr>
      <vt:lpstr>กราฟ67-68 คณะเทคโนโลยีการสือสาร</vt:lpstr>
      <vt:lpstr>กราฟ67-68 คณะเศรษศาสตร์</vt:lpstr>
      <vt:lpstr>กราฟ67-68 คณะวิทยาศาสตร์</vt:lpstr>
      <vt:lpstr>กราฟ67-68 ศูนย์กล้วยไม้</vt:lpstr>
      <vt:lpstr>กราฟ67-68 วิทยาลัยบริหารศาสตร์</vt:lpstr>
      <vt:lpstr>กราฟ67-68 คณะบริหารธุรกิจ</vt:lpstr>
      <vt:lpstr>กราฟ67-68 สำนักหอสมุด</vt:lpstr>
      <vt:lpstr>กราฟ67-68 คณะศิลป์ศาสตร์</vt:lpstr>
      <vt:lpstr>กราฟ67-68 คณะพัฒนาการท่องเที่ยว</vt:lpstr>
      <vt:lpstr>กราฟ67-68 หอพักนักศึกษา</vt:lpstr>
      <vt:lpstr>กราฟ67-68 โรงอาหาร</vt:lpstr>
      <vt:lpstr>กราฟ67-68 สระว่ายน้ำ</vt:lpstr>
      <vt:lpstr>กราฟ67-68 สำนักงานมหาวิทยาลัย </vt:lpstr>
      <vt:lpstr>กราฟ67-68 ส่วนกลาง</vt:lpstr>
      <vt:lpstr>2567-คณะ,สำนัก</vt:lpstr>
      <vt:lpstr>'2568-คณะ,สำนัก'!Print_Area</vt:lpstr>
      <vt:lpstr>'2567-คณะ,สำนัก'!Print_Titles</vt:lpstr>
      <vt:lpstr>'2568-คณะ,สำนัก'!Print_Titles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2026-01-19T06:36:19Z</cp:lastPrinted>
  <dcterms:created xsi:type="dcterms:W3CDTF">2019-06-17T11:45:57Z</dcterms:created>
  <dcterms:modified xsi:type="dcterms:W3CDTF">2026-01-19T07:21:00Z</dcterms:modified>
</cp:coreProperties>
</file>