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มหาวิทยาลัยแม่โจ้\จดหน่วยมิเตอร์แต่ละอาคาร\รศ.จักรพงษ์ พิมพ์พิมล (รองอธิการบดี)\ค่าไฟฟ้า 2568 (ลงในงานจัดการพลังงาน)\"/>
    </mc:Choice>
  </mc:AlternateContent>
  <bookViews>
    <workbookView xWindow="-108" yWindow="-108" windowWidth="23256" windowHeight="12456" firstSheet="1"/>
  </bookViews>
  <sheets>
    <sheet name="หน่วยมิเตอร์อาคารหักลูกย่อย 68" sheetId="13" r:id="rId1"/>
    <sheet name="Sheet1" sheetId="11" r:id="rId2"/>
  </sheets>
  <externalReferences>
    <externalReference r:id="rId3"/>
  </externalReferences>
  <definedNames>
    <definedName name="_xlnm._FilterDatabase" localSheetId="0" hidden="1">'หน่วยมิเตอร์อาคารหักลูกย่อย 68'!$A$4:$AQ$215</definedName>
    <definedName name="Bฟ3841">#REF!</definedName>
    <definedName name="_xlnm.Print_Area" localSheetId="0">'หน่วยมิเตอร์อาคารหักลูกย่อย 68'!$A$1:$AQ$216</definedName>
    <definedName name="_xlnm.Print_Titles" localSheetId="0">'หน่วยมิเตอร์อาคารหักลูกย่อย 68'!$3:$4</definedName>
    <definedName name="ฟ3841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9" roundtripDataChecksum="tseXdQbnrBDevboP7x2InzUrh8uk4RyhrvRLmpsR29c="/>
    </ext>
  </extLst>
</workbook>
</file>

<file path=xl/calcChain.xml><?xml version="1.0" encoding="utf-8"?>
<calcChain xmlns="http://schemas.openxmlformats.org/spreadsheetml/2006/main">
  <c r="AF216" i="13" l="1"/>
  <c r="AC216" i="13"/>
  <c r="AD216" i="13" s="1"/>
  <c r="AE216" i="13" s="1"/>
  <c r="AA216" i="13"/>
  <c r="AB216" i="13" s="1"/>
  <c r="Z216" i="13"/>
  <c r="X216" i="13"/>
  <c r="Y216" i="13" s="1"/>
  <c r="W216" i="13"/>
  <c r="B216" i="13"/>
  <c r="W215" i="13"/>
  <c r="AG213" i="13"/>
  <c r="AH213" i="13" s="1"/>
  <c r="AF213" i="13"/>
  <c r="AD213" i="13"/>
  <c r="AE213" i="13" s="1"/>
  <c r="AC213" i="13"/>
  <c r="AA213" i="13"/>
  <c r="AB213" i="13" s="1"/>
  <c r="Z213" i="13"/>
  <c r="W213" i="13"/>
  <c r="X213" i="13" s="1"/>
  <c r="Y213" i="13" s="1"/>
  <c r="V213" i="13"/>
  <c r="U213" i="13"/>
  <c r="R213" i="13"/>
  <c r="S213" i="13" s="1"/>
  <c r="O213" i="13"/>
  <c r="P213" i="13" s="1"/>
  <c r="L213" i="13"/>
  <c r="M213" i="13" s="1"/>
  <c r="J213" i="13"/>
  <c r="I213" i="13"/>
  <c r="F213" i="13"/>
  <c r="G213" i="13" s="1"/>
  <c r="AG211" i="13"/>
  <c r="AH211" i="13" s="1"/>
  <c r="AF211" i="13"/>
  <c r="AD211" i="13"/>
  <c r="AE211" i="13" s="1"/>
  <c r="AC211" i="13"/>
  <c r="AA211" i="13"/>
  <c r="AB211" i="13" s="1"/>
  <c r="Z211" i="13"/>
  <c r="W211" i="13"/>
  <c r="X211" i="13" s="1"/>
  <c r="Y211" i="13" s="1"/>
  <c r="V211" i="13"/>
  <c r="U211" i="13"/>
  <c r="R211" i="13"/>
  <c r="S211" i="13" s="1"/>
  <c r="O211" i="13"/>
  <c r="P211" i="13" s="1"/>
  <c r="L211" i="13"/>
  <c r="M211" i="13" s="1"/>
  <c r="J211" i="13"/>
  <c r="I211" i="13"/>
  <c r="F211" i="13"/>
  <c r="G211" i="13" s="1"/>
  <c r="AG210" i="13"/>
  <c r="AH210" i="13" s="1"/>
  <c r="AF210" i="13"/>
  <c r="AD210" i="13"/>
  <c r="AE210" i="13" s="1"/>
  <c r="AC210" i="13"/>
  <c r="AA210" i="13"/>
  <c r="AB210" i="13" s="1"/>
  <c r="Z210" i="13"/>
  <c r="W210" i="13"/>
  <c r="X210" i="13" s="1"/>
  <c r="Y210" i="13" s="1"/>
  <c r="V210" i="13"/>
  <c r="U210" i="13"/>
  <c r="R210" i="13"/>
  <c r="S210" i="13" s="1"/>
  <c r="O210" i="13"/>
  <c r="P210" i="13" s="1"/>
  <c r="L210" i="13"/>
  <c r="M210" i="13" s="1"/>
  <c r="J210" i="13"/>
  <c r="I210" i="13"/>
  <c r="F210" i="13"/>
  <c r="G210" i="13" s="1"/>
  <c r="AG209" i="13"/>
  <c r="AH209" i="13" s="1"/>
  <c r="AF209" i="13"/>
  <c r="AD209" i="13"/>
  <c r="AE209" i="13" s="1"/>
  <c r="AC209" i="13"/>
  <c r="AA209" i="13"/>
  <c r="AB209" i="13" s="1"/>
  <c r="Z209" i="13"/>
  <c r="Y209" i="13"/>
  <c r="W209" i="13"/>
  <c r="U209" i="13"/>
  <c r="V209" i="13" s="1"/>
  <c r="R209" i="13"/>
  <c r="S209" i="13" s="1"/>
  <c r="P209" i="13"/>
  <c r="O209" i="13"/>
  <c r="M209" i="13"/>
  <c r="L209" i="13"/>
  <c r="I209" i="13"/>
  <c r="J209" i="13" s="1"/>
  <c r="F209" i="13"/>
  <c r="G209" i="13" s="1"/>
  <c r="AF208" i="13"/>
  <c r="AG208" i="13" s="1"/>
  <c r="AH208" i="13" s="1"/>
  <c r="AC208" i="13"/>
  <c r="Z208" i="13"/>
  <c r="AA208" i="13" s="1"/>
  <c r="AB208" i="13" s="1"/>
  <c r="X208" i="13"/>
  <c r="Y208" i="13" s="1"/>
  <c r="W208" i="13"/>
  <c r="U208" i="13"/>
  <c r="V208" i="13" s="1"/>
  <c r="R208" i="13"/>
  <c r="S208" i="13" s="1"/>
  <c r="P208" i="13"/>
  <c r="O208" i="13"/>
  <c r="M208" i="13"/>
  <c r="L208" i="13"/>
  <c r="I208" i="13"/>
  <c r="J208" i="13" s="1"/>
  <c r="F208" i="13"/>
  <c r="G208" i="13" s="1"/>
  <c r="AF207" i="13"/>
  <c r="AG207" i="13" s="1"/>
  <c r="AH207" i="13" s="1"/>
  <c r="AC207" i="13"/>
  <c r="Z207" i="13"/>
  <c r="AA207" i="13" s="1"/>
  <c r="AB207" i="13" s="1"/>
  <c r="X207" i="13"/>
  <c r="Y207" i="13" s="1"/>
  <c r="W207" i="13"/>
  <c r="U207" i="13"/>
  <c r="V207" i="13" s="1"/>
  <c r="R207" i="13"/>
  <c r="S207" i="13" s="1"/>
  <c r="P207" i="13"/>
  <c r="O207" i="13"/>
  <c r="M207" i="13"/>
  <c r="L207" i="13"/>
  <c r="I207" i="13"/>
  <c r="J207" i="13" s="1"/>
  <c r="F207" i="13"/>
  <c r="G207" i="13" s="1"/>
  <c r="AH205" i="13"/>
  <c r="AF205" i="13"/>
  <c r="AG205" i="13" s="1"/>
  <c r="AC205" i="13"/>
  <c r="Z205" i="13"/>
  <c r="AA205" i="13" s="1"/>
  <c r="AB205" i="13" s="1"/>
  <c r="X205" i="13"/>
  <c r="Y205" i="13" s="1"/>
  <c r="W205" i="13"/>
  <c r="U205" i="13"/>
  <c r="V205" i="13" s="1"/>
  <c r="R205" i="13"/>
  <c r="S205" i="13" s="1"/>
  <c r="P205" i="13"/>
  <c r="O205" i="13"/>
  <c r="M205" i="13"/>
  <c r="L205" i="13"/>
  <c r="I205" i="13"/>
  <c r="J205" i="13" s="1"/>
  <c r="F205" i="13"/>
  <c r="G205" i="13" s="1"/>
  <c r="AF204" i="13"/>
  <c r="AG204" i="13" s="1"/>
  <c r="AH204" i="13" s="1"/>
  <c r="AC204" i="13"/>
  <c r="AD204" i="13" s="1"/>
  <c r="AE204" i="13" s="1"/>
  <c r="Z204" i="13"/>
  <c r="AA204" i="13" s="1"/>
  <c r="AB204" i="13" s="1"/>
  <c r="X204" i="13"/>
  <c r="Y204" i="13" s="1"/>
  <c r="W204" i="13"/>
  <c r="U204" i="13"/>
  <c r="V204" i="13" s="1"/>
  <c r="R204" i="13"/>
  <c r="S204" i="13" s="1"/>
  <c r="P204" i="13"/>
  <c r="O204" i="13"/>
  <c r="M204" i="13"/>
  <c r="L204" i="13"/>
  <c r="I204" i="13"/>
  <c r="J204" i="13" s="1"/>
  <c r="F204" i="13"/>
  <c r="G204" i="13" s="1"/>
  <c r="AF203" i="13"/>
  <c r="AG203" i="13" s="1"/>
  <c r="AH203" i="13" s="1"/>
  <c r="AC203" i="13"/>
  <c r="Z203" i="13"/>
  <c r="AA203" i="13" s="1"/>
  <c r="AB203" i="13" s="1"/>
  <c r="X203" i="13"/>
  <c r="Y203" i="13" s="1"/>
  <c r="W203" i="13"/>
  <c r="U203" i="13"/>
  <c r="V203" i="13" s="1"/>
  <c r="R203" i="13"/>
  <c r="S203" i="13" s="1"/>
  <c r="P203" i="13"/>
  <c r="O203" i="13"/>
  <c r="M203" i="13"/>
  <c r="L203" i="13"/>
  <c r="I203" i="13"/>
  <c r="J203" i="13" s="1"/>
  <c r="F203" i="13"/>
  <c r="G203" i="13" s="1"/>
  <c r="AF202" i="13"/>
  <c r="AG202" i="13" s="1"/>
  <c r="AH202" i="13" s="1"/>
  <c r="AC202" i="13"/>
  <c r="Z202" i="13"/>
  <c r="AA202" i="13" s="1"/>
  <c r="AB202" i="13" s="1"/>
  <c r="X202" i="13"/>
  <c r="Y202" i="13" s="1"/>
  <c r="W202" i="13"/>
  <c r="U202" i="13"/>
  <c r="V202" i="13" s="1"/>
  <c r="R202" i="13"/>
  <c r="S202" i="13" s="1"/>
  <c r="P202" i="13"/>
  <c r="O202" i="13"/>
  <c r="M202" i="13"/>
  <c r="L202" i="13"/>
  <c r="I202" i="13"/>
  <c r="J202" i="13" s="1"/>
  <c r="F202" i="13"/>
  <c r="G202" i="13" s="1"/>
  <c r="AH201" i="13"/>
  <c r="AF201" i="13"/>
  <c r="AG201" i="13" s="1"/>
  <c r="AC201" i="13"/>
  <c r="Z201" i="13"/>
  <c r="AA201" i="13" s="1"/>
  <c r="AB201" i="13" s="1"/>
  <c r="X201" i="13"/>
  <c r="Y201" i="13" s="1"/>
  <c r="W201" i="13"/>
  <c r="U201" i="13"/>
  <c r="V201" i="13" s="1"/>
  <c r="R201" i="13"/>
  <c r="S201" i="13" s="1"/>
  <c r="P201" i="13"/>
  <c r="O201" i="13"/>
  <c r="M201" i="13"/>
  <c r="L201" i="13"/>
  <c r="I201" i="13"/>
  <c r="J201" i="13" s="1"/>
  <c r="F201" i="13"/>
  <c r="G201" i="13" s="1"/>
  <c r="AF199" i="13"/>
  <c r="AG199" i="13" s="1"/>
  <c r="AH199" i="13" s="1"/>
  <c r="AC199" i="13"/>
  <c r="AD199" i="13" s="1"/>
  <c r="AE199" i="13" s="1"/>
  <c r="Z199" i="13"/>
  <c r="AA199" i="13" s="1"/>
  <c r="AB199" i="13" s="1"/>
  <c r="X199" i="13"/>
  <c r="Y199" i="13" s="1"/>
  <c r="W199" i="13"/>
  <c r="U199" i="13"/>
  <c r="V199" i="13" s="1"/>
  <c r="R199" i="13"/>
  <c r="S199" i="13" s="1"/>
  <c r="P199" i="13"/>
  <c r="O199" i="13"/>
  <c r="M199" i="13"/>
  <c r="L199" i="13"/>
  <c r="I199" i="13"/>
  <c r="J199" i="13" s="1"/>
  <c r="F199" i="13"/>
  <c r="G199" i="13" s="1"/>
  <c r="AF197" i="13"/>
  <c r="AG197" i="13" s="1"/>
  <c r="AH197" i="13" s="1"/>
  <c r="AC197" i="13"/>
  <c r="Z197" i="13"/>
  <c r="AA197" i="13" s="1"/>
  <c r="AB197" i="13" s="1"/>
  <c r="X197" i="13"/>
  <c r="Y197" i="13" s="1"/>
  <c r="W197" i="13"/>
  <c r="U197" i="13"/>
  <c r="V197" i="13" s="1"/>
  <c r="R197" i="13"/>
  <c r="S197" i="13" s="1"/>
  <c r="P197" i="13"/>
  <c r="O197" i="13"/>
  <c r="M197" i="13"/>
  <c r="L197" i="13"/>
  <c r="I197" i="13"/>
  <c r="J197" i="13" s="1"/>
  <c r="F197" i="13"/>
  <c r="G197" i="13" s="1"/>
  <c r="AF196" i="13"/>
  <c r="AG196" i="13" s="1"/>
  <c r="AH196" i="13" s="1"/>
  <c r="AC196" i="13"/>
  <c r="Z196" i="13"/>
  <c r="AA196" i="13" s="1"/>
  <c r="AB196" i="13" s="1"/>
  <c r="X196" i="13"/>
  <c r="Y196" i="13" s="1"/>
  <c r="W196" i="13"/>
  <c r="U196" i="13"/>
  <c r="V196" i="13" s="1"/>
  <c r="R196" i="13"/>
  <c r="S196" i="13" s="1"/>
  <c r="P196" i="13"/>
  <c r="O196" i="13"/>
  <c r="M196" i="13"/>
  <c r="L196" i="13"/>
  <c r="I196" i="13"/>
  <c r="J196" i="13" s="1"/>
  <c r="F196" i="13"/>
  <c r="G196" i="13" s="1"/>
  <c r="AH194" i="13"/>
  <c r="AF194" i="13"/>
  <c r="AG194" i="13" s="1"/>
  <c r="AC194" i="13"/>
  <c r="Z194" i="13"/>
  <c r="AA194" i="13" s="1"/>
  <c r="AB194" i="13" s="1"/>
  <c r="X194" i="13"/>
  <c r="Y194" i="13" s="1"/>
  <c r="W194" i="13"/>
  <c r="U194" i="13"/>
  <c r="V194" i="13" s="1"/>
  <c r="R194" i="13"/>
  <c r="S194" i="13" s="1"/>
  <c r="P194" i="13"/>
  <c r="O194" i="13"/>
  <c r="M194" i="13"/>
  <c r="L194" i="13"/>
  <c r="I194" i="13"/>
  <c r="J194" i="13" s="1"/>
  <c r="F194" i="13"/>
  <c r="G194" i="13" s="1"/>
  <c r="AF193" i="13"/>
  <c r="AG193" i="13" s="1"/>
  <c r="AH193" i="13" s="1"/>
  <c r="AC193" i="13"/>
  <c r="AD193" i="13" s="1"/>
  <c r="AE193" i="13" s="1"/>
  <c r="Z193" i="13"/>
  <c r="AA193" i="13" s="1"/>
  <c r="AB193" i="13" s="1"/>
  <c r="W193" i="13"/>
  <c r="K193" i="13"/>
  <c r="N193" i="13" s="1"/>
  <c r="J193" i="13"/>
  <c r="I193" i="13"/>
  <c r="G193" i="13"/>
  <c r="F193" i="13"/>
  <c r="AG192" i="13"/>
  <c r="AH192" i="13" s="1"/>
  <c r="AF192" i="13"/>
  <c r="AD192" i="13"/>
  <c r="AE192" i="13" s="1"/>
  <c r="AC192" i="13"/>
  <c r="AB192" i="13"/>
  <c r="Z192" i="13"/>
  <c r="AA192" i="13" s="1"/>
  <c r="W192" i="13"/>
  <c r="X192" i="13" s="1"/>
  <c r="Y192" i="13" s="1"/>
  <c r="V192" i="13"/>
  <c r="U192" i="13"/>
  <c r="S192" i="13"/>
  <c r="R192" i="13"/>
  <c r="O192" i="13"/>
  <c r="P192" i="13" s="1"/>
  <c r="L192" i="13"/>
  <c r="M192" i="13" s="1"/>
  <c r="J192" i="13"/>
  <c r="I192" i="13"/>
  <c r="G192" i="13"/>
  <c r="F192" i="13"/>
  <c r="AG191" i="13"/>
  <c r="AH191" i="13" s="1"/>
  <c r="AF191" i="13"/>
  <c r="AD191" i="13"/>
  <c r="AE191" i="13" s="1"/>
  <c r="AC191" i="13"/>
  <c r="AB191" i="13"/>
  <c r="Z191" i="13"/>
  <c r="AA191" i="13" s="1"/>
  <c r="W191" i="13"/>
  <c r="X191" i="13" s="1"/>
  <c r="Y191" i="13" s="1"/>
  <c r="V191" i="13"/>
  <c r="U191" i="13"/>
  <c r="S191" i="13"/>
  <c r="R191" i="13"/>
  <c r="O191" i="13"/>
  <c r="P191" i="13" s="1"/>
  <c r="L191" i="13"/>
  <c r="M191" i="13" s="1"/>
  <c r="J191" i="13"/>
  <c r="I191" i="13"/>
  <c r="G191" i="13"/>
  <c r="F191" i="13"/>
  <c r="AG190" i="13"/>
  <c r="AH190" i="13" s="1"/>
  <c r="AF190" i="13"/>
  <c r="AD190" i="13"/>
  <c r="AE190" i="13" s="1"/>
  <c r="AC190" i="13"/>
  <c r="Z190" i="13"/>
  <c r="W190" i="13"/>
  <c r="X190" i="13" s="1"/>
  <c r="Y190" i="13" s="1"/>
  <c r="V190" i="13"/>
  <c r="U190" i="13"/>
  <c r="S190" i="13"/>
  <c r="R190" i="13"/>
  <c r="O190" i="13"/>
  <c r="P190" i="13" s="1"/>
  <c r="L190" i="13"/>
  <c r="M190" i="13" s="1"/>
  <c r="J190" i="13"/>
  <c r="I190" i="13"/>
  <c r="G190" i="13"/>
  <c r="F190" i="13"/>
  <c r="AG189" i="13"/>
  <c r="AH189" i="13" s="1"/>
  <c r="AF189" i="13"/>
  <c r="AE189" i="13"/>
  <c r="AD189" i="13"/>
  <c r="AC189" i="13"/>
  <c r="Z189" i="13"/>
  <c r="W189" i="13"/>
  <c r="X189" i="13" s="1"/>
  <c r="Y189" i="13" s="1"/>
  <c r="V189" i="13"/>
  <c r="U189" i="13"/>
  <c r="S189" i="13"/>
  <c r="R189" i="13"/>
  <c r="O189" i="13"/>
  <c r="P189" i="13" s="1"/>
  <c r="L189" i="13"/>
  <c r="M189" i="13" s="1"/>
  <c r="J189" i="13"/>
  <c r="I189" i="13"/>
  <c r="G189" i="13"/>
  <c r="F189" i="13"/>
  <c r="AH188" i="13"/>
  <c r="AF188" i="13"/>
  <c r="AE188" i="13"/>
  <c r="AC188" i="13"/>
  <c r="AB188" i="13"/>
  <c r="Z188" i="13"/>
  <c r="Y188" i="13"/>
  <c r="W188" i="13"/>
  <c r="K188" i="13"/>
  <c r="J188" i="13"/>
  <c r="I188" i="13"/>
  <c r="F188" i="13"/>
  <c r="AM186" i="13"/>
  <c r="AN186" i="13" s="1"/>
  <c r="AK186" i="13"/>
  <c r="AJ186" i="13"/>
  <c r="R186" i="13"/>
  <c r="S186" i="13" s="1"/>
  <c r="O186" i="13"/>
  <c r="P186" i="13" s="1"/>
  <c r="F186" i="13"/>
  <c r="G186" i="13" s="1"/>
  <c r="B186" i="13"/>
  <c r="A186" i="13"/>
  <c r="AF184" i="13"/>
  <c r="AE184" i="13"/>
  <c r="AC184" i="13"/>
  <c r="AD184" i="13" s="1"/>
  <c r="AD186" i="13" s="1"/>
  <c r="AE186" i="13" s="1"/>
  <c r="Z184" i="13"/>
  <c r="W184" i="13"/>
  <c r="X184" i="13" s="1"/>
  <c r="U184" i="13"/>
  <c r="V184" i="13" s="1"/>
  <c r="R184" i="13"/>
  <c r="S184" i="13" s="1"/>
  <c r="P184" i="13"/>
  <c r="O184" i="13"/>
  <c r="M184" i="13"/>
  <c r="L184" i="13"/>
  <c r="L186" i="13" s="1"/>
  <c r="M186" i="13" s="1"/>
  <c r="I184" i="13"/>
  <c r="J184" i="13" s="1"/>
  <c r="G184" i="13"/>
  <c r="F184" i="13"/>
  <c r="AF183" i="13"/>
  <c r="AG183" i="13" s="1"/>
  <c r="AH183" i="13" s="1"/>
  <c r="AC183" i="13"/>
  <c r="AD183" i="13" s="1"/>
  <c r="AE183" i="13" s="1"/>
  <c r="Z183" i="13"/>
  <c r="AA183" i="13" s="1"/>
  <c r="AB183" i="13" s="1"/>
  <c r="X183" i="13"/>
  <c r="Y183" i="13" s="1"/>
  <c r="W183" i="13"/>
  <c r="U183" i="13"/>
  <c r="V183" i="13" s="1"/>
  <c r="S183" i="13"/>
  <c r="R183" i="13"/>
  <c r="P183" i="13"/>
  <c r="O183" i="13"/>
  <c r="M183" i="13"/>
  <c r="L183" i="13"/>
  <c r="I183" i="13"/>
  <c r="J183" i="13" s="1"/>
  <c r="G183" i="13"/>
  <c r="F183" i="13"/>
  <c r="AF182" i="13"/>
  <c r="AG182" i="13" s="1"/>
  <c r="AH182" i="13" s="1"/>
  <c r="AC182" i="13"/>
  <c r="AD182" i="13" s="1"/>
  <c r="AE182" i="13" s="1"/>
  <c r="Z182" i="13"/>
  <c r="AA182" i="13" s="1"/>
  <c r="AB182" i="13" s="1"/>
  <c r="X182" i="13"/>
  <c r="Y182" i="13" s="1"/>
  <c r="W182" i="13"/>
  <c r="U182" i="13"/>
  <c r="V182" i="13" s="1"/>
  <c r="S182" i="13"/>
  <c r="R182" i="13"/>
  <c r="P182" i="13"/>
  <c r="O182" i="13"/>
  <c r="M182" i="13"/>
  <c r="L182" i="13"/>
  <c r="I182" i="13"/>
  <c r="J182" i="13" s="1"/>
  <c r="G182" i="13"/>
  <c r="F182" i="13"/>
  <c r="AF181" i="13"/>
  <c r="AG181" i="13" s="1"/>
  <c r="AH181" i="13" s="1"/>
  <c r="AC181" i="13"/>
  <c r="AD181" i="13" s="1"/>
  <c r="AE181" i="13" s="1"/>
  <c r="Z181" i="13"/>
  <c r="AA181" i="13" s="1"/>
  <c r="AB181" i="13" s="1"/>
  <c r="X181" i="13"/>
  <c r="Y181" i="13" s="1"/>
  <c r="W181" i="13"/>
  <c r="U181" i="13"/>
  <c r="V181" i="13" s="1"/>
  <c r="S181" i="13"/>
  <c r="R181" i="13"/>
  <c r="P181" i="13"/>
  <c r="O181" i="13"/>
  <c r="M181" i="13"/>
  <c r="L181" i="13"/>
  <c r="I181" i="13"/>
  <c r="J181" i="13" s="1"/>
  <c r="G181" i="13"/>
  <c r="F181" i="13"/>
  <c r="AF180" i="13"/>
  <c r="AG180" i="13" s="1"/>
  <c r="AH180" i="13" s="1"/>
  <c r="AC180" i="13"/>
  <c r="AD180" i="13" s="1"/>
  <c r="AE180" i="13" s="1"/>
  <c r="Z180" i="13"/>
  <c r="AA180" i="13" s="1"/>
  <c r="AB180" i="13" s="1"/>
  <c r="X180" i="13"/>
  <c r="Y180" i="13" s="1"/>
  <c r="W180" i="13"/>
  <c r="U180" i="13"/>
  <c r="V180" i="13" s="1"/>
  <c r="S180" i="13"/>
  <c r="R180" i="13"/>
  <c r="P180" i="13"/>
  <c r="O180" i="13"/>
  <c r="M180" i="13"/>
  <c r="L180" i="13"/>
  <c r="I180" i="13"/>
  <c r="J180" i="13" s="1"/>
  <c r="G180" i="13"/>
  <c r="F180" i="13"/>
  <c r="AF179" i="13"/>
  <c r="AG179" i="13" s="1"/>
  <c r="AH179" i="13" s="1"/>
  <c r="AC179" i="13"/>
  <c r="AD179" i="13" s="1"/>
  <c r="AE179" i="13" s="1"/>
  <c r="Z179" i="13"/>
  <c r="AA179" i="13" s="1"/>
  <c r="AB179" i="13" s="1"/>
  <c r="X179" i="13"/>
  <c r="Y179" i="13" s="1"/>
  <c r="W179" i="13"/>
  <c r="U179" i="13"/>
  <c r="V179" i="13" s="1"/>
  <c r="S179" i="13"/>
  <c r="R179" i="13"/>
  <c r="P179" i="13"/>
  <c r="O179" i="13"/>
  <c r="M179" i="13"/>
  <c r="L179" i="13"/>
  <c r="I179" i="13"/>
  <c r="J179" i="13" s="1"/>
  <c r="G179" i="13"/>
  <c r="F179" i="13"/>
  <c r="AF178" i="13"/>
  <c r="AG178" i="13" s="1"/>
  <c r="AH178" i="13" s="1"/>
  <c r="AC178" i="13"/>
  <c r="AD178" i="13" s="1"/>
  <c r="AE178" i="13" s="1"/>
  <c r="Z178" i="13"/>
  <c r="AA178" i="13" s="1"/>
  <c r="AB178" i="13" s="1"/>
  <c r="X178" i="13"/>
  <c r="Y178" i="13" s="1"/>
  <c r="W178" i="13"/>
  <c r="U178" i="13"/>
  <c r="V178" i="13" s="1"/>
  <c r="S178" i="13"/>
  <c r="R178" i="13"/>
  <c r="P178" i="13"/>
  <c r="O178" i="13"/>
  <c r="M178" i="13"/>
  <c r="L178" i="13"/>
  <c r="I178" i="13"/>
  <c r="J178" i="13" s="1"/>
  <c r="AF177" i="13"/>
  <c r="AG177" i="13" s="1"/>
  <c r="AH177" i="13" s="1"/>
  <c r="AC177" i="13"/>
  <c r="AD177" i="13" s="1"/>
  <c r="AE177" i="13" s="1"/>
  <c r="AA177" i="13"/>
  <c r="AB177" i="13" s="1"/>
  <c r="Z177" i="13"/>
  <c r="X177" i="13"/>
  <c r="Y177" i="13" s="1"/>
  <c r="W177" i="13"/>
  <c r="U177" i="13"/>
  <c r="V177" i="13" s="1"/>
  <c r="R177" i="13"/>
  <c r="S177" i="13" s="1"/>
  <c r="P177" i="13"/>
  <c r="O177" i="13"/>
  <c r="M177" i="13"/>
  <c r="L177" i="13"/>
  <c r="J177" i="13"/>
  <c r="I177" i="13"/>
  <c r="F177" i="13"/>
  <c r="G177" i="13" s="1"/>
  <c r="AF176" i="13"/>
  <c r="AG176" i="13" s="1"/>
  <c r="AH176" i="13" s="1"/>
  <c r="AD176" i="13"/>
  <c r="AE176" i="13" s="1"/>
  <c r="AC176" i="13"/>
  <c r="AA176" i="13"/>
  <c r="AB176" i="13" s="1"/>
  <c r="Z176" i="13"/>
  <c r="X176" i="13"/>
  <c r="Y176" i="13" s="1"/>
  <c r="W176" i="13"/>
  <c r="V176" i="13"/>
  <c r="U176" i="13"/>
  <c r="R176" i="13"/>
  <c r="S176" i="13" s="1"/>
  <c r="P176" i="13"/>
  <c r="O176" i="13"/>
  <c r="M176" i="13"/>
  <c r="L176" i="13"/>
  <c r="I176" i="13"/>
  <c r="J176" i="13" s="1"/>
  <c r="F176" i="13"/>
  <c r="G176" i="13" s="1"/>
  <c r="AF175" i="13"/>
  <c r="AG175" i="13" s="1"/>
  <c r="AH175" i="13" s="1"/>
  <c r="AC175" i="13"/>
  <c r="AD175" i="13" s="1"/>
  <c r="AE175" i="13" s="1"/>
  <c r="AA175" i="13"/>
  <c r="AB175" i="13" s="1"/>
  <c r="Z175" i="13"/>
  <c r="X175" i="13"/>
  <c r="Y175" i="13" s="1"/>
  <c r="W175" i="13"/>
  <c r="U175" i="13"/>
  <c r="V175" i="13" s="1"/>
  <c r="R175" i="13"/>
  <c r="S175" i="13" s="1"/>
  <c r="P175" i="13"/>
  <c r="O175" i="13"/>
  <c r="M175" i="13"/>
  <c r="L175" i="13"/>
  <c r="J175" i="13"/>
  <c r="I175" i="13"/>
  <c r="F175" i="13"/>
  <c r="G175" i="13" s="1"/>
  <c r="AF174" i="13"/>
  <c r="AD174" i="13"/>
  <c r="AE174" i="13" s="1"/>
  <c r="AC174" i="13"/>
  <c r="AA174" i="13"/>
  <c r="AB174" i="13" s="1"/>
  <c r="Z174" i="13"/>
  <c r="X174" i="13"/>
  <c r="Y174" i="13" s="1"/>
  <c r="W174" i="13"/>
  <c r="V174" i="13"/>
  <c r="U174" i="13"/>
  <c r="R174" i="13"/>
  <c r="S174" i="13" s="1"/>
  <c r="P174" i="13"/>
  <c r="O174" i="13"/>
  <c r="M174" i="13"/>
  <c r="L174" i="13"/>
  <c r="I174" i="13"/>
  <c r="J174" i="13" s="1"/>
  <c r="F174" i="13"/>
  <c r="G174" i="13" s="1"/>
  <c r="AF173" i="13"/>
  <c r="AG173" i="13" s="1"/>
  <c r="AH173" i="13" s="1"/>
  <c r="AD173" i="13"/>
  <c r="AE173" i="13" s="1"/>
  <c r="AC173" i="13"/>
  <c r="AA173" i="13"/>
  <c r="AB173" i="13" s="1"/>
  <c r="Z173" i="13"/>
  <c r="X173" i="13"/>
  <c r="Y173" i="13" s="1"/>
  <c r="W173" i="13"/>
  <c r="U173" i="13"/>
  <c r="V173" i="13" s="1"/>
  <c r="R173" i="13"/>
  <c r="S173" i="13" s="1"/>
  <c r="P173" i="13"/>
  <c r="O173" i="13"/>
  <c r="M173" i="13"/>
  <c r="L173" i="13"/>
  <c r="J173" i="13"/>
  <c r="I173" i="13"/>
  <c r="F173" i="13"/>
  <c r="G173" i="13" s="1"/>
  <c r="AN172" i="13"/>
  <c r="AM172" i="13"/>
  <c r="AK172" i="13"/>
  <c r="AJ172" i="13"/>
  <c r="B172" i="13"/>
  <c r="A172" i="13"/>
  <c r="AF171" i="13"/>
  <c r="AE171" i="13"/>
  <c r="AC171" i="13"/>
  <c r="AD171" i="13" s="1"/>
  <c r="Z171" i="13"/>
  <c r="X171" i="13"/>
  <c r="Y171" i="13" s="1"/>
  <c r="W171" i="13"/>
  <c r="U171" i="13"/>
  <c r="V171" i="13" s="1"/>
  <c r="S171" i="13"/>
  <c r="R171" i="13"/>
  <c r="P171" i="13"/>
  <c r="O171" i="13"/>
  <c r="L171" i="13"/>
  <c r="M171" i="13" s="1"/>
  <c r="I171" i="13"/>
  <c r="J171" i="13" s="1"/>
  <c r="G171" i="13"/>
  <c r="F171" i="13"/>
  <c r="AH170" i="13"/>
  <c r="AF170" i="13"/>
  <c r="AG170" i="13" s="1"/>
  <c r="AC170" i="13"/>
  <c r="Z170" i="13"/>
  <c r="W170" i="13"/>
  <c r="U170" i="13"/>
  <c r="V170" i="13" s="1"/>
  <c r="S170" i="13"/>
  <c r="R170" i="13"/>
  <c r="R172" i="13" s="1"/>
  <c r="S172" i="13" s="1"/>
  <c r="P170" i="13"/>
  <c r="O170" i="13"/>
  <c r="O172" i="13" s="1"/>
  <c r="P172" i="13" s="1"/>
  <c r="M170" i="13"/>
  <c r="L170" i="13"/>
  <c r="I170" i="13"/>
  <c r="F170" i="13"/>
  <c r="G170" i="13" s="1"/>
  <c r="AG169" i="13"/>
  <c r="AH169" i="13" s="1"/>
  <c r="AF169" i="13"/>
  <c r="AC169" i="13"/>
  <c r="Z169" i="13"/>
  <c r="AA169" i="13" s="1"/>
  <c r="AB169" i="13" s="1"/>
  <c r="X169" i="13"/>
  <c r="Y169" i="13" s="1"/>
  <c r="W169" i="13"/>
  <c r="U169" i="13"/>
  <c r="V169" i="13" s="1"/>
  <c r="R169" i="13"/>
  <c r="S169" i="13" s="1"/>
  <c r="O169" i="13"/>
  <c r="P169" i="13" s="1"/>
  <c r="L169" i="13"/>
  <c r="M169" i="13" s="1"/>
  <c r="I169" i="13"/>
  <c r="J169" i="13" s="1"/>
  <c r="G169" i="13"/>
  <c r="F169" i="13"/>
  <c r="AH168" i="13"/>
  <c r="AF168" i="13"/>
  <c r="AG168" i="13" s="1"/>
  <c r="AC168" i="13"/>
  <c r="Z168" i="13"/>
  <c r="X168" i="13"/>
  <c r="Y168" i="13" s="1"/>
  <c r="W168" i="13"/>
  <c r="V168" i="13"/>
  <c r="U168" i="13"/>
  <c r="S168" i="13"/>
  <c r="R168" i="13"/>
  <c r="P168" i="13"/>
  <c r="O168" i="13"/>
  <c r="M168" i="13"/>
  <c r="L168" i="13"/>
  <c r="J168" i="13"/>
  <c r="I168" i="13"/>
  <c r="G168" i="13"/>
  <c r="F168" i="13"/>
  <c r="AH167" i="13"/>
  <c r="AF167" i="13"/>
  <c r="AG167" i="13" s="1"/>
  <c r="AC167" i="13"/>
  <c r="Z167" i="13"/>
  <c r="X167" i="13"/>
  <c r="Y167" i="13" s="1"/>
  <c r="W167" i="13"/>
  <c r="V167" i="13"/>
  <c r="U167" i="13"/>
  <c r="S167" i="13"/>
  <c r="R167" i="13"/>
  <c r="P167" i="13"/>
  <c r="O167" i="13"/>
  <c r="M167" i="13"/>
  <c r="I167" i="13"/>
  <c r="J167" i="13" s="1"/>
  <c r="G167" i="13"/>
  <c r="F167" i="13"/>
  <c r="AG166" i="13"/>
  <c r="AH166" i="13" s="1"/>
  <c r="AF166" i="13"/>
  <c r="AC166" i="13"/>
  <c r="AD166" i="13" s="1"/>
  <c r="AE166" i="13" s="1"/>
  <c r="Z166" i="13"/>
  <c r="Y166" i="13"/>
  <c r="W166" i="13"/>
  <c r="X166" i="13" s="1"/>
  <c r="U166" i="13"/>
  <c r="V166" i="13" s="1"/>
  <c r="S166" i="13"/>
  <c r="R166" i="13"/>
  <c r="O166" i="13"/>
  <c r="P166" i="13" s="1"/>
  <c r="L166" i="13"/>
  <c r="M166" i="13" s="1"/>
  <c r="I166" i="13"/>
  <c r="J166" i="13" s="1"/>
  <c r="G166" i="13"/>
  <c r="F166" i="13"/>
  <c r="AG165" i="13"/>
  <c r="AH165" i="13" s="1"/>
  <c r="AF165" i="13"/>
  <c r="AC165" i="13"/>
  <c r="AD165" i="13" s="1"/>
  <c r="AE165" i="13" s="1"/>
  <c r="Z165" i="13"/>
  <c r="Y165" i="13"/>
  <c r="W165" i="13"/>
  <c r="X165" i="13" s="1"/>
  <c r="U165" i="13"/>
  <c r="V165" i="13" s="1"/>
  <c r="S165" i="13"/>
  <c r="R165" i="13"/>
  <c r="O165" i="13"/>
  <c r="P165" i="13" s="1"/>
  <c r="L165" i="13"/>
  <c r="M165" i="13" s="1"/>
  <c r="I165" i="13"/>
  <c r="J165" i="13" s="1"/>
  <c r="G165" i="13"/>
  <c r="F165" i="13"/>
  <c r="AG164" i="13"/>
  <c r="AH164" i="13" s="1"/>
  <c r="AF164" i="13"/>
  <c r="AC164" i="13"/>
  <c r="AD164" i="13" s="1"/>
  <c r="AE164" i="13" s="1"/>
  <c r="Z164" i="13"/>
  <c r="Y164" i="13"/>
  <c r="W164" i="13"/>
  <c r="X164" i="13" s="1"/>
  <c r="U164" i="13"/>
  <c r="V164" i="13" s="1"/>
  <c r="S164" i="13"/>
  <c r="R164" i="13"/>
  <c r="O164" i="13"/>
  <c r="P164" i="13" s="1"/>
  <c r="L164" i="13"/>
  <c r="M164" i="13" s="1"/>
  <c r="I164" i="13"/>
  <c r="J164" i="13" s="1"/>
  <c r="G164" i="13"/>
  <c r="F164" i="13"/>
  <c r="AG163" i="13"/>
  <c r="AH163" i="13" s="1"/>
  <c r="AF163" i="13"/>
  <c r="AC163" i="13"/>
  <c r="AD163" i="13" s="1"/>
  <c r="AE163" i="13" s="1"/>
  <c r="Z163" i="13"/>
  <c r="Y163" i="13"/>
  <c r="W163" i="13"/>
  <c r="X163" i="13" s="1"/>
  <c r="U163" i="13"/>
  <c r="V163" i="13" s="1"/>
  <c r="S163" i="13"/>
  <c r="R163" i="13"/>
  <c r="O163" i="13"/>
  <c r="P163" i="13" s="1"/>
  <c r="L163" i="13"/>
  <c r="M163" i="13" s="1"/>
  <c r="I163" i="13"/>
  <c r="J163" i="13" s="1"/>
  <c r="G163" i="13"/>
  <c r="F163" i="13"/>
  <c r="AG162" i="13"/>
  <c r="AH162" i="13" s="1"/>
  <c r="AF162" i="13"/>
  <c r="AC162" i="13"/>
  <c r="AD162" i="13" s="1"/>
  <c r="AE162" i="13" s="1"/>
  <c r="Z162" i="13"/>
  <c r="Y162" i="13"/>
  <c r="W162" i="13"/>
  <c r="X162" i="13" s="1"/>
  <c r="U162" i="13"/>
  <c r="V162" i="13" s="1"/>
  <c r="S162" i="13"/>
  <c r="R162" i="13"/>
  <c r="O162" i="13"/>
  <c r="P162" i="13" s="1"/>
  <c r="L162" i="13"/>
  <c r="M162" i="13" s="1"/>
  <c r="I162" i="13"/>
  <c r="J162" i="13" s="1"/>
  <c r="G162" i="13"/>
  <c r="F162" i="13"/>
  <c r="AG161" i="13"/>
  <c r="AH161" i="13" s="1"/>
  <c r="AF161" i="13"/>
  <c r="AC161" i="13"/>
  <c r="AD161" i="13" s="1"/>
  <c r="AE161" i="13" s="1"/>
  <c r="Z161" i="13"/>
  <c r="Y161" i="13"/>
  <c r="W161" i="13"/>
  <c r="X161" i="13" s="1"/>
  <c r="U161" i="13"/>
  <c r="V161" i="13" s="1"/>
  <c r="S161" i="13"/>
  <c r="R161" i="13"/>
  <c r="O161" i="13"/>
  <c r="P161" i="13" s="1"/>
  <c r="L161" i="13"/>
  <c r="M161" i="13" s="1"/>
  <c r="I161" i="13"/>
  <c r="J161" i="13" s="1"/>
  <c r="G161" i="13"/>
  <c r="F161" i="13"/>
  <c r="AG159" i="13"/>
  <c r="AH159" i="13" s="1"/>
  <c r="AF159" i="13"/>
  <c r="AC159" i="13"/>
  <c r="AD159" i="13" s="1"/>
  <c r="AE159" i="13" s="1"/>
  <c r="Z159" i="13"/>
  <c r="Y159" i="13"/>
  <c r="W159" i="13"/>
  <c r="X159" i="13" s="1"/>
  <c r="U159" i="13"/>
  <c r="V159" i="13" s="1"/>
  <c r="S159" i="13"/>
  <c r="P159" i="13"/>
  <c r="O159" i="13"/>
  <c r="M159" i="13"/>
  <c r="L159" i="13"/>
  <c r="G159" i="13"/>
  <c r="I159" i="13" s="1"/>
  <c r="J159" i="13" s="1"/>
  <c r="F159" i="13"/>
  <c r="AF158" i="13"/>
  <c r="AC158" i="13"/>
  <c r="Z158" i="13"/>
  <c r="W158" i="13"/>
  <c r="J158" i="13"/>
  <c r="G158" i="13"/>
  <c r="AH156" i="13"/>
  <c r="AG156" i="13"/>
  <c r="AF156" i="13"/>
  <c r="AD156" i="13"/>
  <c r="AE156" i="13" s="1"/>
  <c r="AC156" i="13"/>
  <c r="Z156" i="13"/>
  <c r="AA156" i="13" s="1"/>
  <c r="AB156" i="13" s="1"/>
  <c r="Y156" i="13"/>
  <c r="X156" i="13"/>
  <c r="W156" i="13"/>
  <c r="V156" i="13"/>
  <c r="U156" i="13"/>
  <c r="S156" i="13"/>
  <c r="R156" i="13"/>
  <c r="P156" i="13"/>
  <c r="O156" i="13"/>
  <c r="M156" i="13"/>
  <c r="L156" i="13"/>
  <c r="J156" i="13"/>
  <c r="I156" i="13"/>
  <c r="G156" i="13"/>
  <c r="F156" i="13"/>
  <c r="AH154" i="13"/>
  <c r="AG154" i="13"/>
  <c r="AF154" i="13"/>
  <c r="AD154" i="13"/>
  <c r="AE154" i="13" s="1"/>
  <c r="AC154" i="13"/>
  <c r="Z154" i="13"/>
  <c r="AA154" i="13" s="1"/>
  <c r="AB154" i="13" s="1"/>
  <c r="Y154" i="13"/>
  <c r="X154" i="13"/>
  <c r="W154" i="13"/>
  <c r="V154" i="13"/>
  <c r="U154" i="13"/>
  <c r="S154" i="13"/>
  <c r="R154" i="13"/>
  <c r="P154" i="13"/>
  <c r="O154" i="13"/>
  <c r="M154" i="13"/>
  <c r="L154" i="13"/>
  <c r="J154" i="13"/>
  <c r="I154" i="13"/>
  <c r="G154" i="13"/>
  <c r="F154" i="13"/>
  <c r="AH153" i="13"/>
  <c r="AG153" i="13"/>
  <c r="AF153" i="13"/>
  <c r="AD153" i="13"/>
  <c r="AE153" i="13" s="1"/>
  <c r="AC153" i="13"/>
  <c r="Z153" i="13"/>
  <c r="AA153" i="13" s="1"/>
  <c r="AB153" i="13" s="1"/>
  <c r="Y153" i="13"/>
  <c r="X153" i="13"/>
  <c r="W153" i="13"/>
  <c r="V153" i="13"/>
  <c r="U153" i="13"/>
  <c r="S153" i="13"/>
  <c r="R153" i="13"/>
  <c r="P153" i="13"/>
  <c r="O153" i="13"/>
  <c r="M153" i="13"/>
  <c r="L153" i="13"/>
  <c r="J153" i="13"/>
  <c r="I153" i="13"/>
  <c r="G153" i="13"/>
  <c r="F153" i="13"/>
  <c r="AN152" i="13"/>
  <c r="AM152" i="13"/>
  <c r="B152" i="13"/>
  <c r="A152" i="13"/>
  <c r="AN151" i="13"/>
  <c r="AM151" i="13"/>
  <c r="AL151" i="13"/>
  <c r="AK151" i="13"/>
  <c r="AJ151" i="13"/>
  <c r="AJ152" i="13" s="1"/>
  <c r="AK152" i="13" s="1"/>
  <c r="AI151" i="13"/>
  <c r="AH151" i="13"/>
  <c r="AG151" i="13"/>
  <c r="AF151" i="13"/>
  <c r="AE151" i="13"/>
  <c r="AD151" i="13"/>
  <c r="AC151" i="13"/>
  <c r="AB151" i="13"/>
  <c r="AA151" i="13"/>
  <c r="Z151" i="13"/>
  <c r="Y151" i="13"/>
  <c r="X151" i="13"/>
  <c r="W151" i="13"/>
  <c r="V151" i="13"/>
  <c r="U151" i="13"/>
  <c r="T151" i="13"/>
  <c r="S151" i="13"/>
  <c r="R151" i="13"/>
  <c r="Q151" i="13"/>
  <c r="P151" i="13"/>
  <c r="O151" i="13"/>
  <c r="N151" i="13"/>
  <c r="M151" i="13"/>
  <c r="L151" i="13"/>
  <c r="K151" i="13"/>
  <c r="J151" i="13"/>
  <c r="I151" i="13"/>
  <c r="H151" i="13"/>
  <c r="G151" i="13"/>
  <c r="F151" i="13"/>
  <c r="E151" i="13"/>
  <c r="D151" i="13"/>
  <c r="AF150" i="13"/>
  <c r="AC150" i="13"/>
  <c r="AA150" i="13"/>
  <c r="AB150" i="13" s="1"/>
  <c r="Z150" i="13"/>
  <c r="Y150" i="13"/>
  <c r="X150" i="13"/>
  <c r="X152" i="13" s="1"/>
  <c r="Y152" i="13" s="1"/>
  <c r="W150" i="13"/>
  <c r="U150" i="13"/>
  <c r="R150" i="13"/>
  <c r="S150" i="13" s="1"/>
  <c r="O150" i="13"/>
  <c r="P150" i="13" s="1"/>
  <c r="M150" i="13"/>
  <c r="L150" i="13"/>
  <c r="L152" i="13" s="1"/>
  <c r="M152" i="13" s="1"/>
  <c r="I150" i="13"/>
  <c r="F150" i="13"/>
  <c r="G150" i="13" s="1"/>
  <c r="AF148" i="13"/>
  <c r="AC148" i="13"/>
  <c r="AA148" i="13"/>
  <c r="AB148" i="13" s="1"/>
  <c r="Z148" i="13"/>
  <c r="Y148" i="13"/>
  <c r="X148" i="13"/>
  <c r="W148" i="13"/>
  <c r="U148" i="13"/>
  <c r="V148" i="13" s="1"/>
  <c r="R148" i="13"/>
  <c r="S148" i="13" s="1"/>
  <c r="O148" i="13"/>
  <c r="P148" i="13" s="1"/>
  <c r="M148" i="13"/>
  <c r="L148" i="13"/>
  <c r="I148" i="13"/>
  <c r="J148" i="13" s="1"/>
  <c r="F148" i="13"/>
  <c r="G148" i="13" s="1"/>
  <c r="AF147" i="13"/>
  <c r="AC147" i="13"/>
  <c r="AA147" i="13"/>
  <c r="AB147" i="13" s="1"/>
  <c r="Z147" i="13"/>
  <c r="Y147" i="13"/>
  <c r="X147" i="13"/>
  <c r="W147" i="13"/>
  <c r="U147" i="13"/>
  <c r="V147" i="13" s="1"/>
  <c r="R147" i="13"/>
  <c r="S147" i="13" s="1"/>
  <c r="O147" i="13"/>
  <c r="P147" i="13" s="1"/>
  <c r="M147" i="13"/>
  <c r="L147" i="13"/>
  <c r="I147" i="13"/>
  <c r="J147" i="13" s="1"/>
  <c r="F147" i="13"/>
  <c r="G147" i="13" s="1"/>
  <c r="AF146" i="13"/>
  <c r="AC146" i="13"/>
  <c r="AA146" i="13"/>
  <c r="AB146" i="13" s="1"/>
  <c r="Z146" i="13"/>
  <c r="Y146" i="13"/>
  <c r="X146" i="13"/>
  <c r="W146" i="13"/>
  <c r="U146" i="13"/>
  <c r="V146" i="13" s="1"/>
  <c r="R146" i="13"/>
  <c r="S146" i="13" s="1"/>
  <c r="O146" i="13"/>
  <c r="P146" i="13" s="1"/>
  <c r="M146" i="13"/>
  <c r="L146" i="13"/>
  <c r="I146" i="13"/>
  <c r="J146" i="13" s="1"/>
  <c r="F146" i="13"/>
  <c r="G146" i="13" s="1"/>
  <c r="AF144" i="13"/>
  <c r="AC144" i="13"/>
  <c r="AA144" i="13"/>
  <c r="AB144" i="13" s="1"/>
  <c r="Z144" i="13"/>
  <c r="Y144" i="13"/>
  <c r="X144" i="13"/>
  <c r="W144" i="13"/>
  <c r="U144" i="13"/>
  <c r="V144" i="13" s="1"/>
  <c r="R144" i="13"/>
  <c r="S144" i="13" s="1"/>
  <c r="O144" i="13"/>
  <c r="P144" i="13" s="1"/>
  <c r="M144" i="13"/>
  <c r="L144" i="13"/>
  <c r="I144" i="13"/>
  <c r="J144" i="13" s="1"/>
  <c r="F144" i="13"/>
  <c r="G144" i="13" s="1"/>
  <c r="AF142" i="13"/>
  <c r="AC142" i="13"/>
  <c r="AA142" i="13"/>
  <c r="AB142" i="13" s="1"/>
  <c r="Z142" i="13"/>
  <c r="Y142" i="13"/>
  <c r="X142" i="13"/>
  <c r="W142" i="13"/>
  <c r="U142" i="13"/>
  <c r="V142" i="13" s="1"/>
  <c r="R142" i="13"/>
  <c r="S142" i="13" s="1"/>
  <c r="O142" i="13"/>
  <c r="P142" i="13" s="1"/>
  <c r="M142" i="13"/>
  <c r="L142" i="13"/>
  <c r="I142" i="13"/>
  <c r="J142" i="13" s="1"/>
  <c r="F142" i="13"/>
  <c r="G142" i="13" s="1"/>
  <c r="U140" i="13"/>
  <c r="V140" i="13" s="1"/>
  <c r="C140" i="13"/>
  <c r="B140" i="13"/>
  <c r="A140" i="13"/>
  <c r="AN139" i="13"/>
  <c r="AM139" i="13"/>
  <c r="AL139" i="13"/>
  <c r="AK139" i="13"/>
  <c r="AJ139" i="13"/>
  <c r="AJ140" i="13" s="1"/>
  <c r="AK140" i="13" s="1"/>
  <c r="AI139" i="13"/>
  <c r="AH139" i="13"/>
  <c r="AG139" i="13"/>
  <c r="AF139" i="13"/>
  <c r="AE139" i="13"/>
  <c r="AD139" i="13"/>
  <c r="AC139" i="13"/>
  <c r="AB139" i="13"/>
  <c r="AA139" i="13"/>
  <c r="Z139" i="13"/>
  <c r="Y139" i="13"/>
  <c r="X139" i="13"/>
  <c r="W139" i="13"/>
  <c r="V139" i="13"/>
  <c r="U139" i="13"/>
  <c r="T139" i="13"/>
  <c r="S139" i="13"/>
  <c r="R139" i="13"/>
  <c r="R140" i="13" s="1"/>
  <c r="S140" i="13" s="1"/>
  <c r="Q139" i="13"/>
  <c r="P139" i="13"/>
  <c r="O139" i="13"/>
  <c r="N139" i="13"/>
  <c r="M139" i="13"/>
  <c r="L139" i="13"/>
  <c r="L140" i="13" s="1"/>
  <c r="M140" i="13" s="1"/>
  <c r="K139" i="13"/>
  <c r="J139" i="13"/>
  <c r="I139" i="13"/>
  <c r="H139" i="13"/>
  <c r="G139" i="13"/>
  <c r="F139" i="13"/>
  <c r="F140" i="13" s="1"/>
  <c r="G140" i="13" s="1"/>
  <c r="E139" i="13"/>
  <c r="D139" i="13"/>
  <c r="AN138" i="13"/>
  <c r="AM138" i="13"/>
  <c r="AM140" i="13" s="1"/>
  <c r="AN140" i="13" s="1"/>
  <c r="AL138" i="13"/>
  <c r="AK138" i="13"/>
  <c r="AJ138" i="13"/>
  <c r="AI138" i="13"/>
  <c r="AH138" i="13"/>
  <c r="AG138" i="13"/>
  <c r="AF138" i="13"/>
  <c r="AE138" i="13"/>
  <c r="AD138" i="13"/>
  <c r="AC138" i="13"/>
  <c r="AB138" i="13"/>
  <c r="AA138" i="13"/>
  <c r="Z138" i="13"/>
  <c r="Y138" i="13"/>
  <c r="X138" i="13"/>
  <c r="W138" i="13"/>
  <c r="V138" i="13"/>
  <c r="U138" i="13"/>
  <c r="T138" i="13"/>
  <c r="S138" i="13"/>
  <c r="R138" i="13"/>
  <c r="Q138" i="13"/>
  <c r="P138" i="13"/>
  <c r="O138" i="13"/>
  <c r="O140" i="13" s="1"/>
  <c r="P140" i="13" s="1"/>
  <c r="N138" i="13"/>
  <c r="M138" i="13"/>
  <c r="L138" i="13"/>
  <c r="K138" i="13"/>
  <c r="J138" i="13"/>
  <c r="I138" i="13"/>
  <c r="I140" i="13" s="1"/>
  <c r="J140" i="13" s="1"/>
  <c r="H138" i="13"/>
  <c r="G138" i="13"/>
  <c r="F138" i="13"/>
  <c r="E138" i="13"/>
  <c r="D138" i="13"/>
  <c r="AF137" i="13"/>
  <c r="AG137" i="13" s="1"/>
  <c r="AG140" i="13" s="1"/>
  <c r="AH140" i="13" s="1"/>
  <c r="AD137" i="13"/>
  <c r="AC137" i="13"/>
  <c r="Z137" i="13"/>
  <c r="AA137" i="13" s="1"/>
  <c r="X137" i="13"/>
  <c r="W137" i="13"/>
  <c r="V137" i="13"/>
  <c r="U137" i="13"/>
  <c r="S137" i="13"/>
  <c r="R137" i="13"/>
  <c r="P137" i="13"/>
  <c r="O137" i="13"/>
  <c r="M137" i="13"/>
  <c r="L137" i="13"/>
  <c r="J137" i="13"/>
  <c r="I137" i="13"/>
  <c r="G137" i="13"/>
  <c r="F137" i="13"/>
  <c r="AH135" i="13"/>
  <c r="AF135" i="13"/>
  <c r="AG135" i="13" s="1"/>
  <c r="AC135" i="13"/>
  <c r="Z135" i="13"/>
  <c r="X135" i="13"/>
  <c r="Y135" i="13" s="1"/>
  <c r="W135" i="13"/>
  <c r="V135" i="13"/>
  <c r="U135" i="13"/>
  <c r="S135" i="13"/>
  <c r="R135" i="13"/>
  <c r="P135" i="13"/>
  <c r="O135" i="13"/>
  <c r="M135" i="13"/>
  <c r="L135" i="13"/>
  <c r="J135" i="13"/>
  <c r="I135" i="13"/>
  <c r="G135" i="13"/>
  <c r="F135" i="13"/>
  <c r="AF133" i="13"/>
  <c r="AG133" i="13" s="1"/>
  <c r="AH133" i="13" s="1"/>
  <c r="AC133" i="13"/>
  <c r="Z133" i="13"/>
  <c r="AA133" i="13" s="1"/>
  <c r="AB133" i="13" s="1"/>
  <c r="X133" i="13"/>
  <c r="Y133" i="13" s="1"/>
  <c r="W133" i="13"/>
  <c r="V133" i="13"/>
  <c r="U133" i="13"/>
  <c r="S133" i="13"/>
  <c r="R133" i="13"/>
  <c r="P133" i="13"/>
  <c r="O133" i="13"/>
  <c r="M133" i="13"/>
  <c r="L133" i="13"/>
  <c r="J133" i="13"/>
  <c r="I133" i="13"/>
  <c r="G133" i="13"/>
  <c r="F133" i="13"/>
  <c r="AN131" i="13"/>
  <c r="AM131" i="13"/>
  <c r="B131" i="13"/>
  <c r="A131" i="13"/>
  <c r="AN130" i="13"/>
  <c r="AM130" i="13"/>
  <c r="AL130" i="13"/>
  <c r="AK130" i="13"/>
  <c r="AJ130" i="13"/>
  <c r="AJ131" i="13" s="1"/>
  <c r="AK131" i="13" s="1"/>
  <c r="AI130" i="13"/>
  <c r="AH130" i="13"/>
  <c r="AG130" i="13"/>
  <c r="AF130" i="13"/>
  <c r="AE130" i="13"/>
  <c r="AD130" i="13"/>
  <c r="AC130" i="13"/>
  <c r="AB130" i="13"/>
  <c r="AA130" i="13"/>
  <c r="Z130" i="13"/>
  <c r="Y130" i="13"/>
  <c r="X130" i="13"/>
  <c r="W130" i="13"/>
  <c r="V130" i="13"/>
  <c r="U130" i="13"/>
  <c r="T130" i="13"/>
  <c r="S130" i="13"/>
  <c r="R130" i="13"/>
  <c r="Q130" i="13"/>
  <c r="P130" i="13"/>
  <c r="O130" i="13"/>
  <c r="N130" i="13"/>
  <c r="M130" i="13"/>
  <c r="L130" i="13"/>
  <c r="K130" i="13"/>
  <c r="J130" i="13"/>
  <c r="I130" i="13"/>
  <c r="H130" i="13"/>
  <c r="G130" i="13"/>
  <c r="F130" i="13"/>
  <c r="E130" i="13"/>
  <c r="D130" i="13"/>
  <c r="AG129" i="13"/>
  <c r="AF129" i="13"/>
  <c r="AC129" i="13"/>
  <c r="AD129" i="13" s="1"/>
  <c r="Z129" i="13"/>
  <c r="W129" i="13"/>
  <c r="U129" i="13"/>
  <c r="S129" i="13"/>
  <c r="R129" i="13"/>
  <c r="O129" i="13"/>
  <c r="L129" i="13"/>
  <c r="I129" i="13"/>
  <c r="G129" i="13"/>
  <c r="F129" i="13"/>
  <c r="AJ128" i="13"/>
  <c r="AK128" i="13" s="1"/>
  <c r="X128" i="13"/>
  <c r="Y128" i="13" s="1"/>
  <c r="F128" i="13"/>
  <c r="G128" i="13" s="1"/>
  <c r="B128" i="13"/>
  <c r="A128" i="13"/>
  <c r="AN127" i="13"/>
  <c r="AM127" i="13"/>
  <c r="AM128" i="13" s="1"/>
  <c r="AN128" i="13" s="1"/>
  <c r="AL127" i="13"/>
  <c r="AK127" i="13"/>
  <c r="AJ127" i="13"/>
  <c r="AI127" i="13"/>
  <c r="AH127" i="13"/>
  <c r="AG127" i="13"/>
  <c r="AG128" i="13" s="1"/>
  <c r="AH128" i="13" s="1"/>
  <c r="AF127" i="13"/>
  <c r="AE127" i="13"/>
  <c r="AD127" i="13"/>
  <c r="AC127" i="13"/>
  <c r="AB127" i="13"/>
  <c r="AA127" i="13"/>
  <c r="Z127" i="13"/>
  <c r="Y127" i="13"/>
  <c r="X127" i="13"/>
  <c r="W127" i="13"/>
  <c r="V127" i="13"/>
  <c r="U127" i="13"/>
  <c r="U128" i="13" s="1"/>
  <c r="V128" i="13" s="1"/>
  <c r="T127" i="13"/>
  <c r="S127" i="13"/>
  <c r="R127" i="13"/>
  <c r="Q127" i="13"/>
  <c r="P127" i="13"/>
  <c r="O127" i="13"/>
  <c r="O128" i="13" s="1"/>
  <c r="P128" i="13" s="1"/>
  <c r="N127" i="13"/>
  <c r="M127" i="13"/>
  <c r="L127" i="13"/>
  <c r="K127" i="13"/>
  <c r="J127" i="13"/>
  <c r="I127" i="13"/>
  <c r="I128" i="13" s="1"/>
  <c r="J128" i="13" s="1"/>
  <c r="H127" i="13"/>
  <c r="G127" i="13"/>
  <c r="F127" i="13"/>
  <c r="E127" i="13"/>
  <c r="D127" i="13"/>
  <c r="AH126" i="13"/>
  <c r="AF126" i="13"/>
  <c r="AG126" i="13" s="1"/>
  <c r="AD126" i="13"/>
  <c r="AC126" i="13"/>
  <c r="Z126" i="13"/>
  <c r="AA126" i="13" s="1"/>
  <c r="X126" i="13"/>
  <c r="Y126" i="13" s="1"/>
  <c r="W126" i="13"/>
  <c r="V126" i="13"/>
  <c r="U126" i="13"/>
  <c r="R126" i="13"/>
  <c r="R128" i="13" s="1"/>
  <c r="S128" i="13" s="1"/>
  <c r="P126" i="13"/>
  <c r="O126" i="13"/>
  <c r="L126" i="13"/>
  <c r="J126" i="13"/>
  <c r="I126" i="13"/>
  <c r="F126" i="13"/>
  <c r="G126" i="13" s="1"/>
  <c r="R125" i="13"/>
  <c r="S125" i="13" s="1"/>
  <c r="B125" i="13"/>
  <c r="A125" i="13"/>
  <c r="AN124" i="13"/>
  <c r="AM124" i="13"/>
  <c r="AL124" i="13"/>
  <c r="AK124" i="13"/>
  <c r="AJ124" i="13"/>
  <c r="AI124" i="13"/>
  <c r="AH124" i="13"/>
  <c r="AG124" i="13"/>
  <c r="AF124" i="13"/>
  <c r="AE124" i="13"/>
  <c r="AD124" i="13"/>
  <c r="AC124" i="13"/>
  <c r="AB124" i="13"/>
  <c r="AA124" i="13"/>
  <c r="Z124" i="13"/>
  <c r="Y124" i="13"/>
  <c r="X124" i="13"/>
  <c r="W124" i="13"/>
  <c r="V124" i="13"/>
  <c r="U124" i="13"/>
  <c r="T124" i="13"/>
  <c r="S124" i="13"/>
  <c r="R124" i="13"/>
  <c r="Q124" i="13"/>
  <c r="P124" i="13"/>
  <c r="O124" i="13"/>
  <c r="N124" i="13"/>
  <c r="M124" i="13"/>
  <c r="L124" i="13"/>
  <c r="K124" i="13"/>
  <c r="J124" i="13"/>
  <c r="I124" i="13"/>
  <c r="H124" i="13"/>
  <c r="G124" i="13"/>
  <c r="F124" i="13"/>
  <c r="E124" i="13"/>
  <c r="D124" i="13"/>
  <c r="AN123" i="13"/>
  <c r="AM123" i="13"/>
  <c r="AL123" i="13"/>
  <c r="AK123" i="13"/>
  <c r="AJ123" i="13"/>
  <c r="AJ125" i="13" s="1"/>
  <c r="AK125" i="13" s="1"/>
  <c r="AI123" i="13"/>
  <c r="AH123" i="13"/>
  <c r="AG123" i="13"/>
  <c r="AF123" i="13"/>
  <c r="AE123" i="13"/>
  <c r="AD123" i="13"/>
  <c r="AC123" i="13"/>
  <c r="AB123" i="13"/>
  <c r="AA123" i="13"/>
  <c r="Z123" i="13"/>
  <c r="Y123" i="13"/>
  <c r="X123" i="13"/>
  <c r="W123" i="13"/>
  <c r="V123" i="13"/>
  <c r="U123" i="13"/>
  <c r="T123" i="13"/>
  <c r="S123" i="13"/>
  <c r="R123" i="13"/>
  <c r="Q123" i="13"/>
  <c r="P123" i="13"/>
  <c r="O123" i="13"/>
  <c r="N123" i="13"/>
  <c r="M123" i="13"/>
  <c r="L123" i="13"/>
  <c r="K123" i="13"/>
  <c r="J123" i="13"/>
  <c r="I123" i="13"/>
  <c r="H123" i="13"/>
  <c r="G123" i="13"/>
  <c r="F123" i="13"/>
  <c r="E123" i="13"/>
  <c r="D123" i="13"/>
  <c r="AF122" i="13"/>
  <c r="AC122" i="13"/>
  <c r="AA122" i="13"/>
  <c r="AA125" i="13" s="1"/>
  <c r="AB125" i="13" s="1"/>
  <c r="Z122" i="13"/>
  <c r="W122" i="13"/>
  <c r="X122" i="13" s="1"/>
  <c r="U122" i="13"/>
  <c r="R122" i="13"/>
  <c r="S122" i="13" s="1"/>
  <c r="O122" i="13"/>
  <c r="O125" i="13" s="1"/>
  <c r="P125" i="13" s="1"/>
  <c r="L122" i="13"/>
  <c r="L125" i="13" s="1"/>
  <c r="M125" i="13" s="1"/>
  <c r="I122" i="13"/>
  <c r="F122" i="13"/>
  <c r="G122" i="13" s="1"/>
  <c r="AM121" i="13"/>
  <c r="AN121" i="13" s="1"/>
  <c r="AJ121" i="13"/>
  <c r="AK121" i="13" s="1"/>
  <c r="AG121" i="13"/>
  <c r="AH121" i="13" s="1"/>
  <c r="R121" i="13"/>
  <c r="S121" i="13" s="1"/>
  <c r="O121" i="13"/>
  <c r="P121" i="13" s="1"/>
  <c r="I121" i="13"/>
  <c r="J121" i="13" s="1"/>
  <c r="F121" i="13"/>
  <c r="G121" i="13" s="1"/>
  <c r="B121" i="13"/>
  <c r="A121" i="13"/>
  <c r="AN120" i="13"/>
  <c r="AM120" i="13"/>
  <c r="AL120" i="13"/>
  <c r="AK120" i="13"/>
  <c r="AJ120" i="13"/>
  <c r="AI120" i="13"/>
  <c r="AH120" i="13"/>
  <c r="AG120" i="13"/>
  <c r="AF120" i="13"/>
  <c r="AE120" i="13"/>
  <c r="AD120" i="13"/>
  <c r="AC120" i="13"/>
  <c r="AB120" i="13"/>
  <c r="AA120" i="13"/>
  <c r="Z120" i="13"/>
  <c r="Y120" i="13"/>
  <c r="X120" i="13"/>
  <c r="W120" i="13"/>
  <c r="V120" i="13"/>
  <c r="U120" i="13"/>
  <c r="U121" i="13" s="1"/>
  <c r="V121" i="13" s="1"/>
  <c r="T120" i="13"/>
  <c r="S120" i="13"/>
  <c r="R120" i="13"/>
  <c r="Q120" i="13"/>
  <c r="P120" i="13"/>
  <c r="O120" i="13"/>
  <c r="N120" i="13"/>
  <c r="M120" i="13"/>
  <c r="L120" i="13"/>
  <c r="K120" i="13"/>
  <c r="J120" i="13"/>
  <c r="I120" i="13"/>
  <c r="H120" i="13"/>
  <c r="G120" i="13"/>
  <c r="F120" i="13"/>
  <c r="E120" i="13"/>
  <c r="D120" i="13"/>
  <c r="AF119" i="13"/>
  <c r="AG119" i="13" s="1"/>
  <c r="AH119" i="13" s="1"/>
  <c r="AC119" i="13"/>
  <c r="AD119" i="13" s="1"/>
  <c r="Z119" i="13"/>
  <c r="AA119" i="13" s="1"/>
  <c r="AA121" i="13" s="1"/>
  <c r="AB121" i="13" s="1"/>
  <c r="X119" i="13"/>
  <c r="Y119" i="13" s="1"/>
  <c r="W119" i="13"/>
  <c r="U119" i="13"/>
  <c r="V119" i="13" s="1"/>
  <c r="S119" i="13"/>
  <c r="R119" i="13"/>
  <c r="P119" i="13"/>
  <c r="O119" i="13"/>
  <c r="M119" i="13"/>
  <c r="L119" i="13"/>
  <c r="L121" i="13" s="1"/>
  <c r="M121" i="13" s="1"/>
  <c r="J119" i="13"/>
  <c r="I119" i="13"/>
  <c r="G119" i="13"/>
  <c r="F119" i="13"/>
  <c r="AN118" i="13"/>
  <c r="AM118" i="13"/>
  <c r="B118" i="13"/>
  <c r="A118" i="13"/>
  <c r="AN117" i="13"/>
  <c r="AM117" i="13"/>
  <c r="AL117" i="13"/>
  <c r="AK117" i="13"/>
  <c r="AJ117" i="13"/>
  <c r="AJ118" i="13" s="1"/>
  <c r="AK118" i="13" s="1"/>
  <c r="AI117" i="13"/>
  <c r="AH117" i="13"/>
  <c r="AG117" i="13"/>
  <c r="AF117" i="13"/>
  <c r="AE117" i="13"/>
  <c r="AD117" i="13"/>
  <c r="AC117" i="13"/>
  <c r="AB117" i="13"/>
  <c r="AA117" i="13"/>
  <c r="Z117" i="13"/>
  <c r="Y117" i="13"/>
  <c r="X117" i="13"/>
  <c r="W117" i="13"/>
  <c r="V117" i="13"/>
  <c r="U117" i="13"/>
  <c r="T117" i="13"/>
  <c r="S117" i="13"/>
  <c r="R117" i="13"/>
  <c r="Q117" i="13"/>
  <c r="P117" i="13"/>
  <c r="O117" i="13"/>
  <c r="N117" i="13"/>
  <c r="M117" i="13"/>
  <c r="L117" i="13"/>
  <c r="K117" i="13"/>
  <c r="J117" i="13"/>
  <c r="I117" i="13"/>
  <c r="H117" i="13"/>
  <c r="G117" i="13"/>
  <c r="F117" i="13"/>
  <c r="E117" i="13"/>
  <c r="D117" i="13"/>
  <c r="AG116" i="13"/>
  <c r="AH116" i="13" s="1"/>
  <c r="AF116" i="13"/>
  <c r="AC116" i="13"/>
  <c r="AD116" i="13" s="1"/>
  <c r="AA116" i="13"/>
  <c r="Z116" i="13"/>
  <c r="W116" i="13"/>
  <c r="X116" i="13" s="1"/>
  <c r="U116" i="13"/>
  <c r="V116" i="13" s="1"/>
  <c r="R116" i="13"/>
  <c r="O116" i="13"/>
  <c r="P116" i="13" s="1"/>
  <c r="L116" i="13"/>
  <c r="M116" i="13" s="1"/>
  <c r="I116" i="13"/>
  <c r="J116" i="13" s="1"/>
  <c r="F116" i="13"/>
  <c r="AG115" i="13"/>
  <c r="AH115" i="13" s="1"/>
  <c r="AF115" i="13"/>
  <c r="AC115" i="13"/>
  <c r="AD115" i="13" s="1"/>
  <c r="AE115" i="13" s="1"/>
  <c r="AA115" i="13"/>
  <c r="AB115" i="13" s="1"/>
  <c r="Z115" i="13"/>
  <c r="W115" i="13"/>
  <c r="X115" i="13" s="1"/>
  <c r="Y115" i="13" s="1"/>
  <c r="U115" i="13"/>
  <c r="V115" i="13" s="1"/>
  <c r="R115" i="13"/>
  <c r="S115" i="13" s="1"/>
  <c r="O115" i="13"/>
  <c r="P115" i="13" s="1"/>
  <c r="L115" i="13"/>
  <c r="M115" i="13" s="1"/>
  <c r="I115" i="13"/>
  <c r="J115" i="13" s="1"/>
  <c r="F115" i="13"/>
  <c r="G115" i="13" s="1"/>
  <c r="AJ114" i="13"/>
  <c r="AK114" i="13" s="1"/>
  <c r="R114" i="13"/>
  <c r="S114" i="13" s="1"/>
  <c r="L114" i="13"/>
  <c r="M114" i="13" s="1"/>
  <c r="F114" i="13"/>
  <c r="G114" i="13" s="1"/>
  <c r="B114" i="13"/>
  <c r="A114" i="13"/>
  <c r="AN113" i="13"/>
  <c r="AM113" i="13"/>
  <c r="AM114" i="13" s="1"/>
  <c r="AN114" i="13" s="1"/>
  <c r="AL113" i="13"/>
  <c r="AK113" i="13"/>
  <c r="AJ113" i="13"/>
  <c r="AI113" i="13"/>
  <c r="AH113" i="13"/>
  <c r="AG113" i="13"/>
  <c r="AF113" i="13"/>
  <c r="AE113" i="13"/>
  <c r="AC113" i="13"/>
  <c r="AD113" i="13" s="1"/>
  <c r="AB113" i="13"/>
  <c r="AA113" i="13"/>
  <c r="Z113" i="13"/>
  <c r="Y113" i="13"/>
  <c r="W113" i="13"/>
  <c r="X113" i="13" s="1"/>
  <c r="T113" i="13"/>
  <c r="S113" i="13"/>
  <c r="R113" i="13"/>
  <c r="Q113" i="13"/>
  <c r="U113" i="13" s="1"/>
  <c r="V113" i="13" s="1"/>
  <c r="P113" i="13"/>
  <c r="O113" i="13"/>
  <c r="O114" i="13" s="1"/>
  <c r="P114" i="13" s="1"/>
  <c r="N113" i="13"/>
  <c r="M113" i="13"/>
  <c r="L113" i="13"/>
  <c r="K113" i="13"/>
  <c r="J113" i="13"/>
  <c r="I113" i="13"/>
  <c r="H113" i="13"/>
  <c r="G113" i="13"/>
  <c r="F113" i="13"/>
  <c r="E113" i="13"/>
  <c r="D113" i="13"/>
  <c r="AH112" i="13"/>
  <c r="AF112" i="13"/>
  <c r="AG112" i="13" s="1"/>
  <c r="AG114" i="13" s="1"/>
  <c r="AH114" i="13" s="1"/>
  <c r="AC112" i="13"/>
  <c r="Z112" i="13"/>
  <c r="X112" i="13"/>
  <c r="Y112" i="13" s="1"/>
  <c r="W112" i="13"/>
  <c r="V112" i="13"/>
  <c r="U112" i="13"/>
  <c r="R112" i="13"/>
  <c r="S112" i="13" s="1"/>
  <c r="P112" i="13"/>
  <c r="O112" i="13"/>
  <c r="M112" i="13"/>
  <c r="L112" i="13"/>
  <c r="J112" i="13"/>
  <c r="I112" i="13"/>
  <c r="I114" i="13" s="1"/>
  <c r="J114" i="13" s="1"/>
  <c r="F112" i="13"/>
  <c r="G112" i="13" s="1"/>
  <c r="AH111" i="13"/>
  <c r="AF111" i="13"/>
  <c r="AG111" i="13" s="1"/>
  <c r="AC111" i="13"/>
  <c r="Z111" i="13"/>
  <c r="X111" i="13"/>
  <c r="Y111" i="13" s="1"/>
  <c r="W111" i="13"/>
  <c r="V111" i="13"/>
  <c r="U111" i="13"/>
  <c r="R111" i="13"/>
  <c r="S111" i="13" s="1"/>
  <c r="P111" i="13"/>
  <c r="O111" i="13"/>
  <c r="M111" i="13"/>
  <c r="L111" i="13"/>
  <c r="J111" i="13"/>
  <c r="I111" i="13"/>
  <c r="F111" i="13"/>
  <c r="G111" i="13" s="1"/>
  <c r="AK110" i="13"/>
  <c r="AJ110" i="13"/>
  <c r="B110" i="13"/>
  <c r="A110" i="13"/>
  <c r="AN109" i="13"/>
  <c r="AM109" i="13"/>
  <c r="AM110" i="13" s="1"/>
  <c r="AN110" i="13" s="1"/>
  <c r="AL109" i="13"/>
  <c r="AK109" i="13"/>
  <c r="AJ109" i="13"/>
  <c r="AI109" i="13"/>
  <c r="AH109" i="13"/>
  <c r="AG109" i="13"/>
  <c r="AF109" i="13"/>
  <c r="AE109" i="13"/>
  <c r="AD109" i="13"/>
  <c r="AC109" i="13"/>
  <c r="AB109" i="13"/>
  <c r="AA109" i="13"/>
  <c r="Z109" i="13"/>
  <c r="Y109" i="13"/>
  <c r="X109" i="13"/>
  <c r="W109" i="13"/>
  <c r="V109" i="13"/>
  <c r="U109" i="13"/>
  <c r="T109" i="13"/>
  <c r="S109" i="13"/>
  <c r="R109" i="13"/>
  <c r="Q109" i="13"/>
  <c r="P109" i="13"/>
  <c r="O109" i="13"/>
  <c r="N109" i="13"/>
  <c r="M109" i="13"/>
  <c r="L109" i="13"/>
  <c r="K109" i="13"/>
  <c r="J109" i="13"/>
  <c r="I109" i="13"/>
  <c r="H109" i="13"/>
  <c r="G109" i="13"/>
  <c r="F109" i="13"/>
  <c r="E109" i="13"/>
  <c r="D109" i="13"/>
  <c r="AG108" i="13"/>
  <c r="AF108" i="13"/>
  <c r="AC108" i="13"/>
  <c r="AD108" i="13" s="1"/>
  <c r="Z108" i="13"/>
  <c r="Y108" i="13"/>
  <c r="W108" i="13"/>
  <c r="X108" i="13" s="1"/>
  <c r="X110" i="13" s="1"/>
  <c r="Y110" i="13" s="1"/>
  <c r="U108" i="13"/>
  <c r="V108" i="13" s="1"/>
  <c r="R108" i="13"/>
  <c r="S108" i="13" s="1"/>
  <c r="O108" i="13"/>
  <c r="L108" i="13"/>
  <c r="M108" i="13" s="1"/>
  <c r="I108" i="13"/>
  <c r="J108" i="13" s="1"/>
  <c r="F108" i="13"/>
  <c r="G108" i="13" s="1"/>
  <c r="AG107" i="13"/>
  <c r="AH107" i="13" s="1"/>
  <c r="AF107" i="13"/>
  <c r="AC107" i="13"/>
  <c r="AD107" i="13" s="1"/>
  <c r="AE107" i="13" s="1"/>
  <c r="Z107" i="13"/>
  <c r="AA107" i="13" s="1"/>
  <c r="AB107" i="13" s="1"/>
  <c r="Y107" i="13"/>
  <c r="W107" i="13"/>
  <c r="X107" i="13" s="1"/>
  <c r="U107" i="13"/>
  <c r="V107" i="13" s="1"/>
  <c r="R107" i="13"/>
  <c r="S107" i="13" s="1"/>
  <c r="O107" i="13"/>
  <c r="P107" i="13" s="1"/>
  <c r="L107" i="13"/>
  <c r="M107" i="13" s="1"/>
  <c r="I107" i="13"/>
  <c r="J107" i="13" s="1"/>
  <c r="F107" i="13"/>
  <c r="G107" i="13" s="1"/>
  <c r="B105" i="13"/>
  <c r="A105" i="13"/>
  <c r="AN103" i="13"/>
  <c r="AM103" i="13"/>
  <c r="AL103" i="13"/>
  <c r="AK103" i="13"/>
  <c r="AJ103" i="13"/>
  <c r="AI103" i="13"/>
  <c r="AH103" i="13"/>
  <c r="AG103" i="13"/>
  <c r="AF103" i="13"/>
  <c r="AE103" i="13"/>
  <c r="AD103" i="13"/>
  <c r="AC103" i="13"/>
  <c r="AB103" i="13"/>
  <c r="AA103" i="13"/>
  <c r="Z103" i="13"/>
  <c r="Y103" i="13"/>
  <c r="X103" i="13"/>
  <c r="W103" i="13"/>
  <c r="V103" i="13"/>
  <c r="U103" i="13"/>
  <c r="T103" i="13"/>
  <c r="S103" i="13"/>
  <c r="R103" i="13"/>
  <c r="Q103" i="13"/>
  <c r="P103" i="13"/>
  <c r="O103" i="13"/>
  <c r="N103" i="13"/>
  <c r="M103" i="13"/>
  <c r="L103" i="13"/>
  <c r="K103" i="13"/>
  <c r="J103" i="13"/>
  <c r="I103" i="13"/>
  <c r="H103" i="13"/>
  <c r="G103" i="13"/>
  <c r="F103" i="13"/>
  <c r="E103" i="13"/>
  <c r="D103" i="13"/>
  <c r="AN102" i="13"/>
  <c r="AM102" i="13"/>
  <c r="AL102" i="13"/>
  <c r="AK102" i="13"/>
  <c r="AJ102" i="13"/>
  <c r="AI102" i="13"/>
  <c r="AH102" i="13"/>
  <c r="AG102" i="13"/>
  <c r="AF102" i="13"/>
  <c r="AE102" i="13"/>
  <c r="AD102" i="13"/>
  <c r="AC102" i="13"/>
  <c r="AB102" i="13"/>
  <c r="AA102" i="13"/>
  <c r="Z102" i="13"/>
  <c r="Y102" i="13"/>
  <c r="X102" i="13"/>
  <c r="W102" i="13"/>
  <c r="V102" i="13"/>
  <c r="U102" i="13"/>
  <c r="T102" i="13"/>
  <c r="S102" i="13"/>
  <c r="R102" i="13"/>
  <c r="Q102" i="13"/>
  <c r="P102" i="13"/>
  <c r="O102" i="13"/>
  <c r="N102" i="13"/>
  <c r="M102" i="13"/>
  <c r="L102" i="13"/>
  <c r="K102" i="13"/>
  <c r="J102" i="13"/>
  <c r="I102" i="13"/>
  <c r="H102" i="13"/>
  <c r="G102" i="13"/>
  <c r="F102" i="13"/>
  <c r="E102" i="13"/>
  <c r="D102" i="13"/>
  <c r="AN101" i="13"/>
  <c r="AM101" i="13"/>
  <c r="AL101" i="13"/>
  <c r="AK101" i="13"/>
  <c r="AJ101" i="13"/>
  <c r="AI101" i="13"/>
  <c r="AH101" i="13"/>
  <c r="AG101" i="13"/>
  <c r="AF101" i="13"/>
  <c r="AE101" i="13"/>
  <c r="AD101" i="13"/>
  <c r="AC101" i="13"/>
  <c r="AB101" i="13"/>
  <c r="AA101" i="13"/>
  <c r="Z101" i="13"/>
  <c r="Y101" i="13"/>
  <c r="X101" i="13"/>
  <c r="W101" i="13"/>
  <c r="V101" i="13"/>
  <c r="U101" i="13"/>
  <c r="T101" i="13"/>
  <c r="S101" i="13"/>
  <c r="R101" i="13"/>
  <c r="Q101" i="13"/>
  <c r="P101" i="13"/>
  <c r="O101" i="13"/>
  <c r="N101" i="13"/>
  <c r="M101" i="13"/>
  <c r="L101" i="13"/>
  <c r="K101" i="13"/>
  <c r="J101" i="13"/>
  <c r="I101" i="13"/>
  <c r="H101" i="13"/>
  <c r="G101" i="13"/>
  <c r="F101" i="13"/>
  <c r="E101" i="13"/>
  <c r="D101" i="13"/>
  <c r="AN100" i="13"/>
  <c r="AM100" i="13"/>
  <c r="AL100" i="13"/>
  <c r="AK100" i="13"/>
  <c r="AJ100" i="13"/>
  <c r="AI100" i="13"/>
  <c r="AH100" i="13"/>
  <c r="AG100" i="13"/>
  <c r="AF100" i="13"/>
  <c r="AE100" i="13"/>
  <c r="AD100" i="13"/>
  <c r="AC100" i="13"/>
  <c r="AB100" i="13"/>
  <c r="AA100" i="13"/>
  <c r="Z100" i="13"/>
  <c r="Y100" i="13"/>
  <c r="X100" i="13"/>
  <c r="W100" i="13"/>
  <c r="V100" i="13"/>
  <c r="U100" i="13"/>
  <c r="T100" i="13"/>
  <c r="S100" i="13"/>
  <c r="R100" i="13"/>
  <c r="Q100" i="13"/>
  <c r="P100" i="13"/>
  <c r="O100" i="13"/>
  <c r="N100" i="13"/>
  <c r="M100" i="13"/>
  <c r="L100" i="13"/>
  <c r="K100" i="13"/>
  <c r="J100" i="13"/>
  <c r="I100" i="13"/>
  <c r="H100" i="13"/>
  <c r="G100" i="13"/>
  <c r="F100" i="13"/>
  <c r="E100" i="13"/>
  <c r="D100" i="13"/>
  <c r="AN99" i="13"/>
  <c r="AM99" i="13"/>
  <c r="AL99" i="13"/>
  <c r="AK99" i="13"/>
  <c r="AJ99" i="13"/>
  <c r="AI99" i="13"/>
  <c r="AH99" i="13"/>
  <c r="AG99" i="13"/>
  <c r="AF99" i="13"/>
  <c r="AE99" i="13"/>
  <c r="AD99" i="13"/>
  <c r="AC99" i="13"/>
  <c r="AB99" i="13"/>
  <c r="AA99" i="13"/>
  <c r="Z99" i="13"/>
  <c r="Y99" i="13"/>
  <c r="X99" i="13"/>
  <c r="W99" i="13"/>
  <c r="V99" i="13"/>
  <c r="U99" i="13"/>
  <c r="T99" i="13"/>
  <c r="S99" i="13"/>
  <c r="R99" i="13"/>
  <c r="Q99" i="13"/>
  <c r="P99" i="13"/>
  <c r="O99" i="13"/>
  <c r="N99" i="13"/>
  <c r="M99" i="13"/>
  <c r="L99" i="13"/>
  <c r="K99" i="13"/>
  <c r="J99" i="13"/>
  <c r="I99" i="13"/>
  <c r="H99" i="13"/>
  <c r="G99" i="13"/>
  <c r="F99" i="13"/>
  <c r="E99" i="13"/>
  <c r="D99" i="13"/>
  <c r="AN98" i="13"/>
  <c r="AM98" i="13"/>
  <c r="AL98" i="13"/>
  <c r="AK98" i="13"/>
  <c r="AJ98" i="13"/>
  <c r="AI98" i="13"/>
  <c r="AH98" i="13"/>
  <c r="AG98" i="13"/>
  <c r="AF98" i="13"/>
  <c r="AE98" i="13"/>
  <c r="AD98" i="13"/>
  <c r="AC98" i="13"/>
  <c r="AB98" i="13"/>
  <c r="AA98" i="13"/>
  <c r="Z98" i="13"/>
  <c r="Y98" i="13"/>
  <c r="X98" i="13"/>
  <c r="W98" i="13"/>
  <c r="V98" i="13"/>
  <c r="U98" i="13"/>
  <c r="T98" i="13"/>
  <c r="S98" i="13"/>
  <c r="R98" i="13"/>
  <c r="R104" i="13" s="1"/>
  <c r="S104" i="13" s="1"/>
  <c r="Q98" i="13"/>
  <c r="P98" i="13"/>
  <c r="O98" i="13"/>
  <c r="N98" i="13"/>
  <c r="M98" i="13"/>
  <c r="L98" i="13"/>
  <c r="K98" i="13"/>
  <c r="J98" i="13"/>
  <c r="I98" i="13"/>
  <c r="H98" i="13"/>
  <c r="G98" i="13"/>
  <c r="F98" i="13"/>
  <c r="E98" i="13"/>
  <c r="D98" i="13"/>
  <c r="AN97" i="13"/>
  <c r="AM97" i="13"/>
  <c r="AL97" i="13"/>
  <c r="AK97" i="13"/>
  <c r="AJ97" i="13"/>
  <c r="AI97" i="13"/>
  <c r="AH97" i="13"/>
  <c r="AG97" i="13"/>
  <c r="AF97" i="13"/>
  <c r="AE97" i="13"/>
  <c r="AD97" i="13"/>
  <c r="AC97" i="13"/>
  <c r="AB97" i="13"/>
  <c r="AA97" i="13"/>
  <c r="Z97" i="13"/>
  <c r="Y97" i="13"/>
  <c r="X97" i="13"/>
  <c r="W97" i="13"/>
  <c r="V97" i="13"/>
  <c r="U97" i="13"/>
  <c r="T97" i="13"/>
  <c r="S97" i="13"/>
  <c r="R97" i="13"/>
  <c r="Q97" i="13"/>
  <c r="P97" i="13"/>
  <c r="O97" i="13"/>
  <c r="N97" i="13"/>
  <c r="M97" i="13"/>
  <c r="L97" i="13"/>
  <c r="K97" i="13"/>
  <c r="J97" i="13"/>
  <c r="I97" i="13"/>
  <c r="H97" i="13"/>
  <c r="G97" i="13"/>
  <c r="F97" i="13"/>
  <c r="E97" i="13"/>
  <c r="D97" i="13"/>
  <c r="AN96" i="13"/>
  <c r="AM96" i="13"/>
  <c r="AL96" i="13"/>
  <c r="AK96" i="13"/>
  <c r="AJ96" i="13"/>
  <c r="AI96" i="13"/>
  <c r="AH96" i="13"/>
  <c r="AG96" i="13"/>
  <c r="AF96" i="13"/>
  <c r="AE96" i="13"/>
  <c r="AD96" i="13"/>
  <c r="AC96" i="13"/>
  <c r="AB96" i="13"/>
  <c r="AA96" i="13"/>
  <c r="Z96" i="13"/>
  <c r="Y96" i="13"/>
  <c r="X96" i="13"/>
  <c r="W96" i="13"/>
  <c r="V96" i="13"/>
  <c r="U96" i="13"/>
  <c r="T96" i="13"/>
  <c r="S96" i="13"/>
  <c r="R96" i="13"/>
  <c r="Q96" i="13"/>
  <c r="P96" i="13"/>
  <c r="O96" i="13"/>
  <c r="N96" i="13"/>
  <c r="M96" i="13"/>
  <c r="L96" i="13"/>
  <c r="K96" i="13"/>
  <c r="J96" i="13"/>
  <c r="I96" i="13"/>
  <c r="H96" i="13"/>
  <c r="G96" i="13"/>
  <c r="F96" i="13"/>
  <c r="E96" i="13"/>
  <c r="D96" i="13"/>
  <c r="AN95" i="13"/>
  <c r="AM95" i="13"/>
  <c r="AL95" i="13"/>
  <c r="AK95" i="13"/>
  <c r="AJ95" i="13"/>
  <c r="AI95" i="13"/>
  <c r="AH95" i="13"/>
  <c r="AG95" i="13"/>
  <c r="AF95" i="13"/>
  <c r="AE95" i="13"/>
  <c r="AD95" i="13"/>
  <c r="AC95" i="13"/>
  <c r="AB95" i="13"/>
  <c r="AA95" i="13"/>
  <c r="Z95" i="13"/>
  <c r="Y95" i="13"/>
  <c r="X95" i="13"/>
  <c r="W95" i="13"/>
  <c r="V95" i="13"/>
  <c r="U95" i="13"/>
  <c r="T95" i="13"/>
  <c r="S95" i="13"/>
  <c r="R95" i="13"/>
  <c r="Q95" i="13"/>
  <c r="P95" i="13"/>
  <c r="O95" i="13"/>
  <c r="N95" i="13"/>
  <c r="M95" i="13"/>
  <c r="L95" i="13"/>
  <c r="K95" i="13"/>
  <c r="J95" i="13"/>
  <c r="I95" i="13"/>
  <c r="H95" i="13"/>
  <c r="G95" i="13"/>
  <c r="F95" i="13"/>
  <c r="E95" i="13"/>
  <c r="D95" i="13"/>
  <c r="AN94" i="13"/>
  <c r="AM94" i="13"/>
  <c r="AL94" i="13"/>
  <c r="AK94" i="13"/>
  <c r="AJ94" i="13"/>
  <c r="AI94" i="13"/>
  <c r="AH94" i="13"/>
  <c r="AG94" i="13"/>
  <c r="AG104" i="13" s="1"/>
  <c r="AH104" i="13" s="1"/>
  <c r="AF94" i="13"/>
  <c r="AE94" i="13"/>
  <c r="AD94" i="13"/>
  <c r="AD104" i="13" s="1"/>
  <c r="AE104" i="13" s="1"/>
  <c r="AC94" i="13"/>
  <c r="AB94" i="13"/>
  <c r="AA94" i="13"/>
  <c r="AA104" i="13" s="1"/>
  <c r="AB104" i="13" s="1"/>
  <c r="Z94" i="13"/>
  <c r="Y94" i="13"/>
  <c r="X94" i="13"/>
  <c r="X104" i="13" s="1"/>
  <c r="Y104" i="13" s="1"/>
  <c r="W94" i="13"/>
  <c r="V94" i="13"/>
  <c r="U94" i="13"/>
  <c r="U104" i="13" s="1"/>
  <c r="V104" i="13" s="1"/>
  <c r="T94" i="13"/>
  <c r="S94" i="13"/>
  <c r="R94" i="13"/>
  <c r="Q94" i="13"/>
  <c r="P94" i="13"/>
  <c r="O94" i="13"/>
  <c r="N94" i="13"/>
  <c r="M94" i="13"/>
  <c r="L94" i="13"/>
  <c r="K94" i="13"/>
  <c r="J94" i="13"/>
  <c r="I94" i="13"/>
  <c r="I104" i="13" s="1"/>
  <c r="J104" i="13" s="1"/>
  <c r="H94" i="13"/>
  <c r="G94" i="13"/>
  <c r="F94" i="13"/>
  <c r="F104" i="13" s="1"/>
  <c r="G104" i="13" s="1"/>
  <c r="E94" i="13"/>
  <c r="D94" i="13"/>
  <c r="AF93" i="13"/>
  <c r="AC93" i="13"/>
  <c r="AA93" i="13"/>
  <c r="AB93" i="13" s="1"/>
  <c r="Z93" i="13"/>
  <c r="W93" i="13"/>
  <c r="X93" i="13" s="1"/>
  <c r="U93" i="13"/>
  <c r="R93" i="13"/>
  <c r="S93" i="13" s="1"/>
  <c r="O93" i="13"/>
  <c r="P93" i="13" s="1"/>
  <c r="L93" i="13"/>
  <c r="I93" i="13"/>
  <c r="F93" i="13"/>
  <c r="G93" i="13" s="1"/>
  <c r="B92" i="13"/>
  <c r="A92" i="13"/>
  <c r="AN89" i="13"/>
  <c r="AM89" i="13"/>
  <c r="AL89" i="13"/>
  <c r="AK89" i="13"/>
  <c r="AJ89" i="13"/>
  <c r="AI89" i="13"/>
  <c r="AH89" i="13"/>
  <c r="AG89" i="13"/>
  <c r="AF89" i="13"/>
  <c r="AE89" i="13"/>
  <c r="AD89" i="13"/>
  <c r="AC89" i="13"/>
  <c r="AB89" i="13"/>
  <c r="AA89" i="13"/>
  <c r="Z89" i="13"/>
  <c r="Y89" i="13"/>
  <c r="X89" i="13"/>
  <c r="W89" i="13"/>
  <c r="V89" i="13"/>
  <c r="U89" i="13"/>
  <c r="T89" i="13"/>
  <c r="S89" i="13"/>
  <c r="R89" i="13"/>
  <c r="Q89" i="13"/>
  <c r="P89" i="13"/>
  <c r="O89" i="13"/>
  <c r="N89" i="13"/>
  <c r="M89" i="13"/>
  <c r="L89" i="13"/>
  <c r="K89" i="13"/>
  <c r="J89" i="13"/>
  <c r="I89" i="13"/>
  <c r="H89" i="13"/>
  <c r="G89" i="13"/>
  <c r="F89" i="13"/>
  <c r="E89" i="13"/>
  <c r="D89" i="13"/>
  <c r="AN88" i="13"/>
  <c r="AM88" i="13"/>
  <c r="AL88" i="13"/>
  <c r="AK88" i="13"/>
  <c r="AJ88" i="13"/>
  <c r="AI88" i="13"/>
  <c r="AH88" i="13"/>
  <c r="AG88" i="13"/>
  <c r="AF88" i="13"/>
  <c r="AE88" i="13"/>
  <c r="AD88" i="13"/>
  <c r="AC88" i="13"/>
  <c r="AB88" i="13"/>
  <c r="AA88" i="13"/>
  <c r="Z88" i="13"/>
  <c r="Y88" i="13"/>
  <c r="X88" i="13"/>
  <c r="W88" i="13"/>
  <c r="V88" i="13"/>
  <c r="U88" i="13"/>
  <c r="T88" i="13"/>
  <c r="S88" i="13"/>
  <c r="R88" i="13"/>
  <c r="Q88" i="13"/>
  <c r="P88" i="13"/>
  <c r="O88" i="13"/>
  <c r="N88" i="13"/>
  <c r="M88" i="13"/>
  <c r="L88" i="13"/>
  <c r="K88" i="13"/>
  <c r="J88" i="13"/>
  <c r="I88" i="13"/>
  <c r="H88" i="13"/>
  <c r="G88" i="13"/>
  <c r="F88" i="13"/>
  <c r="E88" i="13"/>
  <c r="D88" i="13"/>
  <c r="AN87" i="13"/>
  <c r="AM87" i="13"/>
  <c r="AL87" i="13"/>
  <c r="AK87" i="13"/>
  <c r="AJ87" i="13"/>
  <c r="AI87" i="13"/>
  <c r="AH87" i="13"/>
  <c r="AG87" i="13"/>
  <c r="AF87" i="13"/>
  <c r="AE87" i="13"/>
  <c r="AD87" i="13"/>
  <c r="AC87" i="13"/>
  <c r="AB87" i="13"/>
  <c r="AA87" i="13"/>
  <c r="Z87" i="13"/>
  <c r="Y87" i="13"/>
  <c r="X87" i="13"/>
  <c r="W87" i="13"/>
  <c r="V87" i="13"/>
  <c r="U87" i="13"/>
  <c r="T87" i="13"/>
  <c r="S87" i="13"/>
  <c r="R87" i="13"/>
  <c r="Q87" i="13"/>
  <c r="P87" i="13"/>
  <c r="O87" i="13"/>
  <c r="N87" i="13"/>
  <c r="M87" i="13"/>
  <c r="L87" i="13"/>
  <c r="K87" i="13"/>
  <c r="J87" i="13"/>
  <c r="I87" i="13"/>
  <c r="H87" i="13"/>
  <c r="G87" i="13"/>
  <c r="F87" i="13"/>
  <c r="E87" i="13"/>
  <c r="D87" i="13"/>
  <c r="AN86" i="13"/>
  <c r="AM86" i="13"/>
  <c r="AL86" i="13"/>
  <c r="AK86" i="13"/>
  <c r="AJ86" i="13"/>
  <c r="AI86" i="13"/>
  <c r="AH86" i="13"/>
  <c r="AG86" i="13"/>
  <c r="AF86" i="13"/>
  <c r="AE86" i="13"/>
  <c r="AD86" i="13"/>
  <c r="AC86" i="13"/>
  <c r="AB86" i="13"/>
  <c r="AA86" i="13"/>
  <c r="Z86" i="13"/>
  <c r="Y86" i="13"/>
  <c r="X86" i="13"/>
  <c r="W86" i="13"/>
  <c r="V86" i="13"/>
  <c r="U86" i="13"/>
  <c r="T86" i="13"/>
  <c r="S86" i="13"/>
  <c r="R86" i="13"/>
  <c r="Q86" i="13"/>
  <c r="P86" i="13"/>
  <c r="O86" i="13"/>
  <c r="N86" i="13"/>
  <c r="M86" i="13"/>
  <c r="L86" i="13"/>
  <c r="K86" i="13"/>
  <c r="J86" i="13"/>
  <c r="I86" i="13"/>
  <c r="H86" i="13"/>
  <c r="G86" i="13"/>
  <c r="F86" i="13"/>
  <c r="E86" i="13"/>
  <c r="D86" i="13"/>
  <c r="AN85" i="13"/>
  <c r="AM85" i="13"/>
  <c r="AL85" i="13"/>
  <c r="AK85" i="13"/>
  <c r="AJ85" i="13"/>
  <c r="AI85" i="13"/>
  <c r="AH85" i="13"/>
  <c r="AG85" i="13"/>
  <c r="AF85" i="13"/>
  <c r="AE85" i="13"/>
  <c r="AD85" i="13"/>
  <c r="AC85" i="13"/>
  <c r="AB85" i="13"/>
  <c r="AA85" i="13"/>
  <c r="Z85" i="13"/>
  <c r="Y85" i="13"/>
  <c r="X85" i="13"/>
  <c r="W85" i="13"/>
  <c r="V85" i="13"/>
  <c r="U85" i="13"/>
  <c r="T85" i="13"/>
  <c r="S85" i="13"/>
  <c r="R85" i="13"/>
  <c r="Q85" i="13"/>
  <c r="P85" i="13"/>
  <c r="O85" i="13"/>
  <c r="N85" i="13"/>
  <c r="M85" i="13"/>
  <c r="L85" i="13"/>
  <c r="K85" i="13"/>
  <c r="J85" i="13"/>
  <c r="I85" i="13"/>
  <c r="H85" i="13"/>
  <c r="G85" i="13"/>
  <c r="F85" i="13"/>
  <c r="E85" i="13"/>
  <c r="D85" i="13"/>
  <c r="AN84" i="13"/>
  <c r="AM84" i="13"/>
  <c r="AL84" i="13"/>
  <c r="AK84" i="13"/>
  <c r="AJ84" i="13"/>
  <c r="AI84" i="13"/>
  <c r="AH84" i="13"/>
  <c r="AG84" i="13"/>
  <c r="AF84" i="13"/>
  <c r="AE84" i="13"/>
  <c r="AD84" i="13"/>
  <c r="AC84" i="13"/>
  <c r="AB84" i="13"/>
  <c r="AA84" i="13"/>
  <c r="Z84" i="13"/>
  <c r="Y84" i="13"/>
  <c r="X84" i="13"/>
  <c r="W84" i="13"/>
  <c r="V84" i="13"/>
  <c r="U84" i="13"/>
  <c r="T84" i="13"/>
  <c r="S84" i="13"/>
  <c r="R84" i="13"/>
  <c r="Q84" i="13"/>
  <c r="P84" i="13"/>
  <c r="O84" i="13"/>
  <c r="N84" i="13"/>
  <c r="M84" i="13"/>
  <c r="L84" i="13"/>
  <c r="K84" i="13"/>
  <c r="J84" i="13"/>
  <c r="I84" i="13"/>
  <c r="H84" i="13"/>
  <c r="G84" i="13"/>
  <c r="F84" i="13"/>
  <c r="E84" i="13"/>
  <c r="D84" i="13"/>
  <c r="AN83" i="13"/>
  <c r="AM83" i="13"/>
  <c r="AL83" i="13"/>
  <c r="AK83" i="13"/>
  <c r="AJ83" i="13"/>
  <c r="AI83" i="13"/>
  <c r="AH83" i="13"/>
  <c r="AG83" i="13"/>
  <c r="AF83" i="13"/>
  <c r="AE83" i="13"/>
  <c r="AD83" i="13"/>
  <c r="AC83" i="13"/>
  <c r="AB83" i="13"/>
  <c r="AA83" i="13"/>
  <c r="Z83" i="13"/>
  <c r="Y83" i="13"/>
  <c r="X83" i="13"/>
  <c r="W83" i="13"/>
  <c r="V83" i="13"/>
  <c r="U83" i="13"/>
  <c r="T83" i="13"/>
  <c r="S83" i="13"/>
  <c r="R83" i="13"/>
  <c r="Q83" i="13"/>
  <c r="P83" i="13"/>
  <c r="O83" i="13"/>
  <c r="N83" i="13"/>
  <c r="M83" i="13"/>
  <c r="L83" i="13"/>
  <c r="K83" i="13"/>
  <c r="J83" i="13"/>
  <c r="I83" i="13"/>
  <c r="H83" i="13"/>
  <c r="G83" i="13"/>
  <c r="F83" i="13"/>
  <c r="E83" i="13"/>
  <c r="D83" i="13"/>
  <c r="AN82" i="13"/>
  <c r="AM82" i="13"/>
  <c r="AL82" i="13"/>
  <c r="AK82" i="13"/>
  <c r="AJ82" i="13"/>
  <c r="AI82" i="13"/>
  <c r="AH82" i="13"/>
  <c r="AG82" i="13"/>
  <c r="AF82" i="13"/>
  <c r="AE82" i="13"/>
  <c r="AD82" i="13"/>
  <c r="AC82" i="13"/>
  <c r="AB82" i="13"/>
  <c r="AA82" i="13"/>
  <c r="Z82" i="13"/>
  <c r="Y82" i="13"/>
  <c r="X82" i="13"/>
  <c r="W82" i="13"/>
  <c r="V82" i="13"/>
  <c r="U82" i="13"/>
  <c r="T82" i="13"/>
  <c r="S82" i="13"/>
  <c r="R82" i="13"/>
  <c r="Q82" i="13"/>
  <c r="P82" i="13"/>
  <c r="O82" i="13"/>
  <c r="N82" i="13"/>
  <c r="M82" i="13"/>
  <c r="L82" i="13"/>
  <c r="K82" i="13"/>
  <c r="J82" i="13"/>
  <c r="I82" i="13"/>
  <c r="H82" i="13"/>
  <c r="G82" i="13"/>
  <c r="F82" i="13"/>
  <c r="E82" i="13"/>
  <c r="D82" i="13"/>
  <c r="AN81" i="13"/>
  <c r="AM81" i="13"/>
  <c r="AL81" i="13"/>
  <c r="AK81" i="13"/>
  <c r="AJ81" i="13"/>
  <c r="AI81" i="13"/>
  <c r="AH81" i="13"/>
  <c r="AG81" i="13"/>
  <c r="AF81" i="13"/>
  <c r="AE81" i="13"/>
  <c r="AD81" i="13"/>
  <c r="AC81" i="13"/>
  <c r="AB81" i="13"/>
  <c r="AA81" i="13"/>
  <c r="Z81" i="13"/>
  <c r="Y81" i="13"/>
  <c r="X81" i="13"/>
  <c r="W81" i="13"/>
  <c r="V81" i="13"/>
  <c r="U81" i="13"/>
  <c r="T81" i="13"/>
  <c r="S81" i="13"/>
  <c r="R81" i="13"/>
  <c r="Q81" i="13"/>
  <c r="P81" i="13"/>
  <c r="O81" i="13"/>
  <c r="N81" i="13"/>
  <c r="M81" i="13"/>
  <c r="L81" i="13"/>
  <c r="K81" i="13"/>
  <c r="J81" i="13"/>
  <c r="I81" i="13"/>
  <c r="H81" i="13"/>
  <c r="G81" i="13"/>
  <c r="F81" i="13"/>
  <c r="E81" i="13"/>
  <c r="D81" i="13"/>
  <c r="AN80" i="13"/>
  <c r="AM80" i="13"/>
  <c r="AL80" i="13"/>
  <c r="AK80" i="13"/>
  <c r="AJ80" i="13"/>
  <c r="AI80" i="13"/>
  <c r="AH80" i="13"/>
  <c r="AG80" i="13"/>
  <c r="AF80" i="13"/>
  <c r="AE80" i="13"/>
  <c r="AD80" i="13"/>
  <c r="AC80" i="13"/>
  <c r="AB80" i="13"/>
  <c r="AA80" i="13"/>
  <c r="Z80" i="13"/>
  <c r="Y80" i="13"/>
  <c r="X80" i="13"/>
  <c r="W80" i="13"/>
  <c r="V80" i="13"/>
  <c r="U80" i="13"/>
  <c r="T80" i="13"/>
  <c r="S80" i="13"/>
  <c r="R80" i="13"/>
  <c r="Q80" i="13"/>
  <c r="P80" i="13"/>
  <c r="O80" i="13"/>
  <c r="N80" i="13"/>
  <c r="M80" i="13"/>
  <c r="L80" i="13"/>
  <c r="K80" i="13"/>
  <c r="J80" i="13"/>
  <c r="I80" i="13"/>
  <c r="H80" i="13"/>
  <c r="G80" i="13"/>
  <c r="F80" i="13"/>
  <c r="E80" i="13"/>
  <c r="D80" i="13"/>
  <c r="AN79" i="13"/>
  <c r="AM79" i="13"/>
  <c r="AL79" i="13"/>
  <c r="AK79" i="13"/>
  <c r="AJ79" i="13"/>
  <c r="AI79" i="13"/>
  <c r="AH79" i="13"/>
  <c r="AG79" i="13"/>
  <c r="AF79" i="13"/>
  <c r="AE79" i="13"/>
  <c r="AD79" i="13"/>
  <c r="AC79" i="13"/>
  <c r="AB79" i="13"/>
  <c r="AA79" i="13"/>
  <c r="Z79" i="13"/>
  <c r="Y79" i="13"/>
  <c r="X79" i="13"/>
  <c r="W79" i="13"/>
  <c r="V79" i="13"/>
  <c r="U79" i="13"/>
  <c r="T79" i="13"/>
  <c r="S79" i="13"/>
  <c r="R79" i="13"/>
  <c r="Q79" i="13"/>
  <c r="P79" i="13"/>
  <c r="O79" i="13"/>
  <c r="N79" i="13"/>
  <c r="M79" i="13"/>
  <c r="L79" i="13"/>
  <c r="K79" i="13"/>
  <c r="J79" i="13"/>
  <c r="I79" i="13"/>
  <c r="H79" i="13"/>
  <c r="G79" i="13"/>
  <c r="F79" i="13"/>
  <c r="E79" i="13"/>
  <c r="D79" i="13"/>
  <c r="AN78" i="13"/>
  <c r="AM78" i="13"/>
  <c r="AL78" i="13"/>
  <c r="AK78" i="13"/>
  <c r="AJ78" i="13"/>
  <c r="AI78" i="13"/>
  <c r="AH78" i="13"/>
  <c r="AG78" i="13"/>
  <c r="AF78" i="13"/>
  <c r="AE78" i="13"/>
  <c r="AD78" i="13"/>
  <c r="AC78" i="13"/>
  <c r="AB78" i="13"/>
  <c r="AA78" i="13"/>
  <c r="Z78" i="13"/>
  <c r="Y78" i="13"/>
  <c r="X78" i="13"/>
  <c r="W78" i="13"/>
  <c r="V78" i="13"/>
  <c r="U78" i="13"/>
  <c r="T78" i="13"/>
  <c r="S78" i="13"/>
  <c r="R78" i="13"/>
  <c r="Q78" i="13"/>
  <c r="P78" i="13"/>
  <c r="O78" i="13"/>
  <c r="N78" i="13"/>
  <c r="M78" i="13"/>
  <c r="L78" i="13"/>
  <c r="K78" i="13"/>
  <c r="J78" i="13"/>
  <c r="I78" i="13"/>
  <c r="H78" i="13"/>
  <c r="G78" i="13"/>
  <c r="F78" i="13"/>
  <c r="E78" i="13"/>
  <c r="D78" i="13"/>
  <c r="AN77" i="13"/>
  <c r="AM77" i="13"/>
  <c r="AL77" i="13"/>
  <c r="AK77" i="13"/>
  <c r="AJ77" i="13"/>
  <c r="AI77" i="13"/>
  <c r="AH77" i="13"/>
  <c r="AG77" i="13"/>
  <c r="AF77" i="13"/>
  <c r="AE77" i="13"/>
  <c r="AD77" i="13"/>
  <c r="AC77" i="13"/>
  <c r="AB77" i="13"/>
  <c r="AA77" i="13"/>
  <c r="Z77" i="13"/>
  <c r="Y77" i="13"/>
  <c r="X77" i="13"/>
  <c r="W77" i="13"/>
  <c r="V77" i="13"/>
  <c r="U77" i="13"/>
  <c r="T77" i="13"/>
  <c r="S77" i="13"/>
  <c r="R77" i="13"/>
  <c r="Q77" i="13"/>
  <c r="P77" i="13"/>
  <c r="O77" i="13"/>
  <c r="N77" i="13"/>
  <c r="M77" i="13"/>
  <c r="L77" i="13"/>
  <c r="K77" i="13"/>
  <c r="J77" i="13"/>
  <c r="I77" i="13"/>
  <c r="H77" i="13"/>
  <c r="G77" i="13"/>
  <c r="F77" i="13"/>
  <c r="E77" i="13"/>
  <c r="D77" i="13"/>
  <c r="AN76" i="13"/>
  <c r="AM76" i="13"/>
  <c r="AL76" i="13"/>
  <c r="AK76" i="13"/>
  <c r="AJ76" i="13"/>
  <c r="AI76" i="13"/>
  <c r="AH76" i="13"/>
  <c r="AG76" i="13"/>
  <c r="AF76" i="13"/>
  <c r="AE76" i="13"/>
  <c r="AD76" i="13"/>
  <c r="AC76" i="13"/>
  <c r="AB76" i="13"/>
  <c r="AA76" i="13"/>
  <c r="Z76" i="13"/>
  <c r="Y76" i="13"/>
  <c r="X76" i="13"/>
  <c r="W76" i="13"/>
  <c r="V76" i="13"/>
  <c r="U76" i="13"/>
  <c r="T76" i="13"/>
  <c r="S76" i="13"/>
  <c r="R76" i="13"/>
  <c r="Q76" i="13"/>
  <c r="P76" i="13"/>
  <c r="O76" i="13"/>
  <c r="N76" i="13"/>
  <c r="M76" i="13"/>
  <c r="L76" i="13"/>
  <c r="K76" i="13"/>
  <c r="J76" i="13"/>
  <c r="I76" i="13"/>
  <c r="H76" i="13"/>
  <c r="G76" i="13"/>
  <c r="F76" i="13"/>
  <c r="E76" i="13"/>
  <c r="D76" i="13"/>
  <c r="AN75" i="13"/>
  <c r="AM75" i="13"/>
  <c r="AL75" i="13"/>
  <c r="AK75" i="13"/>
  <c r="AJ75" i="13"/>
  <c r="AI75" i="13"/>
  <c r="AH75" i="13"/>
  <c r="AG75" i="13"/>
  <c r="AF75" i="13"/>
  <c r="AE75" i="13"/>
  <c r="AD75" i="13"/>
  <c r="AC75" i="13"/>
  <c r="AB75" i="13"/>
  <c r="AA75" i="13"/>
  <c r="Z75" i="13"/>
  <c r="Y75" i="13"/>
  <c r="X75" i="13"/>
  <c r="W75" i="13"/>
  <c r="V75" i="13"/>
  <c r="U75" i="13"/>
  <c r="T75" i="13"/>
  <c r="S75" i="13"/>
  <c r="R75" i="13"/>
  <c r="Q75" i="13"/>
  <c r="P75" i="13"/>
  <c r="O75" i="13"/>
  <c r="N75" i="13"/>
  <c r="M75" i="13"/>
  <c r="L75" i="13"/>
  <c r="K75" i="13"/>
  <c r="J75" i="13"/>
  <c r="I75" i="13"/>
  <c r="H75" i="13"/>
  <c r="G75" i="13"/>
  <c r="F75" i="13"/>
  <c r="E75" i="13"/>
  <c r="D75" i="13"/>
  <c r="AN74" i="13"/>
  <c r="AM74" i="13"/>
  <c r="AL74" i="13"/>
  <c r="AK74" i="13"/>
  <c r="AJ74" i="13"/>
  <c r="AI74" i="13"/>
  <c r="AH74" i="13"/>
  <c r="AG74" i="13"/>
  <c r="AF74" i="13"/>
  <c r="AE74" i="13"/>
  <c r="AD74" i="13"/>
  <c r="AC74" i="13"/>
  <c r="AB74" i="13"/>
  <c r="AA74" i="13"/>
  <c r="Z74" i="13"/>
  <c r="Y74" i="13"/>
  <c r="X74" i="13"/>
  <c r="X91" i="13" s="1"/>
  <c r="Y91" i="13" s="1"/>
  <c r="W74" i="13"/>
  <c r="V74" i="13"/>
  <c r="U74" i="13"/>
  <c r="T74" i="13"/>
  <c r="S74" i="13"/>
  <c r="R74" i="13"/>
  <c r="Q74" i="13"/>
  <c r="P74" i="13"/>
  <c r="O74" i="13"/>
  <c r="N74" i="13"/>
  <c r="M74" i="13"/>
  <c r="L74" i="13"/>
  <c r="K74" i="13"/>
  <c r="J74" i="13"/>
  <c r="I74" i="13"/>
  <c r="H74" i="13"/>
  <c r="G74" i="13"/>
  <c r="F74" i="13"/>
  <c r="E74" i="13"/>
  <c r="D74" i="13"/>
  <c r="AN73" i="13"/>
  <c r="AM73" i="13"/>
  <c r="AL73" i="13"/>
  <c r="AK73" i="13"/>
  <c r="AJ73" i="13"/>
  <c r="AI73" i="13"/>
  <c r="AH73" i="13"/>
  <c r="AG73" i="13"/>
  <c r="AF73" i="13"/>
  <c r="AE73" i="13"/>
  <c r="AD73" i="13"/>
  <c r="AC73" i="13"/>
  <c r="AB73" i="13"/>
  <c r="AA73" i="13"/>
  <c r="Z73" i="13"/>
  <c r="Y73" i="13"/>
  <c r="X73" i="13"/>
  <c r="W73" i="13"/>
  <c r="V73" i="13"/>
  <c r="U73" i="13"/>
  <c r="T73" i="13"/>
  <c r="S73" i="13"/>
  <c r="R73" i="13"/>
  <c r="Q73" i="13"/>
  <c r="P73" i="13"/>
  <c r="O73" i="13"/>
  <c r="N73" i="13"/>
  <c r="M73" i="13"/>
  <c r="L73" i="13"/>
  <c r="K73" i="13"/>
  <c r="J73" i="13"/>
  <c r="I73" i="13"/>
  <c r="H73" i="13"/>
  <c r="G73" i="13"/>
  <c r="F73" i="13"/>
  <c r="E73" i="13"/>
  <c r="D73" i="13"/>
  <c r="AN72" i="13"/>
  <c r="AM72" i="13"/>
  <c r="AL72" i="13"/>
  <c r="AK72" i="13"/>
  <c r="AJ72" i="13"/>
  <c r="AI72" i="13"/>
  <c r="AH72" i="13"/>
  <c r="AG72" i="13"/>
  <c r="AF72" i="13"/>
  <c r="AE72" i="13"/>
  <c r="AD72" i="13"/>
  <c r="AC72" i="13"/>
  <c r="AB72" i="13"/>
  <c r="AA72" i="13"/>
  <c r="Z72" i="13"/>
  <c r="Y72" i="13"/>
  <c r="X72" i="13"/>
  <c r="W72" i="13"/>
  <c r="V72" i="13"/>
  <c r="U72" i="13"/>
  <c r="T72" i="13"/>
  <c r="S72" i="13"/>
  <c r="R72" i="13"/>
  <c r="Q72" i="13"/>
  <c r="P72" i="13"/>
  <c r="O72" i="13"/>
  <c r="N72" i="13"/>
  <c r="M72" i="13"/>
  <c r="L72" i="13"/>
  <c r="K72" i="13"/>
  <c r="J72" i="13"/>
  <c r="I72" i="13"/>
  <c r="H72" i="13"/>
  <c r="G72" i="13"/>
  <c r="F72" i="13"/>
  <c r="E72" i="13"/>
  <c r="D72" i="13"/>
  <c r="AN71" i="13"/>
  <c r="AM71" i="13"/>
  <c r="AL71" i="13"/>
  <c r="AK71" i="13"/>
  <c r="AJ71" i="13"/>
  <c r="AI71" i="13"/>
  <c r="AH71" i="13"/>
  <c r="AG71" i="13"/>
  <c r="AF71" i="13"/>
  <c r="AE71" i="13"/>
  <c r="AD71" i="13"/>
  <c r="AC71" i="13"/>
  <c r="AB71" i="13"/>
  <c r="AA71" i="13"/>
  <c r="Z71" i="13"/>
  <c r="Y71" i="13"/>
  <c r="X71" i="13"/>
  <c r="W71" i="13"/>
  <c r="V71" i="13"/>
  <c r="U71" i="13"/>
  <c r="T71" i="13"/>
  <c r="S71" i="13"/>
  <c r="R71" i="13"/>
  <c r="Q71" i="13"/>
  <c r="P71" i="13"/>
  <c r="O71" i="13"/>
  <c r="N71" i="13"/>
  <c r="M71" i="13"/>
  <c r="L71" i="13"/>
  <c r="K71" i="13"/>
  <c r="J71" i="13"/>
  <c r="I71" i="13"/>
  <c r="H71" i="13"/>
  <c r="G71" i="13"/>
  <c r="F71" i="13"/>
  <c r="E71" i="13"/>
  <c r="D71" i="13"/>
  <c r="AN70" i="13"/>
  <c r="AM70" i="13"/>
  <c r="AL70" i="13"/>
  <c r="AK70" i="13"/>
  <c r="AJ70" i="13"/>
  <c r="AJ91" i="13" s="1"/>
  <c r="AI70" i="13"/>
  <c r="AH70" i="13"/>
  <c r="AG70" i="13"/>
  <c r="AF70" i="13"/>
  <c r="AE70" i="13"/>
  <c r="AD70" i="13"/>
  <c r="AC70" i="13"/>
  <c r="AB70" i="13"/>
  <c r="AA70" i="13"/>
  <c r="Z70" i="13"/>
  <c r="Y70" i="13"/>
  <c r="X70" i="13"/>
  <c r="W70" i="13"/>
  <c r="V70" i="13"/>
  <c r="U70" i="13"/>
  <c r="T70" i="13"/>
  <c r="S70" i="13"/>
  <c r="R70" i="13"/>
  <c r="Q70" i="13"/>
  <c r="P70" i="13"/>
  <c r="O70" i="13"/>
  <c r="N70" i="13"/>
  <c r="M70" i="13"/>
  <c r="L70" i="13"/>
  <c r="L91" i="13" s="1"/>
  <c r="M91" i="13" s="1"/>
  <c r="K70" i="13"/>
  <c r="J70" i="13"/>
  <c r="I70" i="13"/>
  <c r="H70" i="13"/>
  <c r="G70" i="13"/>
  <c r="F70" i="13"/>
  <c r="E70" i="13"/>
  <c r="D70" i="13"/>
  <c r="AN69" i="13"/>
  <c r="AM69" i="13"/>
  <c r="AL69" i="13"/>
  <c r="AK69" i="13"/>
  <c r="AJ69" i="13"/>
  <c r="AI69" i="13"/>
  <c r="AH69" i="13"/>
  <c r="AG69" i="13"/>
  <c r="AG91" i="13" s="1"/>
  <c r="AH91" i="13" s="1"/>
  <c r="AF69" i="13"/>
  <c r="AE69" i="13"/>
  <c r="AD69" i="13"/>
  <c r="AC69" i="13"/>
  <c r="AB69" i="13"/>
  <c r="AA69" i="13"/>
  <c r="Z69" i="13"/>
  <c r="Y69" i="13"/>
  <c r="X69" i="13"/>
  <c r="W69" i="13"/>
  <c r="V69" i="13"/>
  <c r="U69" i="13"/>
  <c r="T69" i="13"/>
  <c r="S69" i="13"/>
  <c r="R69" i="13"/>
  <c r="Q69" i="13"/>
  <c r="P69" i="13"/>
  <c r="O69" i="13"/>
  <c r="N69" i="13"/>
  <c r="M69" i="13"/>
  <c r="L69" i="13"/>
  <c r="K69" i="13"/>
  <c r="J69" i="13"/>
  <c r="I69" i="13"/>
  <c r="I91" i="13" s="1"/>
  <c r="H69" i="13"/>
  <c r="G69" i="13"/>
  <c r="F69" i="13"/>
  <c r="E69" i="13"/>
  <c r="D69" i="13"/>
  <c r="AF68" i="13"/>
  <c r="AG68" i="13" s="1"/>
  <c r="AH68" i="13" s="1"/>
  <c r="AC68" i="13"/>
  <c r="AD68" i="13" s="1"/>
  <c r="Z68" i="13"/>
  <c r="AA68" i="13" s="1"/>
  <c r="X68" i="13"/>
  <c r="W68" i="13"/>
  <c r="U68" i="13"/>
  <c r="V68" i="13" s="1"/>
  <c r="R68" i="13"/>
  <c r="O68" i="13"/>
  <c r="M68" i="13"/>
  <c r="L68" i="13"/>
  <c r="I68" i="13"/>
  <c r="J68" i="13" s="1"/>
  <c r="F68" i="13"/>
  <c r="AF67" i="13"/>
  <c r="AG67" i="13" s="1"/>
  <c r="AH67" i="13" s="1"/>
  <c r="AC67" i="13"/>
  <c r="AD67" i="13" s="1"/>
  <c r="AE67" i="13" s="1"/>
  <c r="Z67" i="13"/>
  <c r="AA67" i="13" s="1"/>
  <c r="AB67" i="13" s="1"/>
  <c r="X67" i="13"/>
  <c r="Y67" i="13" s="1"/>
  <c r="W67" i="13"/>
  <c r="U67" i="13"/>
  <c r="V67" i="13" s="1"/>
  <c r="R67" i="13"/>
  <c r="S67" i="13" s="1"/>
  <c r="P67" i="13"/>
  <c r="O67" i="13"/>
  <c r="M67" i="13"/>
  <c r="L67" i="13"/>
  <c r="I67" i="13"/>
  <c r="J67" i="13" s="1"/>
  <c r="F67" i="13"/>
  <c r="G67" i="13" s="1"/>
  <c r="AF65" i="13"/>
  <c r="AG65" i="13" s="1"/>
  <c r="AH65" i="13" s="1"/>
  <c r="AC65" i="13"/>
  <c r="AD65" i="13" s="1"/>
  <c r="AE65" i="13" s="1"/>
  <c r="Z65" i="13"/>
  <c r="AA65" i="13" s="1"/>
  <c r="AB65" i="13" s="1"/>
  <c r="X65" i="13"/>
  <c r="Y65" i="13" s="1"/>
  <c r="W65" i="13"/>
  <c r="U65" i="13"/>
  <c r="V65" i="13" s="1"/>
  <c r="R65" i="13"/>
  <c r="S65" i="13" s="1"/>
  <c r="P65" i="13"/>
  <c r="O65" i="13"/>
  <c r="M65" i="13"/>
  <c r="L65" i="13"/>
  <c r="I65" i="13"/>
  <c r="G65" i="13"/>
  <c r="F65" i="13"/>
  <c r="AG64" i="13"/>
  <c r="AH64" i="13" s="1"/>
  <c r="AF64" i="13"/>
  <c r="AE64" i="13"/>
  <c r="AC64" i="13"/>
  <c r="Z64" i="13"/>
  <c r="AD64" i="13" s="1"/>
  <c r="W64" i="13"/>
  <c r="X64" i="13" s="1"/>
  <c r="Y64" i="13" s="1"/>
  <c r="U64" i="13"/>
  <c r="V64" i="13" s="1"/>
  <c r="S64" i="13"/>
  <c r="R64" i="13"/>
  <c r="F64" i="13"/>
  <c r="G64" i="13" s="1"/>
  <c r="AG63" i="13"/>
  <c r="AH63" i="13" s="1"/>
  <c r="AF63" i="13"/>
  <c r="AD63" i="13"/>
  <c r="AE63" i="13" s="1"/>
  <c r="AC63" i="13"/>
  <c r="AA63" i="13"/>
  <c r="AB63" i="13" s="1"/>
  <c r="Z63" i="13"/>
  <c r="W63" i="13"/>
  <c r="X63" i="13" s="1"/>
  <c r="Y63" i="13" s="1"/>
  <c r="V63" i="13"/>
  <c r="U63" i="13"/>
  <c r="R63" i="13"/>
  <c r="S63" i="13" s="1"/>
  <c r="O63" i="13"/>
  <c r="P63" i="13" s="1"/>
  <c r="L63" i="13"/>
  <c r="M63" i="13" s="1"/>
  <c r="J63" i="13"/>
  <c r="I63" i="13"/>
  <c r="F63" i="13"/>
  <c r="G63" i="13" s="1"/>
  <c r="AF62" i="13"/>
  <c r="AC62" i="13"/>
  <c r="Z62" i="13"/>
  <c r="W62" i="13"/>
  <c r="P62" i="13"/>
  <c r="O62" i="13"/>
  <c r="L62" i="13"/>
  <c r="M62" i="13" s="1"/>
  <c r="I62" i="13"/>
  <c r="J62" i="13" s="1"/>
  <c r="AF61" i="13"/>
  <c r="AC61" i="13"/>
  <c r="Z61" i="13"/>
  <c r="W61" i="13"/>
  <c r="O61" i="13"/>
  <c r="P61" i="13" s="1"/>
  <c r="L61" i="13"/>
  <c r="M61" i="13" s="1"/>
  <c r="I61" i="13"/>
  <c r="J61" i="13" s="1"/>
  <c r="AF60" i="13"/>
  <c r="AC60" i="13"/>
  <c r="AD60" i="13" s="1"/>
  <c r="AE60" i="13" s="1"/>
  <c r="Z60" i="13"/>
  <c r="AA60" i="13" s="1"/>
  <c r="AB60" i="13" s="1"/>
  <c r="W60" i="13"/>
  <c r="X60" i="13" s="1"/>
  <c r="Y60" i="13" s="1"/>
  <c r="U60" i="13"/>
  <c r="V60" i="13" s="1"/>
  <c r="R60" i="13"/>
  <c r="S60" i="13" s="1"/>
  <c r="P60" i="13"/>
  <c r="O60" i="13"/>
  <c r="L60" i="13"/>
  <c r="M60" i="13" s="1"/>
  <c r="I60" i="13"/>
  <c r="J60" i="13" s="1"/>
  <c r="F60" i="13"/>
  <c r="G60" i="13" s="1"/>
  <c r="AF59" i="13"/>
  <c r="AC59" i="13"/>
  <c r="AD59" i="13" s="1"/>
  <c r="AE59" i="13" s="1"/>
  <c r="Z59" i="13"/>
  <c r="AA59" i="13" s="1"/>
  <c r="AB59" i="13" s="1"/>
  <c r="W59" i="13"/>
  <c r="X59" i="13" s="1"/>
  <c r="Y59" i="13" s="1"/>
  <c r="U59" i="13"/>
  <c r="V59" i="13" s="1"/>
  <c r="R59" i="13"/>
  <c r="S59" i="13" s="1"/>
  <c r="P59" i="13"/>
  <c r="O59" i="13"/>
  <c r="L59" i="13"/>
  <c r="M59" i="13" s="1"/>
  <c r="I59" i="13"/>
  <c r="J59" i="13" s="1"/>
  <c r="F59" i="13"/>
  <c r="G59" i="13" s="1"/>
  <c r="AF58" i="13"/>
  <c r="AG58" i="13" s="1"/>
  <c r="AH58" i="13" s="1"/>
  <c r="AC58" i="13"/>
  <c r="AD58" i="13" s="1"/>
  <c r="AE58" i="13" s="1"/>
  <c r="Z58" i="13"/>
  <c r="AA58" i="13" s="1"/>
  <c r="AB58" i="13" s="1"/>
  <c r="W58" i="13"/>
  <c r="X58" i="13" s="1"/>
  <c r="Y58" i="13" s="1"/>
  <c r="U58" i="13"/>
  <c r="V58" i="13" s="1"/>
  <c r="R58" i="13"/>
  <c r="S58" i="13" s="1"/>
  <c r="P58" i="13"/>
  <c r="O58" i="13"/>
  <c r="L58" i="13"/>
  <c r="M58" i="13" s="1"/>
  <c r="I58" i="13"/>
  <c r="J58" i="13" s="1"/>
  <c r="F58" i="13"/>
  <c r="G58" i="13" s="1"/>
  <c r="AF57" i="13"/>
  <c r="AC57" i="13"/>
  <c r="AD57" i="13" s="1"/>
  <c r="AE57" i="13" s="1"/>
  <c r="Z57" i="13"/>
  <c r="AA57" i="13" s="1"/>
  <c r="AB57" i="13" s="1"/>
  <c r="W57" i="13"/>
  <c r="X57" i="13" s="1"/>
  <c r="Y57" i="13" s="1"/>
  <c r="U57" i="13"/>
  <c r="V57" i="13" s="1"/>
  <c r="R57" i="13"/>
  <c r="S57" i="13" s="1"/>
  <c r="P57" i="13"/>
  <c r="O57" i="13"/>
  <c r="L57" i="13"/>
  <c r="M57" i="13" s="1"/>
  <c r="I57" i="13"/>
  <c r="J57" i="13" s="1"/>
  <c r="F57" i="13"/>
  <c r="G57" i="13" s="1"/>
  <c r="AJ56" i="13"/>
  <c r="AK56" i="13" s="1"/>
  <c r="AG56" i="13"/>
  <c r="AH56" i="13" s="1"/>
  <c r="U56" i="13"/>
  <c r="V56" i="13" s="1"/>
  <c r="I56" i="13"/>
  <c r="J56" i="13" s="1"/>
  <c r="B56" i="13"/>
  <c r="A56" i="13"/>
  <c r="AN55" i="13"/>
  <c r="AM55" i="13"/>
  <c r="AM56" i="13" s="1"/>
  <c r="AN56" i="13" s="1"/>
  <c r="AL55" i="13"/>
  <c r="AK55" i="13"/>
  <c r="AJ55" i="13"/>
  <c r="AI55" i="13"/>
  <c r="AH55" i="13"/>
  <c r="AG55" i="13"/>
  <c r="AF55" i="13"/>
  <c r="AE55" i="13"/>
  <c r="AD55" i="13"/>
  <c r="AC55" i="13"/>
  <c r="AB55" i="13"/>
  <c r="AA55" i="13"/>
  <c r="Z55" i="13"/>
  <c r="Y55" i="13"/>
  <c r="X55" i="13"/>
  <c r="W55" i="13"/>
  <c r="V55" i="13"/>
  <c r="U55" i="13"/>
  <c r="T55" i="13"/>
  <c r="S55" i="13"/>
  <c r="R55" i="13"/>
  <c r="Q55" i="13"/>
  <c r="P55" i="13"/>
  <c r="O55" i="13"/>
  <c r="N55" i="13"/>
  <c r="M55" i="13"/>
  <c r="L55" i="13"/>
  <c r="K55" i="13"/>
  <c r="J55" i="13"/>
  <c r="I55" i="13"/>
  <c r="H55" i="13"/>
  <c r="G55" i="13"/>
  <c r="F55" i="13"/>
  <c r="E55" i="13"/>
  <c r="D55" i="13"/>
  <c r="AG54" i="13"/>
  <c r="AH54" i="13" s="1"/>
  <c r="AF54" i="13"/>
  <c r="AD54" i="13"/>
  <c r="AD56" i="13" s="1"/>
  <c r="AE56" i="13" s="1"/>
  <c r="AC54" i="13"/>
  <c r="Z54" i="13"/>
  <c r="AA54" i="13" s="1"/>
  <c r="AA56" i="13" s="1"/>
  <c r="AB56" i="13" s="1"/>
  <c r="Y54" i="13"/>
  <c r="X54" i="13"/>
  <c r="X56" i="13" s="1"/>
  <c r="Y56" i="13" s="1"/>
  <c r="W54" i="13"/>
  <c r="V54" i="13"/>
  <c r="U54" i="13"/>
  <c r="S54" i="13"/>
  <c r="R54" i="13"/>
  <c r="R56" i="13" s="1"/>
  <c r="S56" i="13" s="1"/>
  <c r="O54" i="13"/>
  <c r="P54" i="13" s="1"/>
  <c r="M54" i="13"/>
  <c r="L54" i="13"/>
  <c r="L56" i="13" s="1"/>
  <c r="M56" i="13" s="1"/>
  <c r="J54" i="13"/>
  <c r="I54" i="13"/>
  <c r="G54" i="13"/>
  <c r="F54" i="13"/>
  <c r="F56" i="13" s="1"/>
  <c r="G56" i="13" s="1"/>
  <c r="AG53" i="13"/>
  <c r="AH53" i="13" s="1"/>
  <c r="AF53" i="13"/>
  <c r="AD53" i="13"/>
  <c r="AE53" i="13" s="1"/>
  <c r="AC53" i="13"/>
  <c r="Z53" i="13"/>
  <c r="AA53" i="13" s="1"/>
  <c r="AB53" i="13" s="1"/>
  <c r="Y53" i="13"/>
  <c r="X53" i="13"/>
  <c r="W53" i="13"/>
  <c r="V53" i="13"/>
  <c r="U53" i="13"/>
  <c r="S53" i="13"/>
  <c r="R53" i="13"/>
  <c r="O53" i="13"/>
  <c r="P53" i="13" s="1"/>
  <c r="M53" i="13"/>
  <c r="L53" i="13"/>
  <c r="J53" i="13"/>
  <c r="I53" i="13"/>
  <c r="G53" i="13"/>
  <c r="F53" i="13"/>
  <c r="AG52" i="13"/>
  <c r="AH52" i="13" s="1"/>
  <c r="AF52" i="13"/>
  <c r="AD52" i="13"/>
  <c r="AE52" i="13" s="1"/>
  <c r="AC52" i="13"/>
  <c r="Z52" i="13"/>
  <c r="AA52" i="13" s="1"/>
  <c r="AB52" i="13" s="1"/>
  <c r="Y52" i="13"/>
  <c r="X52" i="13"/>
  <c r="W52" i="13"/>
  <c r="V52" i="13"/>
  <c r="U52" i="13"/>
  <c r="S52" i="13"/>
  <c r="R52" i="13"/>
  <c r="O52" i="13"/>
  <c r="P52" i="13" s="1"/>
  <c r="M52" i="13"/>
  <c r="L52" i="13"/>
  <c r="J52" i="13"/>
  <c r="I52" i="13"/>
  <c r="G52" i="13"/>
  <c r="F52" i="13"/>
  <c r="AM51" i="13"/>
  <c r="AN51" i="13" s="1"/>
  <c r="B51" i="13"/>
  <c r="A51" i="13"/>
  <c r="AN50" i="13"/>
  <c r="AM50" i="13"/>
  <c r="AL50" i="13"/>
  <c r="AK50" i="13"/>
  <c r="AJ50" i="13"/>
  <c r="AJ51" i="13" s="1"/>
  <c r="AK51" i="13" s="1"/>
  <c r="AI50" i="13"/>
  <c r="AH50" i="13"/>
  <c r="AG50" i="13"/>
  <c r="AF50" i="13"/>
  <c r="AE50" i="13"/>
  <c r="AD50" i="13"/>
  <c r="AC50" i="13"/>
  <c r="AB50" i="13"/>
  <c r="AA50" i="13"/>
  <c r="Z50" i="13"/>
  <c r="Y50" i="13"/>
  <c r="X50" i="13"/>
  <c r="W50" i="13"/>
  <c r="V50" i="13"/>
  <c r="U50" i="13"/>
  <c r="T50" i="13"/>
  <c r="S50" i="13"/>
  <c r="R50" i="13"/>
  <c r="Q50" i="13"/>
  <c r="P50" i="13"/>
  <c r="O50" i="13"/>
  <c r="N50" i="13"/>
  <c r="M50" i="13"/>
  <c r="L50" i="13"/>
  <c r="K50" i="13"/>
  <c r="J50" i="13"/>
  <c r="I50" i="13"/>
  <c r="H50" i="13"/>
  <c r="G50" i="13"/>
  <c r="F50" i="13"/>
  <c r="E50" i="13"/>
  <c r="D50" i="13"/>
  <c r="AG49" i="13"/>
  <c r="AF49" i="13"/>
  <c r="AC49" i="13"/>
  <c r="AD49" i="13" s="1"/>
  <c r="AA49" i="13"/>
  <c r="Z49" i="13"/>
  <c r="X49" i="13"/>
  <c r="X51" i="13" s="1"/>
  <c r="Y51" i="13" s="1"/>
  <c r="W49" i="13"/>
  <c r="U49" i="13"/>
  <c r="V49" i="13" s="1"/>
  <c r="R49" i="13"/>
  <c r="O49" i="13"/>
  <c r="M49" i="13"/>
  <c r="L49" i="13"/>
  <c r="L51" i="13" s="1"/>
  <c r="M51" i="13" s="1"/>
  <c r="I49" i="13"/>
  <c r="F49" i="13"/>
  <c r="AF48" i="13"/>
  <c r="AG48" i="13" s="1"/>
  <c r="AH48" i="13" s="1"/>
  <c r="AC48" i="13"/>
  <c r="AD48" i="13" s="1"/>
  <c r="AE48" i="13" s="1"/>
  <c r="Z48" i="13"/>
  <c r="AA48" i="13" s="1"/>
  <c r="AB48" i="13" s="1"/>
  <c r="X48" i="13"/>
  <c r="Y48" i="13" s="1"/>
  <c r="W48" i="13"/>
  <c r="U48" i="13"/>
  <c r="V48" i="13" s="1"/>
  <c r="S48" i="13"/>
  <c r="R48" i="13"/>
  <c r="P48" i="13"/>
  <c r="O48" i="13"/>
  <c r="M48" i="13"/>
  <c r="L48" i="13"/>
  <c r="I48" i="13"/>
  <c r="J48" i="13" s="1"/>
  <c r="G48" i="13"/>
  <c r="F48" i="13"/>
  <c r="AF46" i="13"/>
  <c r="AG46" i="13" s="1"/>
  <c r="AH46" i="13" s="1"/>
  <c r="AC46" i="13"/>
  <c r="AD46" i="13" s="1"/>
  <c r="AE46" i="13" s="1"/>
  <c r="Z46" i="13"/>
  <c r="AA46" i="13" s="1"/>
  <c r="AB46" i="13" s="1"/>
  <c r="X46" i="13"/>
  <c r="Y46" i="13" s="1"/>
  <c r="W46" i="13"/>
  <c r="U46" i="13"/>
  <c r="V46" i="13" s="1"/>
  <c r="S46" i="13"/>
  <c r="R46" i="13"/>
  <c r="P46" i="13"/>
  <c r="O46" i="13"/>
  <c r="M46" i="13"/>
  <c r="L46" i="13"/>
  <c r="I46" i="13"/>
  <c r="J46" i="13" s="1"/>
  <c r="G46" i="13"/>
  <c r="F46" i="13"/>
  <c r="AF45" i="13"/>
  <c r="AG45" i="13" s="1"/>
  <c r="AH45" i="13" s="1"/>
  <c r="AC45" i="13"/>
  <c r="AD45" i="13" s="1"/>
  <c r="AE45" i="13" s="1"/>
  <c r="Z45" i="13"/>
  <c r="AA45" i="13" s="1"/>
  <c r="AB45" i="13" s="1"/>
  <c r="X45" i="13"/>
  <c r="Y45" i="13" s="1"/>
  <c r="W45" i="13"/>
  <c r="U45" i="13"/>
  <c r="V45" i="13" s="1"/>
  <c r="S45" i="13"/>
  <c r="R45" i="13"/>
  <c r="P45" i="13"/>
  <c r="O45" i="13"/>
  <c r="M45" i="13"/>
  <c r="L45" i="13"/>
  <c r="I45" i="13"/>
  <c r="J45" i="13" s="1"/>
  <c r="G45" i="13"/>
  <c r="F45" i="13"/>
  <c r="AF44" i="13"/>
  <c r="AG44" i="13" s="1"/>
  <c r="AH44" i="13" s="1"/>
  <c r="AC44" i="13"/>
  <c r="AD44" i="13" s="1"/>
  <c r="AE44" i="13" s="1"/>
  <c r="Z44" i="13"/>
  <c r="AA44" i="13" s="1"/>
  <c r="AB44" i="13" s="1"/>
  <c r="X44" i="13"/>
  <c r="Y44" i="13" s="1"/>
  <c r="W44" i="13"/>
  <c r="U44" i="13"/>
  <c r="V44" i="13" s="1"/>
  <c r="S44" i="13"/>
  <c r="R44" i="13"/>
  <c r="P44" i="13"/>
  <c r="O44" i="13"/>
  <c r="M44" i="13"/>
  <c r="L44" i="13"/>
  <c r="I44" i="13"/>
  <c r="J44" i="13" s="1"/>
  <c r="G44" i="13"/>
  <c r="F44" i="13"/>
  <c r="AF43" i="13"/>
  <c r="AG43" i="13" s="1"/>
  <c r="AH43" i="13" s="1"/>
  <c r="AC43" i="13"/>
  <c r="AD43" i="13" s="1"/>
  <c r="AE43" i="13" s="1"/>
  <c r="Z43" i="13"/>
  <c r="AA43" i="13" s="1"/>
  <c r="AB43" i="13" s="1"/>
  <c r="X43" i="13"/>
  <c r="Y43" i="13" s="1"/>
  <c r="W43" i="13"/>
  <c r="U43" i="13"/>
  <c r="V43" i="13" s="1"/>
  <c r="S43" i="13"/>
  <c r="R43" i="13"/>
  <c r="P43" i="13"/>
  <c r="O43" i="13"/>
  <c r="M43" i="13"/>
  <c r="L43" i="13"/>
  <c r="I43" i="13"/>
  <c r="J43" i="13" s="1"/>
  <c r="G43" i="13"/>
  <c r="F43" i="13"/>
  <c r="AF42" i="13"/>
  <c r="AG42" i="13" s="1"/>
  <c r="AH42" i="13" s="1"/>
  <c r="AC42" i="13"/>
  <c r="AD42" i="13" s="1"/>
  <c r="AE42" i="13" s="1"/>
  <c r="Z42" i="13"/>
  <c r="AA42" i="13" s="1"/>
  <c r="AB42" i="13" s="1"/>
  <c r="X42" i="13"/>
  <c r="Y42" i="13" s="1"/>
  <c r="W42" i="13"/>
  <c r="U42" i="13"/>
  <c r="V42" i="13" s="1"/>
  <c r="S42" i="13"/>
  <c r="R42" i="13"/>
  <c r="P42" i="13"/>
  <c r="O42" i="13"/>
  <c r="M42" i="13"/>
  <c r="L42" i="13"/>
  <c r="I42" i="13"/>
  <c r="J42" i="13" s="1"/>
  <c r="G42" i="13"/>
  <c r="F42" i="13"/>
  <c r="AF41" i="13"/>
  <c r="AG41" i="13" s="1"/>
  <c r="AH41" i="13" s="1"/>
  <c r="AC41" i="13"/>
  <c r="AD41" i="13" s="1"/>
  <c r="AE41" i="13" s="1"/>
  <c r="Z41" i="13"/>
  <c r="AA41" i="13" s="1"/>
  <c r="AB41" i="13" s="1"/>
  <c r="X41" i="13"/>
  <c r="Y41" i="13" s="1"/>
  <c r="W41" i="13"/>
  <c r="U41" i="13"/>
  <c r="V41" i="13" s="1"/>
  <c r="S41" i="13"/>
  <c r="R41" i="13"/>
  <c r="P41" i="13"/>
  <c r="O41" i="13"/>
  <c r="M41" i="13"/>
  <c r="L41" i="13"/>
  <c r="I41" i="13"/>
  <c r="J41" i="13" s="1"/>
  <c r="G41" i="13"/>
  <c r="F41" i="13"/>
  <c r="AF40" i="13"/>
  <c r="AG40" i="13" s="1"/>
  <c r="AH40" i="13" s="1"/>
  <c r="AC40" i="13"/>
  <c r="AD40" i="13" s="1"/>
  <c r="AE40" i="13" s="1"/>
  <c r="Z40" i="13"/>
  <c r="AA40" i="13" s="1"/>
  <c r="AB40" i="13" s="1"/>
  <c r="X40" i="13"/>
  <c r="Y40" i="13" s="1"/>
  <c r="W40" i="13"/>
  <c r="U40" i="13"/>
  <c r="V40" i="13" s="1"/>
  <c r="S40" i="13"/>
  <c r="R40" i="13"/>
  <c r="P40" i="13"/>
  <c r="O40" i="13"/>
  <c r="M40" i="13"/>
  <c r="L40" i="13"/>
  <c r="I40" i="13"/>
  <c r="J40" i="13" s="1"/>
  <c r="G40" i="13"/>
  <c r="F40" i="13"/>
  <c r="AF39" i="13"/>
  <c r="AG39" i="13" s="1"/>
  <c r="AH39" i="13" s="1"/>
  <c r="AC39" i="13"/>
  <c r="AD39" i="13" s="1"/>
  <c r="AE39" i="13" s="1"/>
  <c r="Z39" i="13"/>
  <c r="AA39" i="13" s="1"/>
  <c r="AB39" i="13" s="1"/>
  <c r="X39" i="13"/>
  <c r="Y39" i="13" s="1"/>
  <c r="W39" i="13"/>
  <c r="O39" i="13"/>
  <c r="P39" i="13" s="1"/>
  <c r="M39" i="13"/>
  <c r="L39" i="13"/>
  <c r="J39" i="13"/>
  <c r="I39" i="13"/>
  <c r="G39" i="13"/>
  <c r="F39" i="13"/>
  <c r="AF38" i="13"/>
  <c r="AG38" i="13" s="1"/>
  <c r="AH38" i="13" s="1"/>
  <c r="AD38" i="13"/>
  <c r="AE38" i="13" s="1"/>
  <c r="AC38" i="13"/>
  <c r="Z38" i="13"/>
  <c r="AA38" i="13" s="1"/>
  <c r="AB38" i="13" s="1"/>
  <c r="X38" i="13"/>
  <c r="Y38" i="13" s="1"/>
  <c r="W38" i="13"/>
  <c r="V38" i="13"/>
  <c r="U38" i="13"/>
  <c r="S38" i="13"/>
  <c r="R38" i="13"/>
  <c r="O38" i="13"/>
  <c r="P38" i="13" s="1"/>
  <c r="M38" i="13"/>
  <c r="L38" i="13"/>
  <c r="J38" i="13"/>
  <c r="I38" i="13"/>
  <c r="G38" i="13"/>
  <c r="F38" i="13"/>
  <c r="AF37" i="13"/>
  <c r="AG37" i="13" s="1"/>
  <c r="AH37" i="13" s="1"/>
  <c r="AD37" i="13"/>
  <c r="AE37" i="13" s="1"/>
  <c r="AC37" i="13"/>
  <c r="Z37" i="13"/>
  <c r="AA37" i="13" s="1"/>
  <c r="AB37" i="13" s="1"/>
  <c r="X37" i="13"/>
  <c r="Y37" i="13" s="1"/>
  <c r="W37" i="13"/>
  <c r="V37" i="13"/>
  <c r="U37" i="13"/>
  <c r="S37" i="13"/>
  <c r="R37" i="13"/>
  <c r="O37" i="13"/>
  <c r="P37" i="13" s="1"/>
  <c r="M37" i="13"/>
  <c r="L37" i="13"/>
  <c r="J37" i="13"/>
  <c r="I37" i="13"/>
  <c r="G37" i="13"/>
  <c r="F37" i="13"/>
  <c r="AF36" i="13"/>
  <c r="AG36" i="13" s="1"/>
  <c r="AH36" i="13" s="1"/>
  <c r="AD36" i="13"/>
  <c r="AE36" i="13" s="1"/>
  <c r="AC36" i="13"/>
  <c r="Z36" i="13"/>
  <c r="AA36" i="13" s="1"/>
  <c r="AB36" i="13" s="1"/>
  <c r="X36" i="13"/>
  <c r="Y36" i="13" s="1"/>
  <c r="W36" i="13"/>
  <c r="V36" i="13"/>
  <c r="U36" i="13"/>
  <c r="S36" i="13"/>
  <c r="R36" i="13"/>
  <c r="O36" i="13"/>
  <c r="P36" i="13" s="1"/>
  <c r="M36" i="13"/>
  <c r="L36" i="13"/>
  <c r="J36" i="13"/>
  <c r="I36" i="13"/>
  <c r="G36" i="13"/>
  <c r="F36" i="13"/>
  <c r="AF35" i="13"/>
  <c r="AG35" i="13" s="1"/>
  <c r="AH35" i="13" s="1"/>
  <c r="AD35" i="13"/>
  <c r="AE35" i="13" s="1"/>
  <c r="AC35" i="13"/>
  <c r="Z35" i="13"/>
  <c r="AA35" i="13" s="1"/>
  <c r="AB35" i="13" s="1"/>
  <c r="X35" i="13"/>
  <c r="Y35" i="13" s="1"/>
  <c r="W35" i="13"/>
  <c r="V35" i="13"/>
  <c r="U35" i="13"/>
  <c r="S35" i="13"/>
  <c r="R35" i="13"/>
  <c r="O35" i="13"/>
  <c r="P35" i="13" s="1"/>
  <c r="M35" i="13"/>
  <c r="L35" i="13"/>
  <c r="J35" i="13"/>
  <c r="I35" i="13"/>
  <c r="G35" i="13"/>
  <c r="F35" i="13"/>
  <c r="AF34" i="13"/>
  <c r="AC34" i="13"/>
  <c r="Z34" i="13"/>
  <c r="W34" i="13"/>
  <c r="G34" i="13"/>
  <c r="AF33" i="13"/>
  <c r="AC33" i="13"/>
  <c r="AA33" i="13"/>
  <c r="AB33" i="13" s="1"/>
  <c r="Z33" i="13"/>
  <c r="W33" i="13"/>
  <c r="X33" i="13" s="1"/>
  <c r="Y33" i="13" s="1"/>
  <c r="U33" i="13"/>
  <c r="V33" i="13" s="1"/>
  <c r="R33" i="13"/>
  <c r="S33" i="13" s="1"/>
  <c r="O33" i="13"/>
  <c r="P33" i="13" s="1"/>
  <c r="L33" i="13"/>
  <c r="M33" i="13" s="1"/>
  <c r="I33" i="13"/>
  <c r="J33" i="13" s="1"/>
  <c r="F33" i="13"/>
  <c r="G33" i="13" s="1"/>
  <c r="AF32" i="13"/>
  <c r="AC32" i="13"/>
  <c r="AA32" i="13"/>
  <c r="AB32" i="13" s="1"/>
  <c r="Z32" i="13"/>
  <c r="W32" i="13"/>
  <c r="X32" i="13" s="1"/>
  <c r="Y32" i="13" s="1"/>
  <c r="U32" i="13"/>
  <c r="V32" i="13" s="1"/>
  <c r="R32" i="13"/>
  <c r="S32" i="13" s="1"/>
  <c r="O32" i="13"/>
  <c r="P32" i="13" s="1"/>
  <c r="L32" i="13"/>
  <c r="M32" i="13" s="1"/>
  <c r="I32" i="13"/>
  <c r="J32" i="13" s="1"/>
  <c r="F32" i="13"/>
  <c r="G32" i="13" s="1"/>
  <c r="AG31" i="13"/>
  <c r="AH31" i="13" s="1"/>
  <c r="AF31" i="13"/>
  <c r="AC31" i="13"/>
  <c r="AD31" i="13" s="1"/>
  <c r="AE31" i="13" s="1"/>
  <c r="AA31" i="13"/>
  <c r="AB31" i="13" s="1"/>
  <c r="Z31" i="13"/>
  <c r="W31" i="13"/>
  <c r="X31" i="13" s="1"/>
  <c r="Y31" i="13" s="1"/>
  <c r="U31" i="13"/>
  <c r="V31" i="13" s="1"/>
  <c r="R31" i="13"/>
  <c r="S31" i="13" s="1"/>
  <c r="O31" i="13"/>
  <c r="P31" i="13" s="1"/>
  <c r="L31" i="13"/>
  <c r="M31" i="13" s="1"/>
  <c r="I31" i="13"/>
  <c r="J31" i="13" s="1"/>
  <c r="F31" i="13"/>
  <c r="G31" i="13" s="1"/>
  <c r="AF30" i="13"/>
  <c r="AC30" i="13"/>
  <c r="AA30" i="13"/>
  <c r="AB30" i="13" s="1"/>
  <c r="Z30" i="13"/>
  <c r="W30" i="13"/>
  <c r="X30" i="13" s="1"/>
  <c r="Y30" i="13" s="1"/>
  <c r="U30" i="13"/>
  <c r="V30" i="13" s="1"/>
  <c r="R30" i="13"/>
  <c r="S30" i="13" s="1"/>
  <c r="O30" i="13"/>
  <c r="P30" i="13" s="1"/>
  <c r="L30" i="13"/>
  <c r="M30" i="13" s="1"/>
  <c r="I30" i="13"/>
  <c r="J30" i="13" s="1"/>
  <c r="F30" i="13"/>
  <c r="G30" i="13" s="1"/>
  <c r="AF29" i="13"/>
  <c r="AC29" i="13"/>
  <c r="AA29" i="13"/>
  <c r="AB29" i="13" s="1"/>
  <c r="Z29" i="13"/>
  <c r="W29" i="13"/>
  <c r="X29" i="13" s="1"/>
  <c r="Y29" i="13" s="1"/>
  <c r="U29" i="13"/>
  <c r="V29" i="13" s="1"/>
  <c r="R29" i="13"/>
  <c r="S29" i="13" s="1"/>
  <c r="O29" i="13"/>
  <c r="P29" i="13" s="1"/>
  <c r="L29" i="13"/>
  <c r="M29" i="13" s="1"/>
  <c r="I29" i="13"/>
  <c r="J29" i="13" s="1"/>
  <c r="F29" i="13"/>
  <c r="G29" i="13" s="1"/>
  <c r="AF28" i="13"/>
  <c r="AC28" i="13"/>
  <c r="AA28" i="13"/>
  <c r="AB28" i="13" s="1"/>
  <c r="Z28" i="13"/>
  <c r="W28" i="13"/>
  <c r="X28" i="13" s="1"/>
  <c r="Y28" i="13" s="1"/>
  <c r="U28" i="13"/>
  <c r="V28" i="13" s="1"/>
  <c r="R28" i="13"/>
  <c r="S28" i="13" s="1"/>
  <c r="O28" i="13"/>
  <c r="P28" i="13" s="1"/>
  <c r="L28" i="13"/>
  <c r="M28" i="13" s="1"/>
  <c r="I28" i="13"/>
  <c r="J28" i="13" s="1"/>
  <c r="F28" i="13"/>
  <c r="G28" i="13" s="1"/>
  <c r="AM27" i="13"/>
  <c r="AN27" i="13" s="1"/>
  <c r="U27" i="13"/>
  <c r="V27" i="13" s="1"/>
  <c r="C27" i="13"/>
  <c r="B27" i="13"/>
  <c r="A27" i="13"/>
  <c r="AN26" i="13"/>
  <c r="AM26" i="13"/>
  <c r="AL26" i="13"/>
  <c r="AK26" i="13"/>
  <c r="AJ26" i="13"/>
  <c r="AJ27" i="13" s="1"/>
  <c r="AK27" i="13" s="1"/>
  <c r="AI26" i="13"/>
  <c r="AH26" i="13"/>
  <c r="AG26" i="13"/>
  <c r="AF26" i="13"/>
  <c r="AE26" i="13"/>
  <c r="AD26" i="13"/>
  <c r="AC26" i="13"/>
  <c r="AB26" i="13"/>
  <c r="AA26" i="13"/>
  <c r="Z26" i="13"/>
  <c r="Y26" i="13"/>
  <c r="X26" i="13"/>
  <c r="W26" i="13"/>
  <c r="V26" i="13"/>
  <c r="U26" i="13"/>
  <c r="T26" i="13"/>
  <c r="S26" i="13"/>
  <c r="R26" i="13"/>
  <c r="Q26" i="13"/>
  <c r="P26" i="13"/>
  <c r="O26" i="13"/>
  <c r="N26" i="13"/>
  <c r="M26" i="13"/>
  <c r="L26" i="13"/>
  <c r="K26" i="13"/>
  <c r="J26" i="13"/>
  <c r="I26" i="13"/>
  <c r="H26" i="13"/>
  <c r="G26" i="13"/>
  <c r="F26" i="13"/>
  <c r="E26" i="13"/>
  <c r="D26" i="13"/>
  <c r="AF25" i="13"/>
  <c r="AC25" i="13"/>
  <c r="AA25" i="13"/>
  <c r="AB25" i="13" s="1"/>
  <c r="Z25" i="13"/>
  <c r="W25" i="13"/>
  <c r="X25" i="13" s="1"/>
  <c r="U25" i="13"/>
  <c r="V25" i="13" s="1"/>
  <c r="R25" i="13"/>
  <c r="S25" i="13" s="1"/>
  <c r="O25" i="13"/>
  <c r="P25" i="13" s="1"/>
  <c r="L25" i="13"/>
  <c r="M25" i="13" s="1"/>
  <c r="I25" i="13"/>
  <c r="J25" i="13" s="1"/>
  <c r="F25" i="13"/>
  <c r="G25" i="13" s="1"/>
  <c r="AF24" i="13"/>
  <c r="AC24" i="13"/>
  <c r="AA24" i="13"/>
  <c r="AB24" i="13" s="1"/>
  <c r="Z24" i="13"/>
  <c r="W24" i="13"/>
  <c r="X24" i="13" s="1"/>
  <c r="Y24" i="13" s="1"/>
  <c r="U24" i="13"/>
  <c r="V24" i="13" s="1"/>
  <c r="R24" i="13"/>
  <c r="S24" i="13" s="1"/>
  <c r="O24" i="13"/>
  <c r="P24" i="13" s="1"/>
  <c r="L24" i="13"/>
  <c r="M24" i="13" s="1"/>
  <c r="I24" i="13"/>
  <c r="J24" i="13" s="1"/>
  <c r="F24" i="13"/>
  <c r="G24" i="13" s="1"/>
  <c r="AF23" i="13"/>
  <c r="AC23" i="13"/>
  <c r="AA23" i="13"/>
  <c r="AB23" i="13" s="1"/>
  <c r="Z23" i="13"/>
  <c r="W23" i="13"/>
  <c r="X23" i="13" s="1"/>
  <c r="Y23" i="13" s="1"/>
  <c r="U23" i="13"/>
  <c r="V23" i="13" s="1"/>
  <c r="R23" i="13"/>
  <c r="S23" i="13" s="1"/>
  <c r="O23" i="13"/>
  <c r="P23" i="13" s="1"/>
  <c r="L23" i="13"/>
  <c r="M23" i="13" s="1"/>
  <c r="I23" i="13"/>
  <c r="J23" i="13" s="1"/>
  <c r="F23" i="13"/>
  <c r="G23" i="13" s="1"/>
  <c r="AG22" i="13"/>
  <c r="AH22" i="13" s="1"/>
  <c r="U22" i="13"/>
  <c r="V22" i="13" s="1"/>
  <c r="C22" i="13"/>
  <c r="B22" i="13"/>
  <c r="A22" i="13"/>
  <c r="AN21" i="13"/>
  <c r="AM21" i="13"/>
  <c r="AL21" i="13"/>
  <c r="AK21" i="13"/>
  <c r="AJ21" i="13"/>
  <c r="AJ22" i="13" s="1"/>
  <c r="AK22" i="13" s="1"/>
  <c r="AI21" i="13"/>
  <c r="AH21" i="13"/>
  <c r="AG21" i="13"/>
  <c r="AF21" i="13"/>
  <c r="AE21" i="13"/>
  <c r="AD21" i="13"/>
  <c r="AC21" i="13"/>
  <c r="AB21" i="13"/>
  <c r="AA21" i="13"/>
  <c r="Z21" i="13"/>
  <c r="Y21" i="13"/>
  <c r="X21" i="13"/>
  <c r="W21" i="13"/>
  <c r="V21" i="13"/>
  <c r="U21" i="13"/>
  <c r="T21" i="13"/>
  <c r="S21" i="13"/>
  <c r="R21" i="13"/>
  <c r="R22" i="13" s="1"/>
  <c r="S22" i="13" s="1"/>
  <c r="Q21" i="13"/>
  <c r="P21" i="13"/>
  <c r="O21" i="13"/>
  <c r="N21" i="13"/>
  <c r="M21" i="13"/>
  <c r="L21" i="13"/>
  <c r="K21" i="13"/>
  <c r="J21" i="13"/>
  <c r="I21" i="13"/>
  <c r="H21" i="13"/>
  <c r="G21" i="13"/>
  <c r="F21" i="13"/>
  <c r="F22" i="13" s="1"/>
  <c r="G22" i="13" s="1"/>
  <c r="E21" i="13"/>
  <c r="D21" i="13"/>
  <c r="AN20" i="13"/>
  <c r="AM20" i="13"/>
  <c r="AM22" i="13" s="1"/>
  <c r="AN22" i="13" s="1"/>
  <c r="AL20" i="13"/>
  <c r="AK20" i="13"/>
  <c r="AJ20" i="13"/>
  <c r="AI20" i="13"/>
  <c r="AH20" i="13"/>
  <c r="AG20" i="13"/>
  <c r="AF20" i="13"/>
  <c r="AE20" i="13"/>
  <c r="AD20" i="13"/>
  <c r="AC20" i="13"/>
  <c r="AB20" i="13"/>
  <c r="AA20" i="13"/>
  <c r="Z20" i="13"/>
  <c r="Y20" i="13"/>
  <c r="X20" i="13"/>
  <c r="W20" i="13"/>
  <c r="V20" i="13"/>
  <c r="U20" i="13"/>
  <c r="T20" i="13"/>
  <c r="S20" i="13"/>
  <c r="R20" i="13"/>
  <c r="Q20" i="13"/>
  <c r="P20" i="13"/>
  <c r="O20" i="13"/>
  <c r="O22" i="13" s="1"/>
  <c r="P22" i="13" s="1"/>
  <c r="N20" i="13"/>
  <c r="M20" i="13"/>
  <c r="L20" i="13"/>
  <c r="K20" i="13"/>
  <c r="J20" i="13"/>
  <c r="I20" i="13"/>
  <c r="I22" i="13" s="1"/>
  <c r="J22" i="13" s="1"/>
  <c r="H20" i="13"/>
  <c r="G20" i="13"/>
  <c r="F20" i="13"/>
  <c r="E20" i="13"/>
  <c r="D20" i="13"/>
  <c r="AH19" i="13"/>
  <c r="AF19" i="13"/>
  <c r="AG19" i="13" s="1"/>
  <c r="AC19" i="13"/>
  <c r="Z19" i="13"/>
  <c r="AA19" i="13" s="1"/>
  <c r="X19" i="13"/>
  <c r="W19" i="13"/>
  <c r="V19" i="13"/>
  <c r="U19" i="13"/>
  <c r="R19" i="13"/>
  <c r="S19" i="13" s="1"/>
  <c r="P19" i="13"/>
  <c r="O19" i="13"/>
  <c r="M19" i="13"/>
  <c r="L19" i="13"/>
  <c r="L22" i="13" s="1"/>
  <c r="M22" i="13" s="1"/>
  <c r="J19" i="13"/>
  <c r="I19" i="13"/>
  <c r="F19" i="13"/>
  <c r="G19" i="13" s="1"/>
  <c r="AF18" i="13"/>
  <c r="AG18" i="13" s="1"/>
  <c r="AH18" i="13" s="1"/>
  <c r="AD18" i="13"/>
  <c r="AE18" i="13" s="1"/>
  <c r="AC18" i="13"/>
  <c r="Z18" i="13"/>
  <c r="AA18" i="13" s="1"/>
  <c r="AB18" i="13" s="1"/>
  <c r="X18" i="13"/>
  <c r="Y18" i="13" s="1"/>
  <c r="W18" i="13"/>
  <c r="V18" i="13"/>
  <c r="U18" i="13"/>
  <c r="R18" i="13"/>
  <c r="S18" i="13" s="1"/>
  <c r="P18" i="13"/>
  <c r="O18" i="13"/>
  <c r="M18" i="13"/>
  <c r="L18" i="13"/>
  <c r="J18" i="13"/>
  <c r="I18" i="13"/>
  <c r="F18" i="13"/>
  <c r="G18" i="13" s="1"/>
  <c r="AF17" i="13"/>
  <c r="AG17" i="13" s="1"/>
  <c r="AH17" i="13" s="1"/>
  <c r="AD17" i="13"/>
  <c r="AE17" i="13" s="1"/>
  <c r="AC17" i="13"/>
  <c r="Z17" i="13"/>
  <c r="AA17" i="13" s="1"/>
  <c r="AB17" i="13" s="1"/>
  <c r="X17" i="13"/>
  <c r="Y17" i="13" s="1"/>
  <c r="W17" i="13"/>
  <c r="V17" i="13"/>
  <c r="U17" i="13"/>
  <c r="R17" i="13"/>
  <c r="S17" i="13" s="1"/>
  <c r="P17" i="13"/>
  <c r="O17" i="13"/>
  <c r="M17" i="13"/>
  <c r="L17" i="13"/>
  <c r="J17" i="13"/>
  <c r="I17" i="13"/>
  <c r="F17" i="13"/>
  <c r="G17" i="13" s="1"/>
  <c r="AH16" i="13"/>
  <c r="AF16" i="13"/>
  <c r="AG16" i="13" s="1"/>
  <c r="AC16" i="13"/>
  <c r="Z16" i="13"/>
  <c r="AA16" i="13" s="1"/>
  <c r="AB16" i="13" s="1"/>
  <c r="X16" i="13"/>
  <c r="Y16" i="13" s="1"/>
  <c r="W16" i="13"/>
  <c r="V16" i="13"/>
  <c r="U16" i="13"/>
  <c r="R16" i="13"/>
  <c r="S16" i="13" s="1"/>
  <c r="P16" i="13"/>
  <c r="O16" i="13"/>
  <c r="M16" i="13"/>
  <c r="L16" i="13"/>
  <c r="J16" i="13"/>
  <c r="I16" i="13"/>
  <c r="F16" i="13"/>
  <c r="G16" i="13" s="1"/>
  <c r="AF15" i="13"/>
  <c r="AG15" i="13" s="1"/>
  <c r="AH15" i="13" s="1"/>
  <c r="AC15" i="13"/>
  <c r="Z15" i="13"/>
  <c r="AA15" i="13" s="1"/>
  <c r="AB15" i="13" s="1"/>
  <c r="X15" i="13"/>
  <c r="Y15" i="13" s="1"/>
  <c r="W15" i="13"/>
  <c r="V15" i="13"/>
  <c r="U15" i="13"/>
  <c r="R15" i="13"/>
  <c r="S15" i="13" s="1"/>
  <c r="P15" i="13"/>
  <c r="O15" i="13"/>
  <c r="M15" i="13"/>
  <c r="L15" i="13"/>
  <c r="J15" i="13"/>
  <c r="I15" i="13"/>
  <c r="F15" i="13"/>
  <c r="G15" i="13" s="1"/>
  <c r="AH14" i="13"/>
  <c r="AF14" i="13"/>
  <c r="AG14" i="13" s="1"/>
  <c r="AD14" i="13"/>
  <c r="AE14" i="13" s="1"/>
  <c r="AC14" i="13"/>
  <c r="Z14" i="13"/>
  <c r="AA14" i="13" s="1"/>
  <c r="AB14" i="13" s="1"/>
  <c r="X14" i="13"/>
  <c r="Y14" i="13" s="1"/>
  <c r="W14" i="13"/>
  <c r="V14" i="13"/>
  <c r="U14" i="13"/>
  <c r="R14" i="13"/>
  <c r="S14" i="13" s="1"/>
  <c r="P14" i="13"/>
  <c r="O14" i="13"/>
  <c r="M14" i="13"/>
  <c r="L14" i="13"/>
  <c r="J14" i="13"/>
  <c r="I14" i="13"/>
  <c r="F14" i="13"/>
  <c r="G14" i="13" s="1"/>
  <c r="AF13" i="13"/>
  <c r="AG13" i="13" s="1"/>
  <c r="AH13" i="13" s="1"/>
  <c r="AD13" i="13"/>
  <c r="AE13" i="13" s="1"/>
  <c r="AC13" i="13"/>
  <c r="Z13" i="13"/>
  <c r="AA13" i="13" s="1"/>
  <c r="AB13" i="13" s="1"/>
  <c r="X13" i="13"/>
  <c r="Y13" i="13" s="1"/>
  <c r="W13" i="13"/>
  <c r="V13" i="13"/>
  <c r="U13" i="13"/>
  <c r="R13" i="13"/>
  <c r="S13" i="13" s="1"/>
  <c r="P13" i="13"/>
  <c r="O13" i="13"/>
  <c r="L13" i="13"/>
  <c r="M13" i="13" s="1"/>
  <c r="J13" i="13"/>
  <c r="I13" i="13"/>
  <c r="F13" i="13"/>
  <c r="G13" i="13" s="1"/>
  <c r="AK12" i="13"/>
  <c r="AJ12" i="13"/>
  <c r="C12" i="13"/>
  <c r="B12" i="13"/>
  <c r="A12" i="13"/>
  <c r="AN11" i="13"/>
  <c r="AM11" i="13"/>
  <c r="AM12" i="13" s="1"/>
  <c r="AN12" i="13" s="1"/>
  <c r="AL11" i="13"/>
  <c r="AK11" i="13"/>
  <c r="AJ11" i="13"/>
  <c r="AI11" i="13"/>
  <c r="AH11" i="13"/>
  <c r="AG11" i="13"/>
  <c r="AF11" i="13"/>
  <c r="AE11" i="13"/>
  <c r="AD11" i="13"/>
  <c r="AC11" i="13"/>
  <c r="AB11" i="13"/>
  <c r="AA11" i="13"/>
  <c r="Z11" i="13"/>
  <c r="Y11" i="13"/>
  <c r="X11" i="13"/>
  <c r="W11" i="13"/>
  <c r="V11" i="13"/>
  <c r="U11" i="13"/>
  <c r="T11" i="13"/>
  <c r="S11" i="13"/>
  <c r="R11" i="13"/>
  <c r="Q11" i="13"/>
  <c r="P11" i="13"/>
  <c r="O11" i="13"/>
  <c r="N11" i="13"/>
  <c r="M11" i="13"/>
  <c r="L11" i="13"/>
  <c r="K11" i="13"/>
  <c r="J11" i="13"/>
  <c r="I11" i="13"/>
  <c r="H11" i="13"/>
  <c r="G11" i="13"/>
  <c r="F11" i="13"/>
  <c r="E11" i="13"/>
  <c r="D11" i="13"/>
  <c r="AH10" i="13"/>
  <c r="AF10" i="13"/>
  <c r="AG10" i="13" s="1"/>
  <c r="AC10" i="13"/>
  <c r="Z10" i="13"/>
  <c r="AA10" i="13" s="1"/>
  <c r="W10" i="13"/>
  <c r="X10" i="13" s="1"/>
  <c r="V10" i="13"/>
  <c r="U10" i="13"/>
  <c r="U12" i="13" s="1"/>
  <c r="V12" i="13" s="1"/>
  <c r="R10" i="13"/>
  <c r="P10" i="13"/>
  <c r="O10" i="13"/>
  <c r="O12" i="13" s="1"/>
  <c r="P12" i="13" s="1"/>
  <c r="M10" i="13"/>
  <c r="L10" i="13"/>
  <c r="L12" i="13" s="1"/>
  <c r="M12" i="13" s="1"/>
  <c r="J10" i="13"/>
  <c r="I10" i="13"/>
  <c r="I12" i="13" s="1"/>
  <c r="J12" i="13" s="1"/>
  <c r="F10" i="13"/>
  <c r="AH9" i="13"/>
  <c r="AF9" i="13"/>
  <c r="AG9" i="13" s="1"/>
  <c r="AE9" i="13"/>
  <c r="AD9" i="13"/>
  <c r="AC9" i="13"/>
  <c r="AA9" i="13"/>
  <c r="AB9" i="13" s="1"/>
  <c r="Z9" i="13"/>
  <c r="X9" i="13"/>
  <c r="Y9" i="13" s="1"/>
  <c r="W9" i="13"/>
  <c r="V9" i="13"/>
  <c r="U9" i="13"/>
  <c r="R9" i="13"/>
  <c r="S9" i="13" s="1"/>
  <c r="P9" i="13"/>
  <c r="O9" i="13"/>
  <c r="M9" i="13"/>
  <c r="L9" i="13"/>
  <c r="J9" i="13"/>
  <c r="I9" i="13"/>
  <c r="F9" i="13"/>
  <c r="G9" i="13" s="1"/>
  <c r="AH8" i="13"/>
  <c r="AF8" i="13"/>
  <c r="AG8" i="13" s="1"/>
  <c r="AE8" i="13"/>
  <c r="AD8" i="13"/>
  <c r="AC8" i="13"/>
  <c r="Z8" i="13"/>
  <c r="AA8" i="13" s="1"/>
  <c r="AB8" i="13" s="1"/>
  <c r="X8" i="13"/>
  <c r="Y8" i="13" s="1"/>
  <c r="W8" i="13"/>
  <c r="V8" i="13"/>
  <c r="U8" i="13"/>
  <c r="S8" i="13"/>
  <c r="R8" i="13"/>
  <c r="P8" i="13"/>
  <c r="O8" i="13"/>
  <c r="M8" i="13"/>
  <c r="L8" i="13"/>
  <c r="J8" i="13"/>
  <c r="I8" i="13"/>
  <c r="G8" i="13"/>
  <c r="F8" i="13"/>
  <c r="AF7" i="13"/>
  <c r="AC7" i="13"/>
  <c r="AD7" i="13" s="1"/>
  <c r="AE7" i="13" s="1"/>
  <c r="Z7" i="13"/>
  <c r="W7" i="13"/>
  <c r="AA7" i="13" s="1"/>
  <c r="AB7" i="13" s="1"/>
  <c r="U7" i="13"/>
  <c r="V7" i="13" s="1"/>
  <c r="R7" i="13"/>
  <c r="S7" i="13" s="1"/>
  <c r="P7" i="13"/>
  <c r="O7" i="13"/>
  <c r="L7" i="13"/>
  <c r="M7" i="13" s="1"/>
  <c r="I7" i="13"/>
  <c r="J7" i="13" s="1"/>
  <c r="F7" i="13"/>
  <c r="G7" i="13" s="1"/>
  <c r="AF6" i="13"/>
  <c r="AG6" i="13" s="1"/>
  <c r="AH6" i="13" s="1"/>
  <c r="AC6" i="13"/>
  <c r="AD6" i="13" s="1"/>
  <c r="AE6" i="13" s="1"/>
  <c r="Z6" i="13"/>
  <c r="W6" i="13"/>
  <c r="AA6" i="13" s="1"/>
  <c r="AB6" i="13" s="1"/>
  <c r="U6" i="13"/>
  <c r="V6" i="13" s="1"/>
  <c r="R6" i="13"/>
  <c r="S6" i="13" s="1"/>
  <c r="P6" i="13"/>
  <c r="O6" i="13"/>
  <c r="L6" i="13"/>
  <c r="M6" i="13" s="1"/>
  <c r="I6" i="13"/>
  <c r="J6" i="13" s="1"/>
  <c r="F6" i="13"/>
  <c r="G6" i="13" s="1"/>
  <c r="Y10" i="13" l="1"/>
  <c r="X12" i="13"/>
  <c r="Y12" i="13" s="1"/>
  <c r="X6" i="13"/>
  <c r="Y6" i="13" s="1"/>
  <c r="X7" i="13"/>
  <c r="Y7" i="13" s="1"/>
  <c r="AG7" i="13"/>
  <c r="AH7" i="13" s="1"/>
  <c r="AD19" i="13"/>
  <c r="O110" i="13"/>
  <c r="P110" i="13" s="1"/>
  <c r="P108" i="13"/>
  <c r="AG110" i="13"/>
  <c r="AH110" i="13" s="1"/>
  <c r="AH108" i="13"/>
  <c r="AG30" i="13"/>
  <c r="AH30" i="13" s="1"/>
  <c r="AD30" i="13"/>
  <c r="AE30" i="13" s="1"/>
  <c r="AG28" i="13"/>
  <c r="AH28" i="13" s="1"/>
  <c r="AD28" i="13"/>
  <c r="AE28" i="13" s="1"/>
  <c r="AG33" i="13"/>
  <c r="AH33" i="13" s="1"/>
  <c r="AD33" i="13"/>
  <c r="AE33" i="13" s="1"/>
  <c r="AD121" i="13"/>
  <c r="AE121" i="13" s="1"/>
  <c r="AE119" i="13"/>
  <c r="AA12" i="13"/>
  <c r="AB12" i="13" s="1"/>
  <c r="AB10" i="13"/>
  <c r="AG25" i="13"/>
  <c r="AD25" i="13"/>
  <c r="AB68" i="13"/>
  <c r="J91" i="13"/>
  <c r="I92" i="13"/>
  <c r="J92" i="13" s="1"/>
  <c r="AJ92" i="13"/>
  <c r="AK92" i="13" s="1"/>
  <c r="AK91" i="13"/>
  <c r="AG24" i="13"/>
  <c r="AH24" i="13" s="1"/>
  <c r="AD24" i="13"/>
  <c r="AE24" i="13" s="1"/>
  <c r="AD10" i="13"/>
  <c r="AD15" i="13"/>
  <c r="AE15" i="13" s="1"/>
  <c r="AG23" i="13"/>
  <c r="AH23" i="13" s="1"/>
  <c r="AD23" i="13"/>
  <c r="AE23" i="13" s="1"/>
  <c r="I27" i="13"/>
  <c r="J27" i="13" s="1"/>
  <c r="AG29" i="13"/>
  <c r="AH29" i="13" s="1"/>
  <c r="AD29" i="13"/>
  <c r="AE29" i="13" s="1"/>
  <c r="S10" i="13"/>
  <c r="R12" i="13"/>
  <c r="S12" i="13" s="1"/>
  <c r="AD16" i="13"/>
  <c r="AE16" i="13" s="1"/>
  <c r="Y19" i="13"/>
  <c r="X22" i="13"/>
  <c r="Y22" i="13" s="1"/>
  <c r="Y25" i="13"/>
  <c r="X27" i="13"/>
  <c r="Y27" i="13" s="1"/>
  <c r="G10" i="13"/>
  <c r="F12" i="13"/>
  <c r="G12" i="13" s="1"/>
  <c r="AG12" i="13"/>
  <c r="AH12" i="13" s="1"/>
  <c r="AA22" i="13"/>
  <c r="AB22" i="13" s="1"/>
  <c r="AB19" i="13"/>
  <c r="AG32" i="13"/>
  <c r="AH32" i="13" s="1"/>
  <c r="AD32" i="13"/>
  <c r="AE32" i="13" s="1"/>
  <c r="AA51" i="13"/>
  <c r="AB51" i="13" s="1"/>
  <c r="AB49" i="13"/>
  <c r="AG57" i="13"/>
  <c r="AH57" i="13" s="1"/>
  <c r="L92" i="13"/>
  <c r="M92" i="13" s="1"/>
  <c r="AE68" i="13"/>
  <c r="R91" i="13"/>
  <c r="S91" i="13" s="1"/>
  <c r="U105" i="13"/>
  <c r="V105" i="13" s="1"/>
  <c r="V93" i="13"/>
  <c r="AD111" i="13"/>
  <c r="AE111" i="13" s="1"/>
  <c r="AA111" i="13"/>
  <c r="AB111" i="13" s="1"/>
  <c r="AD112" i="13"/>
  <c r="AA112" i="13"/>
  <c r="F118" i="13"/>
  <c r="G118" i="13" s="1"/>
  <c r="G116" i="13"/>
  <c r="AA118" i="13"/>
  <c r="AB118" i="13" s="1"/>
  <c r="AB116" i="13"/>
  <c r="L27" i="13"/>
  <c r="M27" i="13" s="1"/>
  <c r="P49" i="13"/>
  <c r="O51" i="13"/>
  <c r="P51" i="13" s="1"/>
  <c r="AD51" i="13"/>
  <c r="AE51" i="13" s="1"/>
  <c r="AE49" i="13"/>
  <c r="AG60" i="13"/>
  <c r="AH60" i="13" s="1"/>
  <c r="AA91" i="13"/>
  <c r="AB91" i="13" s="1"/>
  <c r="X105" i="13"/>
  <c r="Y105" i="13" s="1"/>
  <c r="Y93" i="13"/>
  <c r="O104" i="13"/>
  <c r="AM104" i="13"/>
  <c r="AD118" i="13"/>
  <c r="AE118" i="13" s="1"/>
  <c r="AE116" i="13"/>
  <c r="I125" i="13"/>
  <c r="J125" i="13" s="1"/>
  <c r="J122" i="13"/>
  <c r="AG122" i="13"/>
  <c r="AD122" i="13"/>
  <c r="AA135" i="13"/>
  <c r="AB135" i="13" s="1"/>
  <c r="AD135" i="13"/>
  <c r="AE135" i="13" s="1"/>
  <c r="J170" i="13"/>
  <c r="I172" i="13"/>
  <c r="J172" i="13" s="1"/>
  <c r="AA170" i="13"/>
  <c r="X170" i="13"/>
  <c r="R51" i="13"/>
  <c r="S51" i="13" s="1"/>
  <c r="S49" i="13"/>
  <c r="O92" i="13"/>
  <c r="P92" i="13" s="1"/>
  <c r="AG92" i="13"/>
  <c r="AH92" i="13" s="1"/>
  <c r="O27" i="13"/>
  <c r="P27" i="13" s="1"/>
  <c r="AA27" i="13"/>
  <c r="AB27" i="13" s="1"/>
  <c r="AH49" i="13"/>
  <c r="AG51" i="13"/>
  <c r="AH51" i="13" s="1"/>
  <c r="U91" i="13"/>
  <c r="F91" i="13"/>
  <c r="G91" i="13" s="1"/>
  <c r="AD91" i="13"/>
  <c r="AE91" i="13" s="1"/>
  <c r="I105" i="13"/>
  <c r="J105" i="13" s="1"/>
  <c r="J93" i="13"/>
  <c r="AG93" i="13"/>
  <c r="AD93" i="13"/>
  <c r="U114" i="13"/>
  <c r="V114" i="13" s="1"/>
  <c r="R118" i="13"/>
  <c r="S118" i="13" s="1"/>
  <c r="S116" i="13"/>
  <c r="L128" i="13"/>
  <c r="M128" i="13" s="1"/>
  <c r="M126" i="13"/>
  <c r="AB126" i="13"/>
  <c r="AA128" i="13"/>
  <c r="AB128" i="13" s="1"/>
  <c r="F27" i="13"/>
  <c r="G27" i="13" s="1"/>
  <c r="R27" i="13"/>
  <c r="S27" i="13" s="1"/>
  <c r="F51" i="13"/>
  <c r="G51" i="13" s="1"/>
  <c r="G49" i="13"/>
  <c r="O91" i="13"/>
  <c r="P91" i="13" s="1"/>
  <c r="AM91" i="13"/>
  <c r="AE108" i="13"/>
  <c r="AD110" i="13"/>
  <c r="AE110" i="13" s="1"/>
  <c r="U125" i="13"/>
  <c r="V125" i="13" s="1"/>
  <c r="V122" i="13"/>
  <c r="J129" i="13"/>
  <c r="I131" i="13"/>
  <c r="J131" i="13" s="1"/>
  <c r="AG146" i="13"/>
  <c r="AH146" i="13" s="1"/>
  <c r="AD146" i="13"/>
  <c r="AE146" i="13" s="1"/>
  <c r="J49" i="13"/>
  <c r="I51" i="13"/>
  <c r="J51" i="13" s="1"/>
  <c r="Y49" i="13"/>
  <c r="AB54" i="13"/>
  <c r="AG59" i="13"/>
  <c r="AH59" i="13" s="1"/>
  <c r="X92" i="13"/>
  <c r="Y92" i="13" s="1"/>
  <c r="Y68" i="13"/>
  <c r="L104" i="13"/>
  <c r="M104" i="13" s="1"/>
  <c r="AJ104" i="13"/>
  <c r="AA105" i="13"/>
  <c r="AB105" i="13" s="1"/>
  <c r="Y116" i="13"/>
  <c r="X118" i="13"/>
  <c r="Y118" i="13" s="1"/>
  <c r="AB119" i="13"/>
  <c r="Y122" i="13"/>
  <c r="X125" i="13"/>
  <c r="Y125" i="13" s="1"/>
  <c r="U51" i="13"/>
  <c r="V51" i="13" s="1"/>
  <c r="F110" i="13"/>
  <c r="G110" i="13" s="1"/>
  <c r="R110" i="13"/>
  <c r="S110" i="13" s="1"/>
  <c r="I118" i="13"/>
  <c r="J118" i="13" s="1"/>
  <c r="U118" i="13"/>
  <c r="V118" i="13" s="1"/>
  <c r="AG118" i="13"/>
  <c r="AH118" i="13" s="1"/>
  <c r="AM125" i="13"/>
  <c r="AN125" i="13" s="1"/>
  <c r="M129" i="13"/>
  <c r="L131" i="13"/>
  <c r="M131" i="13" s="1"/>
  <c r="P68" i="13"/>
  <c r="F105" i="13"/>
  <c r="G105" i="13" s="1"/>
  <c r="R105" i="13"/>
  <c r="S105" i="13" s="1"/>
  <c r="AA108" i="13"/>
  <c r="X121" i="13"/>
  <c r="Y121" i="13" s="1"/>
  <c r="F125" i="13"/>
  <c r="G125" i="13" s="1"/>
  <c r="O131" i="13"/>
  <c r="P131" i="13" s="1"/>
  <c r="P129" i="13"/>
  <c r="AD131" i="13"/>
  <c r="AE131" i="13" s="1"/>
  <c r="Y137" i="13"/>
  <c r="X140" i="13"/>
  <c r="Y140" i="13" s="1"/>
  <c r="AG144" i="13"/>
  <c r="AH144" i="13" s="1"/>
  <c r="AD144" i="13"/>
  <c r="AE144" i="13" s="1"/>
  <c r="AG150" i="13"/>
  <c r="AD150" i="13"/>
  <c r="X186" i="13"/>
  <c r="Y186" i="13" s="1"/>
  <c r="Y184" i="13"/>
  <c r="AE54" i="13"/>
  <c r="M93" i="13"/>
  <c r="I110" i="13"/>
  <c r="J110" i="13" s="1"/>
  <c r="U110" i="13"/>
  <c r="V110" i="13" s="1"/>
  <c r="L118" i="13"/>
  <c r="M118" i="13" s="1"/>
  <c r="M122" i="13"/>
  <c r="R131" i="13"/>
  <c r="S131" i="13" s="1"/>
  <c r="AE129" i="13"/>
  <c r="AA140" i="13"/>
  <c r="AB140" i="13" s="1"/>
  <c r="AB137" i="13"/>
  <c r="AD167" i="13"/>
  <c r="AE167" i="13" s="1"/>
  <c r="AA167" i="13"/>
  <c r="AB167" i="13" s="1"/>
  <c r="N188" i="13"/>
  <c r="L188" i="13"/>
  <c r="M188" i="13" s="1"/>
  <c r="O56" i="13"/>
  <c r="P56" i="13" s="1"/>
  <c r="AA64" i="13"/>
  <c r="AB64" i="13" s="1"/>
  <c r="G68" i="13"/>
  <c r="S68" i="13"/>
  <c r="X114" i="13"/>
  <c r="Y114" i="13" s="1"/>
  <c r="AG142" i="13"/>
  <c r="AH142" i="13" s="1"/>
  <c r="AD142" i="13"/>
  <c r="AE142" i="13" s="1"/>
  <c r="AG148" i="13"/>
  <c r="AH148" i="13" s="1"/>
  <c r="AD148" i="13"/>
  <c r="AE148" i="13" s="1"/>
  <c r="U152" i="13"/>
  <c r="V152" i="13" s="1"/>
  <c r="V150" i="13"/>
  <c r="L110" i="13"/>
  <c r="M110" i="13" s="1"/>
  <c r="O118" i="13"/>
  <c r="P118" i="13" s="1"/>
  <c r="P122" i="13"/>
  <c r="S126" i="13"/>
  <c r="V129" i="13"/>
  <c r="U131" i="13"/>
  <c r="V131" i="13" s="1"/>
  <c r="AG131" i="13"/>
  <c r="AH131" i="13" s="1"/>
  <c r="AH129" i="13"/>
  <c r="AD140" i="13"/>
  <c r="AE140" i="13" s="1"/>
  <c r="AE137" i="13"/>
  <c r="AD168" i="13"/>
  <c r="AE168" i="13" s="1"/>
  <c r="AA168" i="13"/>
  <c r="AB168" i="13" s="1"/>
  <c r="AE126" i="13"/>
  <c r="AD128" i="13"/>
  <c r="AE128" i="13" s="1"/>
  <c r="F131" i="13"/>
  <c r="G131" i="13" s="1"/>
  <c r="X129" i="13"/>
  <c r="AA129" i="13"/>
  <c r="AG147" i="13"/>
  <c r="AH147" i="13" s="1"/>
  <c r="AD147" i="13"/>
  <c r="AE147" i="13" s="1"/>
  <c r="AB122" i="13"/>
  <c r="AD133" i="13"/>
  <c r="AE133" i="13" s="1"/>
  <c r="AH137" i="13"/>
  <c r="I152" i="13"/>
  <c r="J152" i="13" s="1"/>
  <c r="J150" i="13"/>
  <c r="AD169" i="13"/>
  <c r="AE169" i="13" s="1"/>
  <c r="L172" i="13"/>
  <c r="M172" i="13" s="1"/>
  <c r="AG171" i="13"/>
  <c r="I186" i="13"/>
  <c r="J186" i="13" s="1"/>
  <c r="AA190" i="13"/>
  <c r="AB190" i="13" s="1"/>
  <c r="AD194" i="13"/>
  <c r="AE194" i="13" s="1"/>
  <c r="AD201" i="13"/>
  <c r="AE201" i="13" s="1"/>
  <c r="AD205" i="13"/>
  <c r="AE205" i="13" s="1"/>
  <c r="AA159" i="13"/>
  <c r="AB159" i="13" s="1"/>
  <c r="AA161" i="13"/>
  <c r="AB161" i="13" s="1"/>
  <c r="AA162" i="13"/>
  <c r="AB162" i="13" s="1"/>
  <c r="AA163" i="13"/>
  <c r="AB163" i="13" s="1"/>
  <c r="AA164" i="13"/>
  <c r="AB164" i="13" s="1"/>
  <c r="AA165" i="13"/>
  <c r="AB165" i="13" s="1"/>
  <c r="AA166" i="13"/>
  <c r="AB166" i="13" s="1"/>
  <c r="U172" i="13"/>
  <c r="V172" i="13" s="1"/>
  <c r="AA184" i="13"/>
  <c r="O152" i="13"/>
  <c r="P152" i="13" s="1"/>
  <c r="AA152" i="13"/>
  <c r="AB152" i="13" s="1"/>
  <c r="F152" i="13"/>
  <c r="G152" i="13" s="1"/>
  <c r="R152" i="13"/>
  <c r="S152" i="13" s="1"/>
  <c r="AD170" i="13"/>
  <c r="AA171" i="13"/>
  <c r="AB171" i="13" s="1"/>
  <c r="F172" i="13"/>
  <c r="G172" i="13" s="1"/>
  <c r="AG174" i="13"/>
  <c r="AH174" i="13" s="1"/>
  <c r="AG184" i="13"/>
  <c r="U186" i="13"/>
  <c r="V186" i="13" s="1"/>
  <c r="O193" i="13"/>
  <c r="P193" i="13" s="1"/>
  <c r="Q193" i="13"/>
  <c r="AD197" i="13"/>
  <c r="AE197" i="13" s="1"/>
  <c r="AD203" i="13"/>
  <c r="AE203" i="13" s="1"/>
  <c r="AD208" i="13"/>
  <c r="AE208" i="13" s="1"/>
  <c r="AA189" i="13"/>
  <c r="AB189" i="13" s="1"/>
  <c r="AD196" i="13"/>
  <c r="AE196" i="13" s="1"/>
  <c r="AD202" i="13"/>
  <c r="AE202" i="13" s="1"/>
  <c r="AD207" i="13"/>
  <c r="AE207" i="13" s="1"/>
  <c r="AG216" i="13"/>
  <c r="AH216" i="13" s="1"/>
  <c r="L193" i="13"/>
  <c r="M193" i="13" s="1"/>
  <c r="O188" i="13" l="1"/>
  <c r="P188" i="13" s="1"/>
  <c r="Q188" i="13"/>
  <c r="AA114" i="13"/>
  <c r="AB114" i="13" s="1"/>
  <c r="AB112" i="13"/>
  <c r="AG172" i="13"/>
  <c r="AH172" i="13" s="1"/>
  <c r="AH171" i="13"/>
  <c r="F92" i="13"/>
  <c r="G92" i="13" s="1"/>
  <c r="AN104" i="13"/>
  <c r="AM105" i="13"/>
  <c r="AN105" i="13" s="1"/>
  <c r="AE112" i="13"/>
  <c r="AD114" i="13"/>
  <c r="AE114" i="13" s="1"/>
  <c r="AD12" i="13"/>
  <c r="AE12" i="13" s="1"/>
  <c r="AE10" i="13"/>
  <c r="AA92" i="13"/>
  <c r="AB92" i="13" s="1"/>
  <c r="P104" i="13"/>
  <c r="O105" i="13"/>
  <c r="P105" i="13" s="1"/>
  <c r="AD27" i="13"/>
  <c r="AE27" i="13" s="1"/>
  <c r="AE25" i="13"/>
  <c r="AD22" i="13"/>
  <c r="AE22" i="13" s="1"/>
  <c r="AE19" i="13"/>
  <c r="AH184" i="13"/>
  <c r="AG186" i="13"/>
  <c r="AH186" i="13" s="1"/>
  <c r="AB184" i="13"/>
  <c r="AA186" i="13"/>
  <c r="AB186" i="13" s="1"/>
  <c r="AA131" i="13"/>
  <c r="AB131" i="13" s="1"/>
  <c r="AB129" i="13"/>
  <c r="V91" i="13"/>
  <c r="U92" i="13"/>
  <c r="V92" i="13" s="1"/>
  <c r="AD125" i="13"/>
  <c r="AE125" i="13" s="1"/>
  <c r="AE122" i="13"/>
  <c r="AH25" i="13"/>
  <c r="AG27" i="13"/>
  <c r="AH27" i="13" s="1"/>
  <c r="X131" i="13"/>
  <c r="Y131" i="13" s="1"/>
  <c r="Y129" i="13"/>
  <c r="R92" i="13"/>
  <c r="S92" i="13" s="1"/>
  <c r="AG125" i="13"/>
  <c r="AH125" i="13" s="1"/>
  <c r="AH122" i="13"/>
  <c r="AM92" i="13"/>
  <c r="AN92" i="13" s="1"/>
  <c r="AN91" i="13"/>
  <c r="AA110" i="13"/>
  <c r="AB110" i="13" s="1"/>
  <c r="AB108" i="13"/>
  <c r="AJ105" i="13"/>
  <c r="AK105" i="13" s="1"/>
  <c r="AK104" i="13"/>
  <c r="AD105" i="13"/>
  <c r="AE105" i="13" s="1"/>
  <c r="AE93" i="13"/>
  <c r="X172" i="13"/>
  <c r="Y172" i="13" s="1"/>
  <c r="Y170" i="13"/>
  <c r="AE170" i="13"/>
  <c r="AD172" i="13"/>
  <c r="AE172" i="13" s="1"/>
  <c r="AG152" i="13"/>
  <c r="AH152" i="13" s="1"/>
  <c r="AH150" i="13"/>
  <c r="AH93" i="13"/>
  <c r="AG105" i="13"/>
  <c r="AH105" i="13" s="1"/>
  <c r="AA172" i="13"/>
  <c r="AB172" i="13" s="1"/>
  <c r="AB170" i="13"/>
  <c r="T193" i="13"/>
  <c r="R193" i="13"/>
  <c r="S193" i="13" s="1"/>
  <c r="AD152" i="13"/>
  <c r="AE152" i="13" s="1"/>
  <c r="AE150" i="13"/>
  <c r="L105" i="13"/>
  <c r="M105" i="13" s="1"/>
  <c r="AD92" i="13"/>
  <c r="AE92" i="13" s="1"/>
  <c r="U193" i="13" l="1"/>
  <c r="V193" i="13" s="1"/>
  <c r="X193" i="13"/>
  <c r="Y193" i="13" s="1"/>
  <c r="T188" i="13"/>
  <c r="U188" i="13" s="1"/>
  <c r="V188" i="13" s="1"/>
  <c r="R188" i="13"/>
  <c r="S188" i="13" s="1"/>
</calcChain>
</file>

<file path=xl/sharedStrings.xml><?xml version="1.0" encoding="utf-8"?>
<sst xmlns="http://schemas.openxmlformats.org/spreadsheetml/2006/main" count="279" uniqueCount="244">
  <si>
    <t>ชื่ออาคาร</t>
  </si>
  <si>
    <t>โรงคัดเเยกขยะ</t>
  </si>
  <si>
    <t>อาคารหอพัก 2 เทพนฤมิต นักศึกษาชาย</t>
  </si>
  <si>
    <t>อาคารหอพัก 3 วิทยศิลป์ นักศึกษาชาย</t>
  </si>
  <si>
    <t>อาคารหอพัก 4 วัฒนศิลป์ นักศึกษาชาย</t>
  </si>
  <si>
    <t>อาคารหอพัก 5 สหศิลป์ นักศึกษาชาย</t>
  </si>
  <si>
    <t>อาคารหอพัก 7 ศรีเกษตร นักศึกษาชาย</t>
  </si>
  <si>
    <t>อาคารหอพัก 10 รัตมา นักศึกษาหญิง</t>
  </si>
  <si>
    <t>อาคารหอพัก 11 อุดมศิลป์ นักศึกษาหญิง</t>
  </si>
  <si>
    <t>ชำรุด</t>
  </si>
  <si>
    <t>เรือนเพาะชำสาขาพืชไร่</t>
  </si>
  <si>
    <t>อาคารคัดบรรจุผลิตผลเกษตร</t>
  </si>
  <si>
    <t>ชมรมประมง</t>
  </si>
  <si>
    <t>อาคารพัฒนาบ่อเพาะเลี้ยงสัตว์น้ำ</t>
  </si>
  <si>
    <t>ว่าง</t>
  </si>
  <si>
    <t>หมายเหตุ</t>
  </si>
  <si>
    <t>อาคารคาวบอยมาเก็ต และลานจอดรถ</t>
  </si>
  <si>
    <t xml:space="preserve">อาคารสำนักงานมหาวิทยาลัย 3 </t>
  </si>
  <si>
    <t>ศูนย์ควบคุมข่ายสื่อสารวิทยุคมนาคม</t>
  </si>
  <si>
    <t>ณัตชา  เศวตภิชาว์ (กาแฟโซน B)</t>
  </si>
  <si>
    <t>ลำดับ</t>
  </si>
  <si>
    <t>หมายเลขมิเตอร์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</si>
  <si>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</si>
  <si>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</si>
  <si>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</si>
  <si>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</si>
  <si>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</si>
  <si>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</si>
  <si>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กรกฏาคม</t>
  </si>
  <si>
    <t>สิงหาคม</t>
  </si>
  <si>
    <t>กันยายน</t>
  </si>
  <si>
    <t>ตุลาคม</t>
  </si>
  <si>
    <t>พฤศจิกายน</t>
  </si>
  <si>
    <t>ธันวาคม</t>
  </si>
  <si>
    <t>ส่วนกลาง</t>
  </si>
  <si>
    <t>อาคารเทพศาสตร์สถิตย์</t>
  </si>
  <si>
    <t>0-268642-58</t>
  </si>
  <si>
    <t>โรงประชุมชูติวัต รวมห้องน้ำ</t>
  </si>
  <si>
    <t>594003490-0-2921142-59</t>
  </si>
  <si>
    <t>0290-006-105273-41</t>
  </si>
  <si>
    <t>อาคารวุฒากาศ</t>
  </si>
  <si>
    <t>0250-006-105233-41</t>
  </si>
  <si>
    <t>อาคารศูนย์กีฬาเฉลิมพระเกียรติ โซน A , B</t>
  </si>
  <si>
    <t>0-477510-61</t>
  </si>
  <si>
    <t>สนามกีฬาอินทนิลฝั่งอัฒจัททร์มีหลังคา</t>
  </si>
  <si>
    <t>0296-006-105279-41</t>
  </si>
  <si>
    <t>สนามกีฬาอินทนิลฝั่งอัฒจัททร์ไม่มีหลังคา</t>
  </si>
  <si>
    <t>593000696-76656-59</t>
  </si>
  <si>
    <t>อาคารเรือนธรรม</t>
  </si>
  <si>
    <t>435001706-47059-43</t>
  </si>
  <si>
    <t>อาคารพิพิธภัณฑ์การเกษตรไทย</t>
  </si>
  <si>
    <t>0-249414-62</t>
  </si>
  <si>
    <t>4860000142548-11901-48</t>
  </si>
  <si>
    <t>อาคารเฉลิมพระเกียรติสมเด็จพระเทพรัตนราชสุดา</t>
  </si>
  <si>
    <t>525001251-1696-52</t>
  </si>
  <si>
    <t>อาคารเรือนกระจก</t>
  </si>
  <si>
    <t>525001232-727-52</t>
  </si>
  <si>
    <t>อาคารเรียนรวมแม่โจ้ 80 ปี</t>
  </si>
  <si>
    <t>0-99593-56</t>
  </si>
  <si>
    <t>อาคารเกษตรทฤษฎีใหม่</t>
  </si>
  <si>
    <t>415000673-103641-40</t>
  </si>
  <si>
    <t>อาคารช่วงเกษตรศิลป์</t>
  </si>
  <si>
    <t>20-84521-63</t>
  </si>
  <si>
    <t>อาคารหอเกียรติยศ</t>
  </si>
  <si>
    <t>006-40975-42</t>
  </si>
  <si>
    <t>58210-40</t>
  </si>
  <si>
    <t>น้ำรดต้นไม้สวนพระพิรุณ</t>
  </si>
  <si>
    <t>0458-006-40958-42</t>
  </si>
  <si>
    <t>จุดรดน้ำแฟลตประกายพฤกษ์</t>
  </si>
  <si>
    <t>0-323660-61</t>
  </si>
  <si>
    <t>จุดรดน้ำแฟลตกัลปพฤกษ์</t>
  </si>
  <si>
    <t>58201-40</t>
  </si>
  <si>
    <t>จุดรดน้ำลานโพธิศรี</t>
  </si>
  <si>
    <t>571012015-0-68528-57</t>
  </si>
  <si>
    <t>ป้อมยามประตู 1 (หน้ามหาวิทยาลัย)</t>
  </si>
  <si>
    <t>ป้อมยามประตู 2 เจ้าแม่เดิม</t>
  </si>
  <si>
    <t>59100340-0-12240-59</t>
  </si>
  <si>
    <t>ป้อมยามประตู 3 สมาคมศิษย์เก่า</t>
  </si>
  <si>
    <t>59100340-0-89068-59</t>
  </si>
  <si>
    <t>ป้อมยามประตูวิเวก</t>
  </si>
  <si>
    <t>571012014-0-68527-57</t>
  </si>
  <si>
    <t>สำนักงานมหาวิทยาลัย</t>
  </si>
  <si>
    <t>อาคารอำนวย ยศสุข</t>
  </si>
  <si>
    <t>สำนักงานสถานที่เเละภูมิทัศน์</t>
  </si>
  <si>
    <t>อาคารสำนักงานประปาและสุขาภิบาล</t>
  </si>
  <si>
    <t>อาคารงานไฟฟ้า</t>
  </si>
  <si>
    <t>อาคารซ่อมบำรุงอาคารและสถานที่</t>
  </si>
  <si>
    <t>อาคารสระว่ายน้ำอุบลรัตน์</t>
  </si>
  <si>
    <t>โรงอาหาร</t>
  </si>
  <si>
    <t>หอพักนักศึกษา</t>
  </si>
  <si>
    <t>อาคารหอพัก 6 ผดุงศิลป์ นักศึกษาชาย</t>
  </si>
  <si>
    <t>คณะพัฒนาการท่องเที่ยว</t>
  </si>
  <si>
    <t>อาคารพัฒนาวิสัยทัศน์</t>
  </si>
  <si>
    <t>คณะศิลป์ศาสตร์</t>
  </si>
  <si>
    <t>อาคารประเสริฐ ณ.นคร</t>
  </si>
  <si>
    <t>สำนักหอสมุด</t>
  </si>
  <si>
    <t>อาคารวิภาต บุญศรี วังซ้าย</t>
  </si>
  <si>
    <t>คณะบริหารธุรกิจ</t>
  </si>
  <si>
    <t>วิทยาลัยบริหารศาสตร์</t>
  </si>
  <si>
    <t>อาคารเทพ พงษ์พานิช</t>
  </si>
  <si>
    <t>คณะวิทยาศาสตร์</t>
  </si>
  <si>
    <t>อาคารแม่โจ้ 60 ปี</t>
  </si>
  <si>
    <t>อาคารเสาวรัจนิตยวรรธนะ</t>
  </si>
  <si>
    <t>อาคารจุฬาภรณ์</t>
  </si>
  <si>
    <t>คณะเศรษฐศาสตร์</t>
  </si>
  <si>
    <t>จุดรดน้ำต้นไม้ คณะเศษรฐศาตร์ 1</t>
  </si>
  <si>
    <t>จุดรดน้ำต้นไม้ คณะเศษรฐศาตร์ 2</t>
  </si>
  <si>
    <t>คณะเทคโนโลยีสารสนเทศและการสื่อสาร</t>
  </si>
  <si>
    <t>อาคาร 75 ปี คณะสารสนเทศ</t>
  </si>
  <si>
    <t>คณะสถาปัตยกรรมศาสตร์และการออกแบบสิ่งแวดล้อม</t>
  </si>
  <si>
    <t>อาคารคณะสถาปัตยกรรมศาสตร์และการออกแบบสิ่งแวดล้อม (ใหม่)</t>
  </si>
  <si>
    <t>คณะผลิตกรรมการเกษตร</t>
  </si>
  <si>
    <t>อาคารรัตนโกสินทร์ 200 ปี มิเตอร์น้ำ</t>
  </si>
  <si>
    <t>อาคารปฏิบัติการไม้ผล</t>
  </si>
  <si>
    <t>อาคารชมรมไม้ผล</t>
  </si>
  <si>
    <t>อาคารเก็บวัสดุพืชไร่และปฏิบัติการพืขไร่</t>
  </si>
  <si>
    <t>โรงเรือนพสติกเลี้ยงต้นออ่อน</t>
  </si>
  <si>
    <t>อาคารปฏิบัติการและคัดเมล็ดพันธุ์พืชไร่</t>
  </si>
  <si>
    <t>อาคารเพิ่มพูล</t>
  </si>
  <si>
    <t>อาคารกำจร บุญแปง</t>
  </si>
  <si>
    <t>อาคารปฏิบัติการพืชผัก</t>
  </si>
  <si>
    <t>ฐานการเรียนรู้การผลิตเห็ดเศรษฐกิจ</t>
  </si>
  <si>
    <t>เเปลงโรงเรือนขยายพันธุ์ไม้ดอกไม้ประดับ</t>
  </si>
  <si>
    <t>อาคารเทคโนโลยีด้านการผลิตไม้ดอกไม้ประดับ</t>
  </si>
  <si>
    <t>โรงเรือนเพาะเมล็ดพันธ์และขยายพันธุ์ไม้ดอกไม้ประดับ</t>
  </si>
  <si>
    <t>เรือนเพาะชำกล้วยไม้ (โครงการดอยตุง)</t>
  </si>
  <si>
    <t>อาคารหม่อนไหม</t>
  </si>
  <si>
    <t>สำนักวิจัยและส่งเสริมการเกษตร</t>
  </si>
  <si>
    <t>อาคารธรรมศักดิ์มนตรี และอาคารหอพัก</t>
  </si>
  <si>
    <t>อาคารมงคลชัยสิทธิ์</t>
  </si>
  <si>
    <t>แปลงสาธิตปลูกข้าว ผศ. ดร.วราภรณ์ แสงทอง มิเตอร์ที่</t>
  </si>
  <si>
    <t>ศูนย์วิจัยพลังงาน</t>
  </si>
  <si>
    <t>อาคารศูนย์วิจัยพลังงาน 1</t>
  </si>
  <si>
    <t>ศูนย์อาคารที่พัก</t>
  </si>
  <si>
    <t>อาคารศูนย์การศึกษาและอบรมนานาชาติ</t>
  </si>
  <si>
    <t>คณะวิศวกรรมศาสตร์</t>
  </si>
  <si>
    <t>อาคารเรียนรวมสาขาวิศวกรรมศาสตร์</t>
  </si>
  <si>
    <t>อาคารโรงงานนำร่อง</t>
  </si>
  <si>
    <t>อาคารปฏิบัติเทคโนโลยียางและพอลิเมอร์</t>
  </si>
  <si>
    <t>คณะเทคโนโลยีการประมง</t>
  </si>
  <si>
    <t>อาคารเทคโนโลยีการประมง มิเตอร์ตัวที่ 1</t>
  </si>
  <si>
    <t>อาคารเทคโนโลยีการประมง มิเตอร์ตัวที่ 2</t>
  </si>
  <si>
    <t>อาคารฐานเรียนรู้การเลี้ยงปลาบึก</t>
  </si>
  <si>
    <t>0429-006-40029-42</t>
  </si>
  <si>
    <t>โชนเลี้ยงไก่อินทรี</t>
  </si>
  <si>
    <t>คลินิกรักษาสัตว์</t>
  </si>
  <si>
    <t>นายมานิตย์ กันทะบุญ (ข้าวมันไก่)</t>
  </si>
  <si>
    <t>วรนัน บรรโจ (นครปฐม)</t>
  </si>
  <si>
    <t>นางสาวณัฐธิญากร จั่นทับทิม (ลูกอ๊อด)</t>
  </si>
  <si>
    <t>นางศิริวรรณ สิริภูมิภัค (ก๋วยเตี๋ยวเป็ด)</t>
  </si>
  <si>
    <t>สมพร นิเล๊าะ (มุสลิม)</t>
  </si>
  <si>
    <t>นายจิตกร ยิ่งดี ( Triple fast food)</t>
  </si>
  <si>
    <t>นางศิริพิชญ์ เสถียรพัฒโนดม (น้ำผลไม้)</t>
  </si>
  <si>
    <t>นางฃกฤติยา พรมพฤกษ์ (ชอบกินเส้น)</t>
  </si>
  <si>
    <t>นายศักดา จินดามาตย์ (แบม)</t>
  </si>
  <si>
    <t>ศศิชา แจ้งใบ (กิน 24)</t>
  </si>
  <si>
    <t>นางสาวสายสวาท สุเป็ง (ผลไม้)</t>
  </si>
  <si>
    <t>พ.อ.บุญสินทร์ เหมโส (ครัวอยุธยา)</t>
  </si>
  <si>
    <t>นางสาวณัฐธิญากร จั่นทับทิบ (ข้าวแกงคุณแม่)</t>
  </si>
  <si>
    <t>ธนัฐสิริ ชนวชิรสิทธิ์ (ครัวคุณอุ๊)</t>
  </si>
  <si>
    <t>นางกณกศร วงค์คำมา (ร้านเอกโอชา)</t>
  </si>
  <si>
    <t>บริษัทซีดีอุตสหกรรม (อาหารญี่ปุ่น)</t>
  </si>
  <si>
    <t>กาสะลอง</t>
  </si>
  <si>
    <t>เก็ตถะหวา</t>
  </si>
  <si>
    <t>ทองกวาว</t>
  </si>
  <si>
    <t>บัวละวง</t>
  </si>
  <si>
    <t>ฝ้ายคำ</t>
  </si>
  <si>
    <t>มะลิ</t>
  </si>
  <si>
    <t>เอื้องผึ้ง</t>
  </si>
  <si>
    <t>อินทนิล</t>
  </si>
  <si>
    <t>FLASH ESPRESS</t>
  </si>
  <si>
    <t>สุชาดา พัฒนมหกุล (ซักอบรีด หอ 2)</t>
  </si>
  <si>
    <t>นางจำรัส หลวงละ (ซักอบรีด หอ 4)</t>
  </si>
  <si>
    <t>นายนพดล สถา (ซักอบรีด หอ 6)</t>
  </si>
  <si>
    <t>นางสาวพิมพ์มาลา โชติกุล (ซักอบรีด หอ 7)</t>
  </si>
  <si>
    <t>ระรวย กันทะวงค์ (ซักอบรีด หอ 8)</t>
  </si>
  <si>
    <t>วรางคนาง เต๋จ๊ะ (ซักอบรีด หอ 9)</t>
  </si>
  <si>
    <t>จิรวิทย์ พงศ์สวัสดิ์ (ซักอบรีด หอ 10)</t>
  </si>
  <si>
    <t>นางวราภรณ์ เรืองสกุล (ซักอบรีด หอ 11)</t>
  </si>
  <si>
    <t>SQUARE COFFEE</t>
  </si>
  <si>
    <t>ศรีเพ็ญ วิวัฒนเจริญ(ร้านสามเสน)</t>
  </si>
  <si>
    <t>ธนัตศักดิ์ ชัยยศ (ร้านรีแลค คอนเนอร์ หอสมุด)</t>
  </si>
  <si>
    <t>เด่นดวงจันทร์ สิทธินวล (ร้านกาแฟสดชื่น หอสมุด)</t>
  </si>
  <si>
    <t>นายเมธัส แสงจันทร์ ร้านชามุก</t>
  </si>
  <si>
    <t>รุ่งลาวัลย์ จิโน ร้านขนม (คณะเศษรฐศาตร์)</t>
  </si>
  <si>
    <t>STARBUCKS</t>
  </si>
  <si>
    <t>ตารางข้อมุลมิเตอร์การใช้น้ำประปา อาคารของส่วนงาน (หักมิเตอร์ลูกย่อย)  ประจำปี 2568</t>
  </si>
  <si>
    <t>งานจัดการพลังงาน  กองกายภาพและสิ่งแวดล้อม  สำนักงานมหาวิทยาลัย</t>
  </si>
  <si>
    <t>รวมหน่วย</t>
  </si>
  <si>
    <t>รวมบาท</t>
  </si>
  <si>
    <t>เลขที่จด</t>
  </si>
  <si>
    <t>หน่วย/ลบ.ม</t>
  </si>
  <si>
    <t>อาคารแผ่พืชน์ รวมห้องน้ำ</t>
  </si>
  <si>
    <t>ห้องฉลองพระองค์ศูนย์กีฬาเฉลิมพระเกียรติ</t>
  </si>
  <si>
    <t>กาดแม่โจ้ 2477 รวมห้องน้ำ</t>
  </si>
  <si>
    <t>ไม่มีมิเตอร์</t>
  </si>
  <si>
    <t>จุดรถน้ำต้นไม้ศาลเจ้าพ่อโจ้</t>
  </si>
  <si>
    <t>โรงครัวอิ่มอุ่นพี่เพื่อน้องแม่โจ้</t>
  </si>
  <si>
    <t xml:space="preserve">โรงประดิษฐ์รถกระทง  </t>
  </si>
  <si>
    <t xml:space="preserve">อาคารสำนักงานมหาวิทยาลัย 1 </t>
  </si>
  <si>
    <t xml:space="preserve">อาคารสำนักงานมหาวิทยาลัย 2 </t>
  </si>
  <si>
    <t>นายภัทธโน จันทศิลา (ร้านกาแฟย้ายยยาย สนม)</t>
  </si>
  <si>
    <t>รุจิรา  วงษา (กาแฟอำนวย)</t>
  </si>
  <si>
    <t xml:space="preserve">โรงอาหารเทิดกสิกร 1 </t>
  </si>
  <si>
    <t>โรงอาหารเทิดกสิกร 2</t>
  </si>
  <si>
    <t>นส.ศรัญญา  พรมพฤกษ์ (แซ่บยำตำอร่อย)</t>
  </si>
  <si>
    <t>เศกสม ธีระแนว (น้ำ) (ตายาย) 1</t>
  </si>
  <si>
    <t>นางพัชรินทร์ ชัยล้อม (เครป)</t>
  </si>
  <si>
    <t>โรงอาหารกรีนแคนทีนรวมห้องน้ำ</t>
  </si>
  <si>
    <t>รวมลูกย่อยร้านค้าโรงอาหาร</t>
  </si>
  <si>
    <t>อาคารหอพัก 1 นักศึกษานานาชาติ</t>
  </si>
  <si>
    <t>อาคารหอพักนักศึกษาหญิง 8 และ 9</t>
  </si>
  <si>
    <t>อาคารพิทยาลงกรณ์ และอาคาร 25 ปี</t>
  </si>
  <si>
    <t>อาคารเฉลิมพระเกียรติสมเด็จพระศรีนครินทร์</t>
  </si>
  <si>
    <t>โรงเรือนกล้วยไม้ และอาคารปฎิบัติการ (อ.ชิต)</t>
  </si>
  <si>
    <t>อาคารเรียนและปฏิบัติการรวมทางปฐพีศาสตร์</t>
  </si>
  <si>
    <t>ร้านอาหาร</t>
  </si>
  <si>
    <t>กลุ่มอาคาร ศูนย์เรียนรู้วัฒนธรรมเกษตรล้านนา 35 ไร่</t>
  </si>
  <si>
    <t>เเปลงงทดลองเกษตรที่สูง(คอกเป็ดเดิม)</t>
  </si>
  <si>
    <t>อาคารพนม สมิตานนท์</t>
  </si>
  <si>
    <t>คณะสัตวแพทย์ศาสตร์</t>
  </si>
  <si>
    <t>อาคารที่ทำการศูนย์ชีวินทรีย์ภาคเหนือ</t>
  </si>
  <si>
    <t>หยุดทำการ</t>
  </si>
  <si>
    <t>อาคารศูนย์วิจัยพลังงาน 2</t>
  </si>
  <si>
    <t>อาคารโรงจอดรถ( รื้อถอน)</t>
  </si>
  <si>
    <t>อาคารยานพาหนะ (รื้อถอน)</t>
  </si>
  <si>
    <t>อาคารยรรยง สิทธิชัย คณะเศรษฐศาสตร์</t>
  </si>
  <si>
    <t xml:space="preserve"> </t>
  </si>
  <si>
    <t>อาคารเรียนรวมแม่โจ้ 70 ปี +อาคารเรียนรวมสุวรรณวาจกกสิกิจ</t>
  </si>
  <si>
    <t>ธันวาคม 67</t>
  </si>
  <si>
    <t>บาท</t>
  </si>
  <si>
    <t>งานส่งเสริมศิลปและวัฒนธรรม (เรือนชีวะ) อาคารโรงเรียนเทพศาสตร์(เดิม)</t>
  </si>
  <si>
    <t>ชมรมส่งเสริมศิลปวัฒนธรรมไทย ส่วนแยกอาคารแผ่พืชน์/ 7-11 เริ่ม พ.ย. 67</t>
  </si>
  <si>
    <t xml:space="preserve">จุดรถน้ำต้นไม้เรือนเพาะชำ  งานอาคารสถานที่และภูมิทัศน์ - </t>
  </si>
  <si>
    <t>อาคารสำนักงานระบบบำบัดน้ำเสียรวม รวมอาคารห้องน้ำ</t>
  </si>
  <si>
    <t>อาคารคณะสถาปัตยกรรมศาสตร์และการออกแบบสิ่งแวดล้อม (เดิม)</t>
  </si>
  <si>
    <t>อาคารปฏิบัติการเพาะเลี้ยงเนื้อเยื่อพืช ฝ่ายพัฒนาเกษตรที่สูง</t>
  </si>
  <si>
    <t>อาคารปฎิบัติการเนื้อเยื่อ</t>
  </si>
  <si>
    <t>อาคารกีฬาและนันทนาการ (สปอร์ตคอมเพล็กซ์)</t>
  </si>
  <si>
    <t>นางสาวดลนภา  วิสุพร (จิบกาแฟสด)</t>
  </si>
  <si>
    <t>นางประนอม คิดหวัน (น้ำปั่น)</t>
  </si>
  <si>
    <t>เศกสม ธีระแนว (ขนม) (ตายาย) 2</t>
  </si>
  <si>
    <t>อาคารพืชไร่ (ห้องพักอาจารย์)</t>
  </si>
  <si>
    <t>อาคารกล้วยไม้ไทย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</si>
</sst>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8" x14ac:knownFonts="1">
    <font>
      <sz val="11"/>
      <color theme="1"/>
      <name val="Tahoma"/>
      <scheme val="minor"/>
    </font>
    <font>
      <sz val="11"/>
      <color theme="1"/>
      <name val="Tahoma"/>
      <family val="2"/>
      <scheme val="minor"/>
    </font>
    <font>
      <sz val="16"/>
      <color theme="1"/>
      <name val="Angsana New"/>
      <family val="1"/>
    </font>
    <font>
      <sz val="16"/>
      <color rgb="FF000000"/>
      <name val="Angsana New"/>
      <family val="1"/>
    </font>
    <font>
      <sz val="16"/>
      <color rgb="FFFF0000"/>
      <name val="Angsana New"/>
      <family val="1"/>
    </font>
    <font>
      <sz val="10"/>
      <name val="Arial"/>
      <family val="2"/>
    </font>
    <font>
      <b/>
      <sz val="16"/>
      <color rgb="FF000000"/>
      <name val="Angsana New"/>
      <family val="1"/>
    </font>
    <font>
      <sz val="16"/>
      <color rgb="FF0070C0"/>
      <name val="Angsana New"/>
      <family val="1"/>
    </font>
  </fonts>
  <fills count="11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DDEBF7"/>
        <bgColor rgb="FF000000"/>
      </patternFill>
    </fill>
    <fill>
      <patternFill patternType="solid">
        <fgColor theme="8" tint="0.79998168889431442"/>
        <bgColor rgb="FF000000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rgb="FF00000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/>
  </cellStyleXfs>
  <cellXfs count="174">
    <xf numFmtId="0" fontId="0" fillId="0" borderId="0" xfId="0" applyFont="1" applyAlignment="1"/>
    <xf numFmtId="1" fontId="2" fillId="2" borderId="1" xfId="1" applyNumberFormat="1" applyFont="1" applyFill="1" applyBorder="1" applyAlignment="1">
      <alignment horizontal="center" vertical="center"/>
    </xf>
    <xf numFmtId="1" fontId="2" fillId="0" borderId="1" xfId="1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 wrapText="1"/>
    </xf>
    <xf numFmtId="0" fontId="3" fillId="6" borderId="1" xfId="0" applyFont="1" applyFill="1" applyBorder="1" applyAlignment="1">
      <alignment horizontal="left" wrapText="1"/>
    </xf>
    <xf numFmtId="2" fontId="3" fillId="6" borderId="1" xfId="0" applyNumberFormat="1" applyFont="1" applyFill="1" applyBorder="1" applyAlignment="1">
      <alignment horizontal="right" wrapText="1"/>
    </xf>
    <xf numFmtId="0" fontId="3" fillId="4" borderId="1" xfId="0" applyFont="1" applyFill="1" applyBorder="1" applyAlignment="1">
      <alignment horizontal="left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5" borderId="1" xfId="0" applyNumberFormat="1" applyFont="1" applyFill="1" applyBorder="1" applyAlignment="1">
      <alignment horizontal="center" vertical="center" wrapText="1"/>
    </xf>
    <xf numFmtId="2" fontId="3" fillId="5" borderId="1" xfId="0" applyNumberFormat="1" applyFont="1" applyFill="1" applyBorder="1" applyAlignment="1">
      <alignment horizontal="right" vertical="center" wrapText="1"/>
    </xf>
    <xf numFmtId="1" fontId="3" fillId="7" borderId="1" xfId="0" applyNumberFormat="1" applyFont="1" applyFill="1" applyBorder="1" applyAlignment="1">
      <alignment horizontal="center" vertical="center" wrapText="1"/>
    </xf>
    <xf numFmtId="0" fontId="3" fillId="3" borderId="1" xfId="0" applyNumberFormat="1" applyFont="1" applyFill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wrapText="1"/>
    </xf>
    <xf numFmtId="0" fontId="3" fillId="4" borderId="1" xfId="0" applyFont="1" applyFill="1" applyBorder="1" applyAlignment="1">
      <alignment horizontal="left" vertical="center"/>
    </xf>
    <xf numFmtId="0" fontId="3" fillId="5" borderId="1" xfId="0" applyFont="1" applyFill="1" applyBorder="1" applyAlignment="1">
      <alignment horizontal="left" vertical="center"/>
    </xf>
    <xf numFmtId="1" fontId="3" fillId="3" borderId="1" xfId="0" applyNumberFormat="1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right" vertical="center" wrapText="1"/>
    </xf>
    <xf numFmtId="2" fontId="3" fillId="8" borderId="1" xfId="0" applyNumberFormat="1" applyFont="1" applyFill="1" applyBorder="1" applyAlignment="1">
      <alignment horizontal="right" vertical="center" wrapText="1"/>
    </xf>
    <xf numFmtId="0" fontId="3" fillId="6" borderId="1" xfId="0" applyFont="1" applyFill="1" applyBorder="1" applyAlignment="1">
      <alignment horizontal="left" vertical="center"/>
    </xf>
    <xf numFmtId="2" fontId="3" fillId="6" borderId="1" xfId="0" applyNumberFormat="1" applyFont="1" applyFill="1" applyBorder="1" applyAlignment="1">
      <alignment horizontal="right" vertical="center"/>
    </xf>
    <xf numFmtId="1" fontId="2" fillId="0" borderId="1" xfId="0" applyNumberFormat="1" applyFont="1" applyBorder="1" applyAlignment="1">
      <alignment horizontal="center"/>
    </xf>
    <xf numFmtId="2" fontId="3" fillId="5" borderId="1" xfId="0" applyNumberFormat="1" applyFont="1" applyFill="1" applyBorder="1" applyAlignment="1">
      <alignment horizontal="center" vertical="center" wrapText="1"/>
    </xf>
    <xf numFmtId="2" fontId="3" fillId="5" borderId="1" xfId="0" applyNumberFormat="1" applyFont="1" applyFill="1" applyBorder="1" applyAlignment="1">
      <alignment horizontal="left" vertical="center" wrapText="1"/>
    </xf>
    <xf numFmtId="3" fontId="3" fillId="5" borderId="1" xfId="0" applyNumberFormat="1" applyFont="1" applyFill="1" applyBorder="1" applyAlignment="1">
      <alignment horizontal="center" vertical="center" wrapText="1"/>
    </xf>
    <xf numFmtId="0" fontId="3" fillId="6" borderId="1" xfId="0" applyNumberFormat="1" applyFont="1" applyFill="1" applyBorder="1" applyAlignment="1">
      <alignment horizontal="center" vertical="center" wrapText="1"/>
    </xf>
    <xf numFmtId="0" fontId="3" fillId="6" borderId="1" xfId="0" applyNumberFormat="1" applyFont="1" applyFill="1" applyBorder="1" applyAlignment="1">
      <alignment horizontal="left" wrapText="1"/>
    </xf>
    <xf numFmtId="0" fontId="3" fillId="6" borderId="1" xfId="0" applyNumberFormat="1" applyFont="1" applyFill="1" applyBorder="1" applyAlignment="1">
      <alignment horizontal="center" wrapText="1"/>
    </xf>
    <xf numFmtId="0" fontId="3" fillId="6" borderId="1" xfId="0" applyFont="1" applyFill="1" applyBorder="1" applyAlignment="1">
      <alignment horizontal="right" wrapText="1"/>
    </xf>
    <xf numFmtId="0" fontId="3" fillId="6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left" wrapText="1"/>
    </xf>
    <xf numFmtId="0" fontId="3" fillId="0" borderId="1" xfId="0" applyFont="1" applyFill="1" applyBorder="1" applyAlignment="1">
      <alignment horizontal="left" wrapText="1"/>
    </xf>
    <xf numFmtId="0" fontId="3" fillId="0" borderId="1" xfId="0" applyNumberFormat="1" applyFont="1" applyFill="1" applyBorder="1" applyAlignment="1">
      <alignment horizontal="center" wrapText="1"/>
    </xf>
    <xf numFmtId="0" fontId="3" fillId="5" borderId="1" xfId="0" applyFont="1" applyFill="1" applyBorder="1" applyAlignment="1">
      <alignment horizontal="center" wrapText="1"/>
    </xf>
    <xf numFmtId="0" fontId="3" fillId="5" borderId="1" xfId="0" applyFont="1" applyFill="1" applyBorder="1" applyAlignment="1">
      <alignment horizontal="left" wrapText="1"/>
    </xf>
    <xf numFmtId="0" fontId="3" fillId="7" borderId="1" xfId="0" applyNumberFormat="1" applyFont="1" applyFill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top" wrapText="1"/>
    </xf>
    <xf numFmtId="4" fontId="3" fillId="0" borderId="1" xfId="0" applyNumberFormat="1" applyFont="1" applyFill="1" applyBorder="1" applyAlignment="1">
      <alignment horizontal="left" vertical="center" wrapText="1"/>
    </xf>
    <xf numFmtId="2" fontId="3" fillId="0" borderId="1" xfId="0" applyNumberFormat="1" applyFont="1" applyFill="1" applyBorder="1" applyAlignment="1">
      <alignment horizontal="right" wrapText="1"/>
    </xf>
    <xf numFmtId="0" fontId="2" fillId="0" borderId="0" xfId="0" applyFont="1" applyFill="1" applyBorder="1"/>
    <xf numFmtId="0" fontId="2" fillId="0" borderId="0" xfId="0" applyFont="1" applyFill="1" applyBorder="1" applyAlignment="1">
      <alignment vertical="center"/>
    </xf>
    <xf numFmtId="0" fontId="2" fillId="4" borderId="0" xfId="0" applyFont="1" applyFill="1" applyBorder="1" applyAlignment="1">
      <alignment vertical="center"/>
    </xf>
    <xf numFmtId="3" fontId="3" fillId="2" borderId="1" xfId="0" applyNumberFormat="1" applyFont="1" applyFill="1" applyBorder="1" applyAlignment="1">
      <alignment horizontal="center"/>
    </xf>
    <xf numFmtId="0" fontId="2" fillId="5" borderId="1" xfId="0" applyFont="1" applyFill="1" applyBorder="1" applyAlignment="1">
      <alignment vertical="center"/>
    </xf>
    <xf numFmtId="0" fontId="2" fillId="0" borderId="0" xfId="0" applyFont="1" applyFill="1" applyBorder="1" applyAlignment="1"/>
    <xf numFmtId="0" fontId="3" fillId="0" borderId="1" xfId="0" applyFont="1" applyFill="1" applyBorder="1" applyAlignment="1"/>
    <xf numFmtId="0" fontId="2" fillId="4" borderId="0" xfId="0" applyFont="1" applyFill="1" applyBorder="1"/>
    <xf numFmtId="0" fontId="2" fillId="0" borderId="0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Border="1"/>
    <xf numFmtId="0" fontId="2" fillId="0" borderId="0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right"/>
    </xf>
    <xf numFmtId="0" fontId="2" fillId="0" borderId="0" xfId="0" applyFont="1" applyFill="1" applyBorder="1" applyAlignment="1">
      <alignment horizontal="center"/>
    </xf>
    <xf numFmtId="2" fontId="2" fillId="0" borderId="0" xfId="0" applyNumberFormat="1" applyFont="1" applyFill="1" applyBorder="1" applyAlignment="1">
      <alignment horizontal="right"/>
    </xf>
    <xf numFmtId="0" fontId="2" fillId="0" borderId="1" xfId="0" applyFont="1" applyFill="1" applyBorder="1"/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/>
    <xf numFmtId="0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right"/>
    </xf>
    <xf numFmtId="0" fontId="2" fillId="0" borderId="1" xfId="0" applyFont="1" applyFill="1" applyBorder="1" applyAlignment="1">
      <alignment horizontal="center"/>
    </xf>
    <xf numFmtId="2" fontId="2" fillId="0" borderId="1" xfId="0" applyNumberFormat="1" applyFont="1" applyFill="1" applyBorder="1" applyAlignment="1">
      <alignment horizontal="right"/>
    </xf>
    <xf numFmtId="0" fontId="3" fillId="6" borderId="1" xfId="0" applyFont="1" applyFill="1" applyBorder="1" applyAlignment="1">
      <alignment wrapText="1"/>
    </xf>
    <xf numFmtId="0" fontId="3" fillId="6" borderId="1" xfId="0" applyFont="1" applyFill="1" applyBorder="1" applyAlignment="1"/>
    <xf numFmtId="0" fontId="3" fillId="6" borderId="1" xfId="0" applyFont="1" applyFill="1" applyBorder="1" applyAlignment="1">
      <alignment vertical="center"/>
    </xf>
    <xf numFmtId="0" fontId="3" fillId="7" borderId="1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left" vertical="center" wrapText="1"/>
    </xf>
    <xf numFmtId="4" fontId="3" fillId="7" borderId="1" xfId="0" applyNumberFormat="1" applyFont="1" applyFill="1" applyBorder="1" applyAlignment="1">
      <alignment horizontal="right" vertical="center" wrapText="1"/>
    </xf>
    <xf numFmtId="2" fontId="3" fillId="7" borderId="1" xfId="0" applyNumberFormat="1" applyFont="1" applyFill="1" applyBorder="1" applyAlignment="1">
      <alignment horizontal="right" vertical="center" wrapText="1"/>
    </xf>
    <xf numFmtId="0" fontId="4" fillId="0" borderId="0" xfId="0" applyFont="1" applyFill="1" applyBorder="1" applyAlignment="1">
      <alignment vertical="center"/>
    </xf>
    <xf numFmtId="4" fontId="4" fillId="9" borderId="1" xfId="0" applyNumberFormat="1" applyFont="1" applyFill="1" applyBorder="1" applyAlignment="1">
      <alignment horizontal="right" vertical="center" wrapText="1"/>
    </xf>
    <xf numFmtId="0" fontId="4" fillId="9" borderId="1" xfId="0" applyFont="1" applyFill="1" applyBorder="1" applyAlignment="1">
      <alignment horizontal="center" vertical="center" wrapText="1"/>
    </xf>
    <xf numFmtId="0" fontId="4" fillId="9" borderId="1" xfId="0" applyFont="1" applyFill="1" applyBorder="1" applyAlignment="1">
      <alignment horizontal="left" vertical="center" wrapText="1"/>
    </xf>
    <xf numFmtId="0" fontId="4" fillId="9" borderId="1" xfId="0" applyNumberFormat="1" applyFont="1" applyFill="1" applyBorder="1" applyAlignment="1">
      <alignment horizontal="center" vertical="center" wrapText="1"/>
    </xf>
    <xf numFmtId="1" fontId="2" fillId="7" borderId="1" xfId="1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3" fillId="10" borderId="1" xfId="0" applyFont="1" applyFill="1" applyBorder="1" applyAlignment="1">
      <alignment horizontal="left" vertical="center" wrapText="1"/>
    </xf>
    <xf numFmtId="1" fontId="2" fillId="7" borderId="1" xfId="0" applyNumberFormat="1" applyFont="1" applyFill="1" applyBorder="1" applyAlignment="1">
      <alignment horizontal="center" wrapText="1"/>
    </xf>
    <xf numFmtId="1" fontId="2" fillId="7" borderId="1" xfId="0" applyNumberFormat="1" applyFont="1" applyFill="1" applyBorder="1" applyAlignment="1">
      <alignment horizontal="center"/>
    </xf>
    <xf numFmtId="0" fontId="4" fillId="5" borderId="1" xfId="0" applyFont="1" applyFill="1" applyBorder="1" applyAlignment="1">
      <alignment horizontal="left" vertical="center" wrapText="1"/>
    </xf>
    <xf numFmtId="0" fontId="4" fillId="5" borderId="1" xfId="0" applyNumberFormat="1" applyFont="1" applyFill="1" applyBorder="1" applyAlignment="1">
      <alignment horizontal="center" vertical="center" wrapText="1"/>
    </xf>
    <xf numFmtId="2" fontId="4" fillId="5" borderId="1" xfId="0" applyNumberFormat="1" applyFont="1" applyFill="1" applyBorder="1" applyAlignment="1">
      <alignment horizontal="right" vertical="center" wrapText="1"/>
    </xf>
    <xf numFmtId="1" fontId="4" fillId="5" borderId="1" xfId="0" applyNumberFormat="1" applyFont="1" applyFill="1" applyBorder="1" applyAlignment="1">
      <alignment horizontal="center" vertical="center" wrapText="1"/>
    </xf>
    <xf numFmtId="2" fontId="4" fillId="5" borderId="1" xfId="0" applyNumberFormat="1" applyFont="1" applyFill="1" applyBorder="1" applyAlignment="1">
      <alignment horizontal="left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3" fillId="10" borderId="1" xfId="0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/>
    </xf>
    <xf numFmtId="1" fontId="4" fillId="9" borderId="1" xfId="0" applyNumberFormat="1" applyFont="1" applyFill="1" applyBorder="1" applyAlignment="1">
      <alignment horizontal="center" vertical="center" wrapText="1"/>
    </xf>
    <xf numFmtId="1" fontId="2" fillId="0" borderId="0" xfId="0" applyNumberFormat="1" applyFont="1" applyFill="1" applyBorder="1" applyAlignment="1">
      <alignment horizontal="center"/>
    </xf>
    <xf numFmtId="1" fontId="2" fillId="7" borderId="1" xfId="0" applyNumberFormat="1" applyFont="1" applyFill="1" applyBorder="1" applyAlignment="1">
      <alignment horizontal="center" vertical="center"/>
    </xf>
    <xf numFmtId="1" fontId="2" fillId="5" borderId="1" xfId="0" applyNumberFormat="1" applyFont="1" applyFill="1" applyBorder="1" applyAlignment="1">
      <alignment horizontal="center" vertical="center"/>
    </xf>
    <xf numFmtId="1" fontId="2" fillId="6" borderId="1" xfId="0" applyNumberFormat="1" applyFont="1" applyFill="1" applyBorder="1" applyAlignment="1">
      <alignment horizontal="center"/>
    </xf>
    <xf numFmtId="1" fontId="4" fillId="9" borderId="1" xfId="0" applyNumberFormat="1" applyFont="1" applyFill="1" applyBorder="1" applyAlignment="1">
      <alignment horizontal="center" vertical="center"/>
    </xf>
    <xf numFmtId="1" fontId="2" fillId="4" borderId="1" xfId="0" applyNumberFormat="1" applyFont="1" applyFill="1" applyBorder="1" applyAlignment="1">
      <alignment horizontal="center" vertical="center"/>
    </xf>
    <xf numFmtId="1" fontId="3" fillId="6" borderId="1" xfId="0" applyNumberFormat="1" applyFont="1" applyFill="1" applyBorder="1" applyAlignment="1">
      <alignment horizontal="center" vertical="center"/>
    </xf>
    <xf numFmtId="1" fontId="3" fillId="6" borderId="1" xfId="0" applyNumberFormat="1" applyFont="1" applyFill="1" applyBorder="1" applyAlignment="1">
      <alignment horizontal="center"/>
    </xf>
    <xf numFmtId="1" fontId="2" fillId="10" borderId="1" xfId="0" applyNumberFormat="1" applyFont="1" applyFill="1" applyBorder="1" applyAlignment="1">
      <alignment horizontal="center" vertical="center"/>
    </xf>
    <xf numFmtId="17" fontId="3" fillId="0" borderId="1" xfId="0" quotePrefix="1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/>
    <xf numFmtId="0" fontId="6" fillId="0" borderId="3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2" fontId="3" fillId="0" borderId="1" xfId="0" applyNumberFormat="1" applyFont="1" applyFill="1" applyBorder="1" applyAlignment="1">
      <alignment horizontal="right" vertical="center" wrapText="1"/>
    </xf>
    <xf numFmtId="4" fontId="3" fillId="0" borderId="1" xfId="0" applyNumberFormat="1" applyFont="1" applyFill="1" applyBorder="1" applyAlignment="1">
      <alignment horizontal="right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vertical="center" wrapText="1"/>
    </xf>
    <xf numFmtId="4" fontId="3" fillId="0" borderId="1" xfId="0" applyNumberFormat="1" applyFont="1" applyFill="1" applyBorder="1" applyAlignment="1">
      <alignment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2" fontId="3" fillId="0" borderId="1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vertical="center" wrapText="1"/>
    </xf>
    <xf numFmtId="1" fontId="2" fillId="0" borderId="1" xfId="0" applyNumberFormat="1" applyFont="1" applyFill="1" applyBorder="1" applyAlignment="1">
      <alignment vertical="center"/>
    </xf>
    <xf numFmtId="3" fontId="3" fillId="0" borderId="1" xfId="0" applyNumberFormat="1" applyFont="1" applyFill="1" applyBorder="1" applyAlignment="1">
      <alignment vertical="center" wrapText="1"/>
    </xf>
    <xf numFmtId="1" fontId="7" fillId="0" borderId="1" xfId="0" applyNumberFormat="1" applyFont="1" applyFill="1" applyBorder="1" applyAlignment="1">
      <alignment horizontal="center" vertical="center" wrapText="1"/>
    </xf>
    <xf numFmtId="3" fontId="3" fillId="10" borderId="1" xfId="0" applyNumberFormat="1" applyFont="1" applyFill="1" applyBorder="1" applyAlignment="1">
      <alignment horizontal="center" vertical="center" wrapText="1"/>
    </xf>
    <xf numFmtId="3" fontId="3" fillId="5" borderId="1" xfId="0" applyNumberFormat="1" applyFont="1" applyFill="1" applyBorder="1" applyAlignment="1">
      <alignment horizontal="center" wrapText="1"/>
    </xf>
    <xf numFmtId="4" fontId="3" fillId="7" borderId="1" xfId="0" applyNumberFormat="1" applyFont="1" applyFill="1" applyBorder="1" applyAlignment="1">
      <alignment horizontal="center" vertical="center" wrapText="1"/>
    </xf>
    <xf numFmtId="4" fontId="3" fillId="7" borderId="1" xfId="0" applyNumberFormat="1" applyFont="1" applyFill="1" applyBorder="1" applyAlignment="1">
      <alignment vertical="center" wrapText="1"/>
    </xf>
    <xf numFmtId="4" fontId="3" fillId="5" borderId="1" xfId="0" applyNumberFormat="1" applyFont="1" applyFill="1" applyBorder="1" applyAlignment="1">
      <alignment horizontal="center" vertical="center" wrapText="1"/>
    </xf>
    <xf numFmtId="4" fontId="3" fillId="5" borderId="1" xfId="0" applyNumberFormat="1" applyFont="1" applyFill="1" applyBorder="1" applyAlignment="1">
      <alignment vertical="center" wrapText="1"/>
    </xf>
    <xf numFmtId="4" fontId="4" fillId="9" borderId="1" xfId="0" applyNumberFormat="1" applyFont="1" applyFill="1" applyBorder="1" applyAlignment="1">
      <alignment horizontal="center" vertical="center" wrapText="1"/>
    </xf>
    <xf numFmtId="4" fontId="4" fillId="9" borderId="1" xfId="0" applyNumberFormat="1" applyFont="1" applyFill="1" applyBorder="1" applyAlignment="1">
      <alignment vertical="center" wrapText="1"/>
    </xf>
    <xf numFmtId="4" fontId="3" fillId="3" borderId="1" xfId="0" applyNumberFormat="1" applyFont="1" applyFill="1" applyBorder="1" applyAlignment="1">
      <alignment horizontal="center" vertical="center" wrapText="1"/>
    </xf>
    <xf numFmtId="4" fontId="3" fillId="6" borderId="1" xfId="0" applyNumberFormat="1" applyFont="1" applyFill="1" applyBorder="1" applyAlignment="1">
      <alignment vertical="center"/>
    </xf>
    <xf numFmtId="2" fontId="4" fillId="9" borderId="1" xfId="0" applyNumberFormat="1" applyFont="1" applyFill="1" applyBorder="1" applyAlignment="1">
      <alignment horizontal="center" vertical="center" wrapText="1"/>
    </xf>
    <xf numFmtId="4" fontId="4" fillId="5" borderId="1" xfId="0" applyNumberFormat="1" applyFont="1" applyFill="1" applyBorder="1" applyAlignment="1">
      <alignment horizontal="center" vertical="center" wrapText="1"/>
    </xf>
    <xf numFmtId="4" fontId="4" fillId="5" borderId="1" xfId="0" applyNumberFormat="1" applyFont="1" applyFill="1" applyBorder="1" applyAlignment="1">
      <alignment vertical="center" wrapText="1"/>
    </xf>
    <xf numFmtId="4" fontId="3" fillId="10" borderId="1" xfId="0" applyNumberFormat="1" applyFont="1" applyFill="1" applyBorder="1" applyAlignment="1">
      <alignment horizontal="center" vertical="center" wrapText="1"/>
    </xf>
    <xf numFmtId="4" fontId="3" fillId="10" borderId="1" xfId="0" applyNumberFormat="1" applyFont="1" applyFill="1" applyBorder="1" applyAlignment="1">
      <alignment vertical="center" wrapText="1"/>
    </xf>
    <xf numFmtId="4" fontId="3" fillId="5" borderId="1" xfId="0" applyNumberFormat="1" applyFont="1" applyFill="1" applyBorder="1" applyAlignment="1">
      <alignment horizontal="right" vertical="center" wrapText="1"/>
    </xf>
    <xf numFmtId="4" fontId="3" fillId="6" borderId="1" xfId="0" applyNumberFormat="1" applyFont="1" applyFill="1" applyBorder="1" applyAlignment="1">
      <alignment horizontal="center" wrapText="1"/>
    </xf>
    <xf numFmtId="4" fontId="3" fillId="6" borderId="1" xfId="0" applyNumberFormat="1" applyFont="1" applyFill="1" applyBorder="1" applyAlignment="1">
      <alignment wrapText="1"/>
    </xf>
    <xf numFmtId="4" fontId="3" fillId="0" borderId="1" xfId="0" applyNumberFormat="1" applyFont="1" applyFill="1" applyBorder="1" applyAlignment="1">
      <alignment horizontal="center" wrapText="1"/>
    </xf>
    <xf numFmtId="4" fontId="3" fillId="5" borderId="1" xfId="0" applyNumberFormat="1" applyFont="1" applyFill="1" applyBorder="1" applyAlignment="1">
      <alignment horizontal="center" wrapText="1"/>
    </xf>
    <xf numFmtId="4" fontId="3" fillId="5" borderId="1" xfId="0" applyNumberFormat="1" applyFont="1" applyFill="1" applyBorder="1" applyAlignment="1">
      <alignment wrapText="1"/>
    </xf>
    <xf numFmtId="4" fontId="7" fillId="0" borderId="1" xfId="0" applyNumberFormat="1" applyFont="1" applyFill="1" applyBorder="1" applyAlignment="1">
      <alignment horizontal="center" vertical="center" wrapText="1"/>
    </xf>
    <xf numFmtId="4" fontId="3" fillId="6" borderId="1" xfId="0" applyNumberFormat="1" applyFont="1" applyFill="1" applyBorder="1" applyAlignment="1"/>
    <xf numFmtId="4" fontId="3" fillId="0" borderId="1" xfId="0" applyNumberFormat="1" applyFont="1" applyFill="1" applyBorder="1" applyAlignment="1">
      <alignment wrapText="1"/>
    </xf>
    <xf numFmtId="2" fontId="2" fillId="0" borderId="1" xfId="0" applyNumberFormat="1" applyFont="1" applyFill="1" applyBorder="1" applyAlignment="1">
      <alignment horizontal="center"/>
    </xf>
    <xf numFmtId="4" fontId="2" fillId="0" borderId="1" xfId="0" applyNumberFormat="1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/>
    </xf>
    <xf numFmtId="43" fontId="6" fillId="0" borderId="0" xfId="1" applyFont="1" applyFill="1" applyBorder="1" applyAlignment="1"/>
    <xf numFmtId="43" fontId="6" fillId="0" borderId="3" xfId="1" applyFont="1" applyFill="1" applyBorder="1" applyAlignment="1">
      <alignment vertical="center"/>
    </xf>
    <xf numFmtId="43" fontId="3" fillId="0" borderId="1" xfId="1" applyFont="1" applyFill="1" applyBorder="1" applyAlignment="1">
      <alignment horizontal="center" vertical="center" wrapText="1"/>
    </xf>
    <xf numFmtId="43" fontId="3" fillId="6" borderId="1" xfId="1" applyFont="1" applyFill="1" applyBorder="1" applyAlignment="1">
      <alignment wrapText="1"/>
    </xf>
    <xf numFmtId="43" fontId="3" fillId="0" borderId="1" xfId="1" applyFont="1" applyFill="1" applyBorder="1" applyAlignment="1">
      <alignment vertical="center" wrapText="1"/>
    </xf>
    <xf numFmtId="43" fontId="3" fillId="0" borderId="1" xfId="1" applyFont="1" applyFill="1" applyBorder="1" applyAlignment="1">
      <alignment horizontal="right" vertical="center" wrapText="1"/>
    </xf>
    <xf numFmtId="43" fontId="3" fillId="7" borderId="1" xfId="1" applyFont="1" applyFill="1" applyBorder="1" applyAlignment="1">
      <alignment vertical="center" wrapText="1"/>
    </xf>
    <xf numFmtId="43" fontId="3" fillId="7" borderId="1" xfId="1" applyFont="1" applyFill="1" applyBorder="1" applyAlignment="1">
      <alignment horizontal="center" vertical="center" wrapText="1"/>
    </xf>
    <xf numFmtId="43" fontId="3" fillId="7" borderId="1" xfId="1" applyFont="1" applyFill="1" applyBorder="1" applyAlignment="1">
      <alignment horizontal="right" vertical="center" wrapText="1"/>
    </xf>
    <xf numFmtId="43" fontId="3" fillId="5" borderId="1" xfId="1" applyFont="1" applyFill="1" applyBorder="1" applyAlignment="1">
      <alignment horizontal="center" vertical="center" wrapText="1"/>
    </xf>
    <xf numFmtId="43" fontId="4" fillId="9" borderId="1" xfId="1" applyFont="1" applyFill="1" applyBorder="1" applyAlignment="1">
      <alignment horizontal="right" vertical="center" wrapText="1"/>
    </xf>
    <xf numFmtId="43" fontId="4" fillId="9" borderId="1" xfId="1" applyFont="1" applyFill="1" applyBorder="1" applyAlignment="1">
      <alignment horizontal="center" vertical="center" wrapText="1"/>
    </xf>
    <xf numFmtId="43" fontId="3" fillId="6" borderId="1" xfId="1" applyFont="1" applyFill="1" applyBorder="1" applyAlignment="1">
      <alignment vertical="center"/>
    </xf>
    <xf numFmtId="43" fontId="4" fillId="5" borderId="1" xfId="1" applyFont="1" applyFill="1" applyBorder="1" applyAlignment="1">
      <alignment horizontal="right" vertical="center" wrapText="1"/>
    </xf>
    <xf numFmtId="43" fontId="4" fillId="5" borderId="1" xfId="1" applyFont="1" applyFill="1" applyBorder="1" applyAlignment="1">
      <alignment horizontal="center" vertical="center" wrapText="1"/>
    </xf>
    <xf numFmtId="43" fontId="3" fillId="10" borderId="1" xfId="1" applyFont="1" applyFill="1" applyBorder="1" applyAlignment="1">
      <alignment horizontal="center" vertical="center" wrapText="1"/>
    </xf>
    <xf numFmtId="43" fontId="3" fillId="5" borderId="1" xfId="1" applyFont="1" applyFill="1" applyBorder="1" applyAlignment="1">
      <alignment horizontal="right" vertical="center" wrapText="1"/>
    </xf>
    <xf numFmtId="43" fontId="3" fillId="6" borderId="1" xfId="1" applyFont="1" applyFill="1" applyBorder="1" applyAlignment="1">
      <alignment horizontal="right" wrapText="1"/>
    </xf>
    <xf numFmtId="43" fontId="3" fillId="6" borderId="1" xfId="1" applyFont="1" applyFill="1" applyBorder="1" applyAlignment="1">
      <alignment horizontal="center" wrapText="1"/>
    </xf>
    <xf numFmtId="43" fontId="3" fillId="0" borderId="1" xfId="1" applyFont="1" applyFill="1" applyBorder="1" applyAlignment="1">
      <alignment horizontal="center" wrapText="1"/>
    </xf>
    <xf numFmtId="43" fontId="3" fillId="5" borderId="1" xfId="1" applyFont="1" applyFill="1" applyBorder="1" applyAlignment="1">
      <alignment horizontal="center" wrapText="1"/>
    </xf>
    <xf numFmtId="43" fontId="3" fillId="5" borderId="1" xfId="1" applyFont="1" applyFill="1" applyBorder="1" applyAlignment="1">
      <alignment vertical="center" wrapText="1"/>
    </xf>
    <xf numFmtId="43" fontId="3" fillId="6" borderId="1" xfId="1" applyFont="1" applyFill="1" applyBorder="1" applyAlignment="1"/>
    <xf numFmtId="43" fontId="2" fillId="0" borderId="1" xfId="1" applyFont="1" applyFill="1" applyBorder="1" applyAlignment="1">
      <alignment horizontal="center"/>
    </xf>
    <xf numFmtId="43" fontId="2" fillId="0" borderId="1" xfId="1" applyFont="1" applyFill="1" applyBorder="1" applyAlignment="1">
      <alignment horizontal="right"/>
    </xf>
    <xf numFmtId="43" fontId="2" fillId="0" borderId="0" xfId="1" applyFont="1" applyFill="1" applyBorder="1" applyAlignment="1">
      <alignment horizontal="right"/>
    </xf>
    <xf numFmtId="43" fontId="2" fillId="0" borderId="0" xfId="1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" fontId="2" fillId="0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</cellXfs>
  <cellStyles count="3">
    <cellStyle name="จุลภาค" xfId="1" builtinId="3"/>
    <cellStyle name="ปกติ" xfId="0" builtinId="0"/>
    <cellStyle name="ปกติ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9" Type="http://customschemas.google.com/relationships/workbookmetadata" Target="metadata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617;&#3627;&#3634;&#3623;&#3636;&#3607;&#3618;&#3634;&#3621;&#3633;&#3618;&#3649;&#3617;&#3656;&#3650;&#3592;&#3657;/&#3592;&#3633;&#3604;&#3607;&#3635;&#3650;&#3611;&#3619;&#3649;&#3585;&#3619;&#3617;&#3621;&#3591;&#3651;&#3609;&#3648;&#3623;&#3655;&#3610;&#3652;&#3595;&#3619;&#3660;%202566-&#3592;&#3609;&#3606;&#3638;&#3591;&#3611;&#3633;&#3592;&#3640;&#3610;&#3633;&#3609;/ID%20&#3627;&#3609;&#3656;&#3623;&#3618;&#3585;&#3634;&#3619;&#3651;&#3594;&#3657;&#3609;&#3657;&#3635;&#3611;&#3619;&#3632;&#3611;&#3634;/ID%20&#3627;&#3609;&#3656;&#3623;&#3618;&#3585;&#3634;&#3619;&#3651;&#3594;&#3657;&#3609;&#3657;&#3635;&#3611;&#3619;&#3632;&#3611;&#3634;%20256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หน่วยจดมิเตอร์น้ำประปารวม 2568 "/>
      <sheetName val="หน่วยมิเตอร์อาคารหักลูกย่อย 68"/>
      <sheetName val="หน่วยมิเตอร์อาคาร 68"/>
      <sheetName val="Sheet1"/>
      <sheetName val="หน่วยมิเตอร์ร้านค้า 68"/>
      <sheetName val="หน่วยมิเตอร์บ้านพัก 68"/>
      <sheetName val="หน่วยมิเตอร์อาคาร 67"/>
      <sheetName val="หน่วยมิเตอร์บ้านพัก 67"/>
      <sheetName val="หน่วยมิเตอร์ร้านค้า 67"/>
    </sheetNames>
    <sheetDataSet>
      <sheetData sheetId="0"/>
      <sheetData sheetId="1"/>
      <sheetData sheetId="2">
        <row r="5">
          <cell r="W5">
            <v>5775</v>
          </cell>
          <cell r="Z5">
            <v>6087</v>
          </cell>
          <cell r="AC5">
            <v>6520</v>
          </cell>
          <cell r="AF5">
            <v>7050</v>
          </cell>
        </row>
        <row r="6">
          <cell r="W6">
            <v>31291</v>
          </cell>
          <cell r="Z6">
            <v>31380</v>
          </cell>
          <cell r="AC6">
            <v>31491</v>
          </cell>
          <cell r="AF6">
            <v>31751</v>
          </cell>
        </row>
        <row r="7">
          <cell r="W7">
            <v>8069</v>
          </cell>
          <cell r="Z7">
            <v>8134</v>
          </cell>
          <cell r="AC7">
            <v>8198</v>
          </cell>
          <cell r="AF7">
            <v>8254</v>
          </cell>
        </row>
        <row r="8">
          <cell r="W8">
            <v>9147</v>
          </cell>
          <cell r="Z8">
            <v>9159</v>
          </cell>
          <cell r="AC8">
            <v>9183</v>
          </cell>
          <cell r="AF8">
            <v>9230</v>
          </cell>
        </row>
        <row r="9">
          <cell r="W9">
            <v>160982</v>
          </cell>
          <cell r="Z9">
            <v>161806</v>
          </cell>
          <cell r="AC9">
            <v>162551</v>
          </cell>
          <cell r="AF9">
            <v>163071</v>
          </cell>
        </row>
        <row r="10">
          <cell r="W10">
            <v>3541</v>
          </cell>
          <cell r="Z10">
            <v>3541</v>
          </cell>
          <cell r="AC10">
            <v>3541</v>
          </cell>
          <cell r="AF10">
            <v>3541</v>
          </cell>
        </row>
        <row r="11">
          <cell r="W11">
            <v>2313</v>
          </cell>
          <cell r="Z11">
            <v>2433</v>
          </cell>
          <cell r="AC11">
            <v>2537</v>
          </cell>
          <cell r="AF11">
            <v>2561</v>
          </cell>
        </row>
        <row r="12">
          <cell r="W12">
            <v>7023</v>
          </cell>
          <cell r="Z12">
            <v>7085</v>
          </cell>
          <cell r="AC12">
            <v>7124</v>
          </cell>
          <cell r="AF12">
            <v>7159</v>
          </cell>
        </row>
        <row r="13">
          <cell r="W13">
            <v>4416</v>
          </cell>
          <cell r="Z13">
            <v>4543</v>
          </cell>
          <cell r="AC13">
            <v>4644</v>
          </cell>
          <cell r="AF13">
            <v>4706</v>
          </cell>
        </row>
        <row r="14">
          <cell r="W14">
            <v>59833</v>
          </cell>
          <cell r="Z14">
            <v>59844</v>
          </cell>
          <cell r="AC14">
            <v>59855</v>
          </cell>
          <cell r="AF14">
            <v>59865</v>
          </cell>
        </row>
        <row r="15">
          <cell r="W15">
            <v>2851</v>
          </cell>
          <cell r="Z15">
            <v>2867</v>
          </cell>
          <cell r="AC15">
            <v>2935</v>
          </cell>
          <cell r="AF15">
            <v>2941</v>
          </cell>
        </row>
        <row r="16">
          <cell r="W16">
            <v>119483</v>
          </cell>
          <cell r="Z16">
            <v>119710</v>
          </cell>
          <cell r="AC16">
            <v>119923</v>
          </cell>
          <cell r="AF16">
            <v>120068</v>
          </cell>
        </row>
        <row r="17">
          <cell r="W17">
            <v>281872</v>
          </cell>
          <cell r="Z17">
            <v>282601</v>
          </cell>
          <cell r="AC17">
            <v>283461</v>
          </cell>
          <cell r="AF17">
            <v>284120</v>
          </cell>
        </row>
        <row r="18">
          <cell r="W18">
            <v>52494</v>
          </cell>
          <cell r="Z18">
            <v>52495</v>
          </cell>
          <cell r="AC18">
            <v>52495</v>
          </cell>
          <cell r="AF18">
            <v>52496</v>
          </cell>
        </row>
        <row r="19">
          <cell r="W19">
            <v>37040</v>
          </cell>
          <cell r="Z19">
            <v>38017</v>
          </cell>
          <cell r="AC19">
            <v>39028</v>
          </cell>
          <cell r="AF19">
            <v>40423</v>
          </cell>
        </row>
        <row r="20">
          <cell r="W20">
            <v>45806</v>
          </cell>
          <cell r="Z20">
            <v>45995</v>
          </cell>
          <cell r="AC20">
            <v>46195</v>
          </cell>
          <cell r="AF20">
            <v>49308</v>
          </cell>
        </row>
        <row r="21">
          <cell r="W21">
            <v>24643</v>
          </cell>
          <cell r="Z21">
            <v>24643</v>
          </cell>
          <cell r="AC21">
            <v>24643</v>
          </cell>
          <cell r="AF21">
            <v>24643</v>
          </cell>
        </row>
        <row r="22">
          <cell r="W22">
            <v>140</v>
          </cell>
          <cell r="Z22">
            <v>140</v>
          </cell>
          <cell r="AC22">
            <v>140</v>
          </cell>
          <cell r="AF22">
            <v>140</v>
          </cell>
        </row>
        <row r="23">
          <cell r="W23">
            <v>104</v>
          </cell>
          <cell r="Z23">
            <v>107</v>
          </cell>
          <cell r="AC23">
            <v>109</v>
          </cell>
          <cell r="AF23">
            <v>112</v>
          </cell>
        </row>
        <row r="24">
          <cell r="W24">
            <v>1352</v>
          </cell>
          <cell r="Z24">
            <v>1360</v>
          </cell>
          <cell r="AC24">
            <v>1369</v>
          </cell>
          <cell r="AF24">
            <v>1383</v>
          </cell>
        </row>
        <row r="25">
          <cell r="W25">
            <v>7556</v>
          </cell>
          <cell r="Z25">
            <v>7610</v>
          </cell>
          <cell r="AC25">
            <v>7731</v>
          </cell>
          <cell r="AF25">
            <v>7881</v>
          </cell>
        </row>
        <row r="26">
          <cell r="W26">
            <v>0</v>
          </cell>
          <cell r="Z26">
            <v>0</v>
          </cell>
          <cell r="AC26">
            <v>0</v>
          </cell>
          <cell r="AF26">
            <v>0</v>
          </cell>
        </row>
        <row r="27">
          <cell r="W27">
            <v>4495</v>
          </cell>
          <cell r="Z27">
            <v>4499</v>
          </cell>
          <cell r="AC27">
            <v>4499</v>
          </cell>
          <cell r="AF27">
            <v>4523</v>
          </cell>
        </row>
        <row r="28">
          <cell r="W28">
            <v>2278</v>
          </cell>
          <cell r="Z28">
            <v>2279</v>
          </cell>
          <cell r="AC28">
            <v>2280</v>
          </cell>
          <cell r="AF28">
            <v>2282</v>
          </cell>
        </row>
        <row r="29">
          <cell r="W29">
            <v>919</v>
          </cell>
          <cell r="Z29">
            <v>920</v>
          </cell>
          <cell r="AC29">
            <v>921</v>
          </cell>
          <cell r="AF29">
            <v>923</v>
          </cell>
        </row>
        <row r="30">
          <cell r="W30">
            <v>3350</v>
          </cell>
          <cell r="Z30">
            <v>3358</v>
          </cell>
          <cell r="AC30">
            <v>3560</v>
          </cell>
          <cell r="AF30">
            <v>3580</v>
          </cell>
        </row>
        <row r="31">
          <cell r="W31">
            <v>0</v>
          </cell>
          <cell r="Z31">
            <v>0</v>
          </cell>
          <cell r="AC31">
            <v>0</v>
          </cell>
          <cell r="AF31">
            <v>0</v>
          </cell>
        </row>
        <row r="32">
          <cell r="W32">
            <v>2763</v>
          </cell>
          <cell r="Z32">
            <v>2765</v>
          </cell>
          <cell r="AC32">
            <v>2768</v>
          </cell>
          <cell r="AF32">
            <v>2771</v>
          </cell>
        </row>
        <row r="33">
          <cell r="W33">
            <v>2050</v>
          </cell>
          <cell r="Z33">
            <v>2055</v>
          </cell>
          <cell r="AC33">
            <v>2059</v>
          </cell>
          <cell r="AF33">
            <v>2064</v>
          </cell>
        </row>
        <row r="34">
          <cell r="W34">
            <v>2301</v>
          </cell>
          <cell r="Z34">
            <v>2307</v>
          </cell>
          <cell r="AC34">
            <v>2315</v>
          </cell>
          <cell r="AF34">
            <v>2319</v>
          </cell>
        </row>
        <row r="35">
          <cell r="W35">
            <v>3143</v>
          </cell>
          <cell r="Z35">
            <v>3159</v>
          </cell>
          <cell r="AC35">
            <v>3167</v>
          </cell>
          <cell r="AF35">
            <v>3169</v>
          </cell>
        </row>
        <row r="36">
          <cell r="W36">
            <v>3547</v>
          </cell>
          <cell r="Z36">
            <v>3550</v>
          </cell>
          <cell r="AC36">
            <v>3561</v>
          </cell>
          <cell r="AF36">
            <v>3568</v>
          </cell>
        </row>
        <row r="37">
          <cell r="W37">
            <v>16141</v>
          </cell>
          <cell r="Z37">
            <v>16243</v>
          </cell>
          <cell r="AC37">
            <v>16278</v>
          </cell>
          <cell r="AF37">
            <v>16319</v>
          </cell>
        </row>
        <row r="38">
          <cell r="W38">
            <v>593</v>
          </cell>
          <cell r="Z38">
            <v>594</v>
          </cell>
          <cell r="AC38">
            <v>595</v>
          </cell>
          <cell r="AF38">
            <v>597</v>
          </cell>
        </row>
        <row r="40">
          <cell r="W40">
            <v>4269</v>
          </cell>
          <cell r="Z40">
            <v>4420</v>
          </cell>
          <cell r="AC40">
            <v>4572</v>
          </cell>
          <cell r="AF40">
            <v>4707</v>
          </cell>
        </row>
        <row r="41">
          <cell r="W41">
            <v>747</v>
          </cell>
          <cell r="Z41">
            <v>1180</v>
          </cell>
          <cell r="AC41">
            <v>1679</v>
          </cell>
          <cell r="AF41">
            <v>2095</v>
          </cell>
        </row>
        <row r="42">
          <cell r="W42">
            <v>126375</v>
          </cell>
          <cell r="Z42">
            <v>126401</v>
          </cell>
          <cell r="AC42">
            <v>126512</v>
          </cell>
          <cell r="AF42">
            <v>126567</v>
          </cell>
        </row>
        <row r="43">
          <cell r="W43">
            <v>6362</v>
          </cell>
          <cell r="Z43">
            <v>6364</v>
          </cell>
          <cell r="AC43">
            <v>6370</v>
          </cell>
          <cell r="AF43">
            <v>6375</v>
          </cell>
        </row>
        <row r="44">
          <cell r="W44">
            <v>161338</v>
          </cell>
          <cell r="Z44">
            <v>161435</v>
          </cell>
          <cell r="AC44">
            <v>161506</v>
          </cell>
          <cell r="AF44">
            <v>161588</v>
          </cell>
        </row>
        <row r="45">
          <cell r="W45">
            <v>5019</v>
          </cell>
          <cell r="Z45">
            <v>5180</v>
          </cell>
          <cell r="AC45">
            <v>5311</v>
          </cell>
          <cell r="AF45">
            <v>5485</v>
          </cell>
        </row>
        <row r="46">
          <cell r="W46">
            <v>9073</v>
          </cell>
          <cell r="Z46">
            <v>9097</v>
          </cell>
          <cell r="AC46">
            <v>9156</v>
          </cell>
          <cell r="AF46">
            <v>9186</v>
          </cell>
        </row>
        <row r="47">
          <cell r="W47">
            <v>3481</v>
          </cell>
          <cell r="Z47">
            <v>3481</v>
          </cell>
          <cell r="AC47">
            <v>3481</v>
          </cell>
          <cell r="AF47">
            <v>3481</v>
          </cell>
        </row>
        <row r="48">
          <cell r="W48">
            <v>1960</v>
          </cell>
          <cell r="Z48">
            <v>1978</v>
          </cell>
          <cell r="AC48">
            <v>1999</v>
          </cell>
          <cell r="AF48">
            <v>2017</v>
          </cell>
        </row>
        <row r="49">
          <cell r="W49">
            <v>0</v>
          </cell>
          <cell r="Z49">
            <v>0</v>
          </cell>
          <cell r="AC49">
            <v>0</v>
          </cell>
          <cell r="AF49">
            <v>0</v>
          </cell>
        </row>
        <row r="50">
          <cell r="W50">
            <v>0</v>
          </cell>
          <cell r="Z50">
            <v>0</v>
          </cell>
          <cell r="AC50">
            <v>0</v>
          </cell>
          <cell r="AF50">
            <v>0</v>
          </cell>
        </row>
        <row r="51">
          <cell r="W51">
            <v>8032</v>
          </cell>
          <cell r="Z51">
            <v>8032</v>
          </cell>
          <cell r="AC51">
            <v>8032</v>
          </cell>
          <cell r="AF51">
            <v>8032</v>
          </cell>
        </row>
        <row r="52">
          <cell r="W52">
            <v>8478</v>
          </cell>
          <cell r="Z52">
            <v>8478</v>
          </cell>
          <cell r="AC52">
            <v>8478</v>
          </cell>
          <cell r="AF52">
            <v>8510</v>
          </cell>
        </row>
        <row r="54">
          <cell r="W54">
            <v>89375</v>
          </cell>
          <cell r="Z54">
            <v>90127</v>
          </cell>
          <cell r="AC54">
            <v>90665</v>
          </cell>
          <cell r="AF54">
            <v>90980</v>
          </cell>
        </row>
        <row r="56">
          <cell r="W56">
            <v>130830</v>
          </cell>
          <cell r="Z56">
            <v>131261</v>
          </cell>
          <cell r="AC56">
            <v>131630</v>
          </cell>
          <cell r="AF56">
            <v>131912</v>
          </cell>
        </row>
        <row r="57">
          <cell r="W57">
            <v>162497</v>
          </cell>
          <cell r="Z57">
            <v>163564</v>
          </cell>
          <cell r="AC57">
            <v>164767</v>
          </cell>
          <cell r="AF57">
            <v>165571</v>
          </cell>
        </row>
        <row r="58">
          <cell r="W58">
            <v>32992</v>
          </cell>
          <cell r="Z58">
            <v>33105</v>
          </cell>
          <cell r="AC58">
            <v>33236</v>
          </cell>
          <cell r="AF58">
            <v>33316</v>
          </cell>
        </row>
        <row r="60">
          <cell r="W60">
            <v>9671</v>
          </cell>
          <cell r="Z60">
            <v>9927</v>
          </cell>
          <cell r="AC60">
            <v>10217</v>
          </cell>
          <cell r="AF60">
            <v>12130</v>
          </cell>
        </row>
        <row r="61">
          <cell r="W61">
            <v>641440</v>
          </cell>
          <cell r="Z61">
            <v>643486</v>
          </cell>
          <cell r="AC61">
            <v>645043</v>
          </cell>
          <cell r="AF61">
            <v>646219</v>
          </cell>
        </row>
        <row r="62">
          <cell r="W62">
            <v>4851</v>
          </cell>
          <cell r="Z62">
            <v>5080</v>
          </cell>
          <cell r="AC62">
            <v>5319</v>
          </cell>
          <cell r="AF62">
            <v>5486</v>
          </cell>
        </row>
        <row r="63">
          <cell r="W63">
            <v>447769</v>
          </cell>
          <cell r="Z63">
            <v>448874</v>
          </cell>
          <cell r="AC63">
            <v>450067</v>
          </cell>
          <cell r="AF63">
            <v>450982</v>
          </cell>
        </row>
        <row r="64">
          <cell r="W64">
            <v>6413</v>
          </cell>
          <cell r="Z64">
            <v>6841</v>
          </cell>
          <cell r="AC64">
            <v>7279</v>
          </cell>
          <cell r="AF64">
            <v>7618</v>
          </cell>
        </row>
        <row r="65">
          <cell r="W65">
            <v>31072</v>
          </cell>
          <cell r="Z65">
            <v>32171</v>
          </cell>
          <cell r="AC65">
            <v>33244</v>
          </cell>
          <cell r="AF65">
            <v>33938</v>
          </cell>
        </row>
        <row r="66">
          <cell r="W66">
            <v>590311</v>
          </cell>
          <cell r="Z66">
            <v>592815</v>
          </cell>
          <cell r="AC66">
            <v>592815</v>
          </cell>
          <cell r="AF66">
            <v>592815</v>
          </cell>
        </row>
        <row r="67">
          <cell r="W67">
            <v>614640</v>
          </cell>
          <cell r="Z67">
            <v>617760</v>
          </cell>
          <cell r="AC67">
            <v>620203</v>
          </cell>
          <cell r="AF67">
            <v>622189</v>
          </cell>
        </row>
        <row r="68">
          <cell r="W68">
            <v>121880</v>
          </cell>
          <cell r="Z68">
            <v>125020</v>
          </cell>
          <cell r="AC68">
            <v>128442</v>
          </cell>
          <cell r="AF68">
            <v>131009</v>
          </cell>
        </row>
        <row r="69">
          <cell r="W69">
            <v>240407</v>
          </cell>
          <cell r="Z69">
            <v>245152</v>
          </cell>
          <cell r="AC69">
            <v>249775</v>
          </cell>
          <cell r="AF69">
            <v>252894</v>
          </cell>
        </row>
        <row r="71">
          <cell r="W71">
            <v>173137</v>
          </cell>
          <cell r="Z71">
            <v>174261</v>
          </cell>
          <cell r="AC71">
            <v>175342</v>
          </cell>
          <cell r="AF71">
            <v>176692</v>
          </cell>
        </row>
        <row r="73">
          <cell r="W73">
            <v>182570</v>
          </cell>
          <cell r="Z73">
            <v>182974</v>
          </cell>
          <cell r="AC73">
            <v>183410</v>
          </cell>
          <cell r="AF73">
            <v>189602</v>
          </cell>
        </row>
        <row r="75">
          <cell r="W75">
            <v>74715</v>
          </cell>
          <cell r="Z75">
            <v>75121</v>
          </cell>
          <cell r="AC75">
            <v>75567</v>
          </cell>
          <cell r="AF75">
            <v>75944</v>
          </cell>
        </row>
        <row r="77">
          <cell r="W77">
            <v>357903</v>
          </cell>
          <cell r="Z77">
            <v>359703</v>
          </cell>
          <cell r="AC77">
            <v>361498</v>
          </cell>
          <cell r="AF77">
            <v>363510</v>
          </cell>
        </row>
        <row r="79">
          <cell r="W79">
            <v>9810</v>
          </cell>
          <cell r="Z79">
            <v>9915</v>
          </cell>
          <cell r="AC79">
            <v>1004</v>
          </cell>
          <cell r="AF79">
            <v>10339</v>
          </cell>
        </row>
        <row r="81">
          <cell r="W81">
            <v>67973</v>
          </cell>
          <cell r="Z81">
            <v>68073</v>
          </cell>
          <cell r="AC81">
            <v>68963</v>
          </cell>
          <cell r="AF81">
            <v>69810</v>
          </cell>
        </row>
        <row r="82">
          <cell r="W82">
            <v>2843</v>
          </cell>
          <cell r="Z82">
            <v>3063</v>
          </cell>
          <cell r="AC82">
            <v>3308</v>
          </cell>
          <cell r="AF82">
            <v>3526</v>
          </cell>
        </row>
        <row r="83">
          <cell r="W83">
            <v>117780</v>
          </cell>
          <cell r="Z83">
            <v>118834</v>
          </cell>
          <cell r="AC83">
            <v>119793</v>
          </cell>
          <cell r="AF83">
            <v>120674</v>
          </cell>
        </row>
        <row r="85">
          <cell r="W85">
            <v>98088</v>
          </cell>
          <cell r="Z85">
            <v>100226</v>
          </cell>
          <cell r="AC85">
            <v>101996</v>
          </cell>
          <cell r="AF85">
            <v>103491</v>
          </cell>
        </row>
        <row r="86">
          <cell r="W86">
            <v>4229</v>
          </cell>
          <cell r="Z86">
            <v>4230</v>
          </cell>
          <cell r="AC86">
            <v>4452</v>
          </cell>
          <cell r="AF86">
            <v>4453</v>
          </cell>
        </row>
        <row r="87">
          <cell r="W87">
            <v>7850</v>
          </cell>
          <cell r="Z87">
            <v>8153</v>
          </cell>
          <cell r="AC87">
            <v>8153</v>
          </cell>
          <cell r="AF87">
            <v>8715</v>
          </cell>
        </row>
        <row r="89">
          <cell r="W89">
            <v>180324</v>
          </cell>
          <cell r="Z89">
            <v>180372</v>
          </cell>
          <cell r="AC89">
            <v>180492</v>
          </cell>
          <cell r="AF89">
            <v>180489</v>
          </cell>
        </row>
        <row r="91">
          <cell r="W91">
            <v>0</v>
          </cell>
          <cell r="Z91">
            <v>0</v>
          </cell>
          <cell r="AC91">
            <v>0</v>
          </cell>
          <cell r="AF91">
            <v>0</v>
          </cell>
        </row>
        <row r="92">
          <cell r="W92">
            <v>40999</v>
          </cell>
          <cell r="Z92">
            <v>41799</v>
          </cell>
          <cell r="AC92">
            <v>42640</v>
          </cell>
          <cell r="AF92">
            <v>43703</v>
          </cell>
        </row>
        <row r="94">
          <cell r="W94">
            <v>31445</v>
          </cell>
          <cell r="Z94">
            <v>32528</v>
          </cell>
          <cell r="AC94">
            <v>33397</v>
          </cell>
          <cell r="AF94">
            <v>34000</v>
          </cell>
        </row>
        <row r="95">
          <cell r="W95">
            <v>143990</v>
          </cell>
          <cell r="Z95">
            <v>144689</v>
          </cell>
          <cell r="AC95">
            <v>145434</v>
          </cell>
          <cell r="AF95">
            <v>146038</v>
          </cell>
        </row>
        <row r="96">
          <cell r="W96">
            <v>9817</v>
          </cell>
          <cell r="Z96">
            <v>2047</v>
          </cell>
          <cell r="AC96">
            <v>4124</v>
          </cell>
          <cell r="AF96">
            <v>6397</v>
          </cell>
        </row>
        <row r="97">
          <cell r="W97">
            <v>322</v>
          </cell>
          <cell r="Z97">
            <v>322</v>
          </cell>
          <cell r="AC97">
            <v>322</v>
          </cell>
          <cell r="AF97">
            <v>322</v>
          </cell>
        </row>
        <row r="98">
          <cell r="W98">
            <v>5336</v>
          </cell>
          <cell r="Z98">
            <v>5365</v>
          </cell>
          <cell r="AC98">
            <v>5430</v>
          </cell>
          <cell r="AF98">
            <v>5443</v>
          </cell>
        </row>
        <row r="99">
          <cell r="W99">
            <v>5209</v>
          </cell>
          <cell r="Z99">
            <v>5209</v>
          </cell>
          <cell r="AC99">
            <v>5209</v>
          </cell>
          <cell r="AF99">
            <v>5209</v>
          </cell>
        </row>
        <row r="100">
          <cell r="W100">
            <v>1026</v>
          </cell>
          <cell r="Z100">
            <v>1201</v>
          </cell>
          <cell r="AC100">
            <v>1390</v>
          </cell>
          <cell r="AF100">
            <v>1412</v>
          </cell>
        </row>
        <row r="101">
          <cell r="W101">
            <v>66062</v>
          </cell>
          <cell r="Z101">
            <v>66197</v>
          </cell>
          <cell r="AC101">
            <v>66397</v>
          </cell>
          <cell r="AF101">
            <v>66690</v>
          </cell>
        </row>
        <row r="102">
          <cell r="W102">
            <v>4137</v>
          </cell>
          <cell r="Z102">
            <v>4237</v>
          </cell>
          <cell r="AC102">
            <v>4297</v>
          </cell>
          <cell r="AF102">
            <v>4386</v>
          </cell>
        </row>
        <row r="103">
          <cell r="W103">
            <v>123939</v>
          </cell>
          <cell r="Z103">
            <v>125235</v>
          </cell>
          <cell r="AC103">
            <v>125928</v>
          </cell>
          <cell r="AF103">
            <v>125928</v>
          </cell>
        </row>
        <row r="104">
          <cell r="W104">
            <v>3948</v>
          </cell>
          <cell r="Z104">
            <v>4003</v>
          </cell>
          <cell r="AC104">
            <v>4063</v>
          </cell>
          <cell r="AF104">
            <v>4115</v>
          </cell>
        </row>
        <row r="105">
          <cell r="W105">
            <v>5661</v>
          </cell>
          <cell r="Z105">
            <v>5961</v>
          </cell>
          <cell r="AC105">
            <v>6311</v>
          </cell>
          <cell r="AF105">
            <v>6990</v>
          </cell>
        </row>
        <row r="106">
          <cell r="W106">
            <v>9469</v>
          </cell>
          <cell r="Z106">
            <v>116</v>
          </cell>
          <cell r="AC106">
            <v>936</v>
          </cell>
          <cell r="AF106">
            <v>2419</v>
          </cell>
        </row>
        <row r="107">
          <cell r="W107">
            <v>1728</v>
          </cell>
          <cell r="Z107">
            <v>1961</v>
          </cell>
          <cell r="AC107">
            <v>2403</v>
          </cell>
          <cell r="AF107">
            <v>9792</v>
          </cell>
        </row>
        <row r="108">
          <cell r="W108">
            <v>9681</v>
          </cell>
          <cell r="Z108">
            <v>9731</v>
          </cell>
          <cell r="AC108">
            <v>9783</v>
          </cell>
          <cell r="AF108">
            <v>9792</v>
          </cell>
        </row>
        <row r="109">
          <cell r="W109">
            <v>20119</v>
          </cell>
          <cell r="Z109">
            <v>20125</v>
          </cell>
          <cell r="AC109">
            <v>20165</v>
          </cell>
          <cell r="AF109">
            <v>20169</v>
          </cell>
        </row>
        <row r="110">
          <cell r="W110">
            <v>6166</v>
          </cell>
          <cell r="Z110">
            <v>6923</v>
          </cell>
          <cell r="AC110">
            <v>7854</v>
          </cell>
          <cell r="AF110">
            <v>8922</v>
          </cell>
        </row>
        <row r="111">
          <cell r="W111">
            <v>131232</v>
          </cell>
          <cell r="Z111">
            <v>132253</v>
          </cell>
          <cell r="AC111">
            <v>133179</v>
          </cell>
          <cell r="AF111">
            <v>134116</v>
          </cell>
        </row>
        <row r="112">
          <cell r="W112">
            <v>28151</v>
          </cell>
          <cell r="Z112">
            <v>28222</v>
          </cell>
          <cell r="AC112">
            <v>28263</v>
          </cell>
          <cell r="AF112">
            <v>28338</v>
          </cell>
        </row>
        <row r="113">
          <cell r="W113">
            <v>4290</v>
          </cell>
          <cell r="Z113">
            <v>6110</v>
          </cell>
          <cell r="AC113">
            <v>9177</v>
          </cell>
          <cell r="AF113">
            <v>1349</v>
          </cell>
        </row>
        <row r="114">
          <cell r="W114">
            <v>7039</v>
          </cell>
          <cell r="Z114">
            <v>7058</v>
          </cell>
          <cell r="AC114">
            <v>7059</v>
          </cell>
          <cell r="AF114">
            <v>7059</v>
          </cell>
        </row>
        <row r="115">
          <cell r="W115">
            <v>81441</v>
          </cell>
          <cell r="Z115">
            <v>82158</v>
          </cell>
          <cell r="AC115">
            <v>82817</v>
          </cell>
          <cell r="AF115">
            <v>83381</v>
          </cell>
        </row>
        <row r="117">
          <cell r="W117">
            <v>0</v>
          </cell>
          <cell r="Z117">
            <v>0</v>
          </cell>
          <cell r="AC117">
            <v>0</v>
          </cell>
          <cell r="AF117">
            <v>0</v>
          </cell>
        </row>
        <row r="118">
          <cell r="W118">
            <v>50</v>
          </cell>
          <cell r="Z118">
            <v>67</v>
          </cell>
          <cell r="AC118">
            <v>77</v>
          </cell>
          <cell r="AF118">
            <v>82</v>
          </cell>
        </row>
        <row r="119">
          <cell r="W119">
            <v>5451</v>
          </cell>
          <cell r="Z119">
            <v>5495</v>
          </cell>
          <cell r="AC119">
            <v>5532</v>
          </cell>
          <cell r="AF119">
            <v>5573</v>
          </cell>
        </row>
        <row r="120">
          <cell r="W120">
            <v>5288</v>
          </cell>
          <cell r="Z120">
            <v>5288</v>
          </cell>
          <cell r="AC120">
            <v>5288</v>
          </cell>
          <cell r="AF120">
            <v>5288</v>
          </cell>
        </row>
        <row r="121">
          <cell r="W121">
            <v>9281</v>
          </cell>
          <cell r="Z121">
            <v>9304</v>
          </cell>
          <cell r="AC121">
            <v>9307</v>
          </cell>
          <cell r="AF121">
            <v>9316</v>
          </cell>
        </row>
        <row r="122">
          <cell r="W122">
            <v>163</v>
          </cell>
          <cell r="Z122">
            <v>166</v>
          </cell>
          <cell r="AC122">
            <v>167</v>
          </cell>
          <cell r="AF122">
            <v>168</v>
          </cell>
        </row>
        <row r="123">
          <cell r="W123">
            <v>92003</v>
          </cell>
          <cell r="Z123">
            <v>93070</v>
          </cell>
          <cell r="AC123">
            <v>94150</v>
          </cell>
          <cell r="AF123">
            <v>95137</v>
          </cell>
        </row>
        <row r="125">
          <cell r="W125">
            <v>6531</v>
          </cell>
          <cell r="Z125">
            <v>7101</v>
          </cell>
          <cell r="AC125">
            <v>7401</v>
          </cell>
          <cell r="AF125">
            <v>9685</v>
          </cell>
        </row>
        <row r="126">
          <cell r="W126">
            <v>0</v>
          </cell>
          <cell r="Z126">
            <v>0</v>
          </cell>
          <cell r="AC126">
            <v>0</v>
          </cell>
          <cell r="AF126">
            <v>0</v>
          </cell>
        </row>
        <row r="128">
          <cell r="W128">
            <v>2079</v>
          </cell>
          <cell r="Z128">
            <v>63</v>
          </cell>
          <cell r="AC128">
            <v>73</v>
          </cell>
          <cell r="AF128">
            <v>80</v>
          </cell>
        </row>
        <row r="130">
          <cell r="W130">
            <v>291745</v>
          </cell>
          <cell r="Z130">
            <v>292058</v>
          </cell>
          <cell r="AC130">
            <v>292485</v>
          </cell>
          <cell r="AF130">
            <v>292992</v>
          </cell>
        </row>
        <row r="131">
          <cell r="W131">
            <v>314481</v>
          </cell>
          <cell r="Z131">
            <v>315331</v>
          </cell>
          <cell r="AC131">
            <v>315342</v>
          </cell>
          <cell r="AF131">
            <v>316297</v>
          </cell>
        </row>
        <row r="132">
          <cell r="W132">
            <v>4592</v>
          </cell>
          <cell r="Z132">
            <v>4678</v>
          </cell>
          <cell r="AC132">
            <v>4787</v>
          </cell>
          <cell r="AF132">
            <v>4827</v>
          </cell>
        </row>
        <row r="133">
          <cell r="W133">
            <v>97008</v>
          </cell>
          <cell r="Z133">
            <v>97027</v>
          </cell>
          <cell r="AC133">
            <v>97073</v>
          </cell>
          <cell r="AF133">
            <v>97096</v>
          </cell>
        </row>
        <row r="134">
          <cell r="W134">
            <v>20912</v>
          </cell>
          <cell r="Z134">
            <v>20947</v>
          </cell>
          <cell r="AC134">
            <v>20968</v>
          </cell>
          <cell r="AF134">
            <v>20985</v>
          </cell>
        </row>
        <row r="136">
          <cell r="W136">
            <v>732201</v>
          </cell>
          <cell r="Z136">
            <v>733769</v>
          </cell>
          <cell r="AC136">
            <v>734950</v>
          </cell>
          <cell r="AF136">
            <v>735784</v>
          </cell>
        </row>
        <row r="137">
          <cell r="W137">
            <v>186090</v>
          </cell>
          <cell r="Z137">
            <v>190356</v>
          </cell>
          <cell r="AC137">
            <v>192002</v>
          </cell>
          <cell r="AF137">
            <v>193229</v>
          </cell>
        </row>
        <row r="138">
          <cell r="W138">
            <v>0</v>
          </cell>
          <cell r="Z138">
            <v>0</v>
          </cell>
          <cell r="AC138">
            <v>0</v>
          </cell>
          <cell r="AF138">
            <v>0</v>
          </cell>
        </row>
        <row r="139">
          <cell r="W139">
            <v>7993</v>
          </cell>
          <cell r="Z139">
            <v>8328</v>
          </cell>
          <cell r="AC139">
            <v>8441</v>
          </cell>
          <cell r="AF139">
            <v>8729</v>
          </cell>
        </row>
        <row r="140">
          <cell r="W140">
            <v>49</v>
          </cell>
          <cell r="Z140">
            <v>49</v>
          </cell>
          <cell r="AC140">
            <v>49</v>
          </cell>
          <cell r="AF140">
            <v>49</v>
          </cell>
        </row>
        <row r="142">
          <cell r="W142">
            <v>3328</v>
          </cell>
          <cell r="Z142">
            <v>3495</v>
          </cell>
          <cell r="AC142">
            <v>3678</v>
          </cell>
          <cell r="AF142">
            <v>3706</v>
          </cell>
        </row>
        <row r="144">
          <cell r="W144">
            <v>0</v>
          </cell>
        </row>
        <row r="145">
          <cell r="B145" t="str">
            <v>อาคาร Next Fish</v>
          </cell>
          <cell r="W145">
            <v>52</v>
          </cell>
          <cell r="Z145">
            <v>151</v>
          </cell>
          <cell r="AC145">
            <v>243</v>
          </cell>
          <cell r="AF145">
            <v>274</v>
          </cell>
        </row>
      </sheetData>
      <sheetData sheetId="3"/>
      <sheetData sheetId="4">
        <row r="6">
          <cell r="D6">
            <v>659</v>
          </cell>
          <cell r="E6">
            <v>683</v>
          </cell>
          <cell r="F6">
            <v>24</v>
          </cell>
          <cell r="G6">
            <v>240</v>
          </cell>
          <cell r="H6">
            <v>703</v>
          </cell>
          <cell r="I6">
            <v>20</v>
          </cell>
          <cell r="J6">
            <v>200</v>
          </cell>
          <cell r="K6">
            <v>720</v>
          </cell>
          <cell r="L6">
            <v>17</v>
          </cell>
          <cell r="M6">
            <v>170</v>
          </cell>
          <cell r="N6">
            <v>720</v>
          </cell>
          <cell r="O6">
            <v>0</v>
          </cell>
          <cell r="P6">
            <v>0</v>
          </cell>
          <cell r="Q6">
            <v>720</v>
          </cell>
          <cell r="R6">
            <v>0</v>
          </cell>
          <cell r="S6">
            <v>0</v>
          </cell>
          <cell r="T6">
            <v>735</v>
          </cell>
          <cell r="U6">
            <v>15</v>
          </cell>
          <cell r="V6">
            <v>150</v>
          </cell>
          <cell r="W6">
            <v>771</v>
          </cell>
          <cell r="X6">
            <v>36</v>
          </cell>
          <cell r="Y6">
            <v>360</v>
          </cell>
          <cell r="Z6">
            <v>803</v>
          </cell>
          <cell r="AA6">
            <v>32</v>
          </cell>
          <cell r="AB6">
            <v>320</v>
          </cell>
          <cell r="AC6">
            <v>841</v>
          </cell>
          <cell r="AD6">
            <v>38</v>
          </cell>
          <cell r="AE6">
            <v>380</v>
          </cell>
          <cell r="AF6">
            <v>862</v>
          </cell>
          <cell r="AG6">
            <v>21</v>
          </cell>
          <cell r="AH6">
            <v>210</v>
          </cell>
        </row>
        <row r="7">
          <cell r="D7">
            <v>2618</v>
          </cell>
          <cell r="E7">
            <v>2652</v>
          </cell>
          <cell r="F7">
            <v>34</v>
          </cell>
          <cell r="G7">
            <v>340</v>
          </cell>
          <cell r="H7">
            <v>2684</v>
          </cell>
          <cell r="I7">
            <v>32</v>
          </cell>
          <cell r="J7">
            <v>320</v>
          </cell>
          <cell r="K7">
            <v>2713</v>
          </cell>
          <cell r="L7">
            <v>29</v>
          </cell>
          <cell r="M7">
            <v>290</v>
          </cell>
          <cell r="N7">
            <v>2713</v>
          </cell>
          <cell r="O7">
            <v>0</v>
          </cell>
          <cell r="P7">
            <v>0</v>
          </cell>
          <cell r="Q7">
            <v>2713</v>
          </cell>
          <cell r="R7">
            <v>0</v>
          </cell>
          <cell r="S7">
            <v>0</v>
          </cell>
          <cell r="T7">
            <v>2741</v>
          </cell>
          <cell r="U7">
            <v>28</v>
          </cell>
          <cell r="V7">
            <v>280</v>
          </cell>
          <cell r="W7">
            <v>2794</v>
          </cell>
          <cell r="X7">
            <v>53</v>
          </cell>
          <cell r="Y7">
            <v>530</v>
          </cell>
          <cell r="Z7">
            <v>2847</v>
          </cell>
          <cell r="AA7">
            <v>53</v>
          </cell>
          <cell r="AB7">
            <v>530</v>
          </cell>
          <cell r="AC7">
            <v>2904</v>
          </cell>
          <cell r="AD7">
            <v>57</v>
          </cell>
          <cell r="AE7">
            <v>570</v>
          </cell>
          <cell r="AF7">
            <v>2942</v>
          </cell>
          <cell r="AG7">
            <v>38</v>
          </cell>
          <cell r="AH7">
            <v>380</v>
          </cell>
        </row>
        <row r="9">
          <cell r="D9">
            <v>3025</v>
          </cell>
          <cell r="E9">
            <v>3079</v>
          </cell>
          <cell r="F9">
            <v>54</v>
          </cell>
          <cell r="G9">
            <v>540</v>
          </cell>
          <cell r="H9">
            <v>3127</v>
          </cell>
          <cell r="I9">
            <v>48</v>
          </cell>
          <cell r="J9">
            <v>480</v>
          </cell>
          <cell r="K9">
            <v>3167</v>
          </cell>
          <cell r="L9">
            <v>40</v>
          </cell>
          <cell r="M9">
            <v>400</v>
          </cell>
          <cell r="N9">
            <v>3167</v>
          </cell>
          <cell r="O9">
            <v>0</v>
          </cell>
          <cell r="P9">
            <v>0</v>
          </cell>
          <cell r="Q9">
            <v>3176</v>
          </cell>
          <cell r="R9">
            <v>9</v>
          </cell>
          <cell r="S9">
            <v>90</v>
          </cell>
          <cell r="T9">
            <v>3218</v>
          </cell>
          <cell r="U9">
            <v>42</v>
          </cell>
          <cell r="V9">
            <v>420</v>
          </cell>
          <cell r="W9">
            <v>3283</v>
          </cell>
          <cell r="X9">
            <v>65</v>
          </cell>
          <cell r="Y9">
            <v>650</v>
          </cell>
          <cell r="Z9">
            <v>3353</v>
          </cell>
          <cell r="AA9">
            <v>70</v>
          </cell>
          <cell r="AB9">
            <v>700</v>
          </cell>
          <cell r="AC9">
            <v>3438</v>
          </cell>
          <cell r="AD9">
            <v>85</v>
          </cell>
          <cell r="AE9">
            <v>850</v>
          </cell>
          <cell r="AF9">
            <v>3474</v>
          </cell>
          <cell r="AG9">
            <v>36</v>
          </cell>
          <cell r="AH9">
            <v>360</v>
          </cell>
        </row>
        <row r="10">
          <cell r="D10">
            <v>2241</v>
          </cell>
          <cell r="E10">
            <v>2276</v>
          </cell>
          <cell r="F10">
            <v>35</v>
          </cell>
          <cell r="G10">
            <v>350</v>
          </cell>
          <cell r="H10">
            <v>2308</v>
          </cell>
          <cell r="I10">
            <v>32</v>
          </cell>
          <cell r="J10">
            <v>320</v>
          </cell>
          <cell r="K10">
            <v>2329</v>
          </cell>
          <cell r="L10">
            <v>21</v>
          </cell>
          <cell r="M10">
            <v>210</v>
          </cell>
          <cell r="N10">
            <v>2329</v>
          </cell>
          <cell r="O10">
            <v>0</v>
          </cell>
          <cell r="P10">
            <v>0</v>
          </cell>
          <cell r="Q10">
            <v>2329</v>
          </cell>
          <cell r="R10">
            <v>0</v>
          </cell>
          <cell r="S10">
            <v>0</v>
          </cell>
          <cell r="T10">
            <v>2346</v>
          </cell>
          <cell r="U10">
            <v>17</v>
          </cell>
          <cell r="V10">
            <v>170</v>
          </cell>
          <cell r="W10">
            <v>2392</v>
          </cell>
          <cell r="X10">
            <v>46</v>
          </cell>
          <cell r="Y10">
            <v>460</v>
          </cell>
          <cell r="Z10">
            <v>2437</v>
          </cell>
          <cell r="AA10">
            <v>45</v>
          </cell>
          <cell r="AB10">
            <v>450</v>
          </cell>
          <cell r="AC10">
            <v>2475</v>
          </cell>
          <cell r="AD10">
            <v>38</v>
          </cell>
          <cell r="AE10">
            <v>380</v>
          </cell>
          <cell r="AF10">
            <v>2503</v>
          </cell>
          <cell r="AG10">
            <v>28</v>
          </cell>
          <cell r="AH10">
            <v>280</v>
          </cell>
        </row>
        <row r="12">
          <cell r="D12">
            <v>364</v>
          </cell>
          <cell r="E12">
            <v>366</v>
          </cell>
          <cell r="F12">
            <v>2</v>
          </cell>
          <cell r="G12">
            <v>20</v>
          </cell>
          <cell r="H12">
            <v>366</v>
          </cell>
          <cell r="I12">
            <v>0</v>
          </cell>
          <cell r="J12">
            <v>0</v>
          </cell>
          <cell r="K12">
            <v>366</v>
          </cell>
          <cell r="L12">
            <v>0</v>
          </cell>
          <cell r="M12">
            <v>0</v>
          </cell>
          <cell r="N12">
            <v>366</v>
          </cell>
          <cell r="O12">
            <v>0</v>
          </cell>
          <cell r="P12">
            <v>0</v>
          </cell>
          <cell r="Q12">
            <v>366</v>
          </cell>
          <cell r="R12">
            <v>0</v>
          </cell>
          <cell r="S12">
            <v>0</v>
          </cell>
          <cell r="T12">
            <v>366</v>
          </cell>
          <cell r="U12">
            <v>0</v>
          </cell>
          <cell r="V12">
            <v>0</v>
          </cell>
          <cell r="W12">
            <v>366</v>
          </cell>
          <cell r="X12">
            <v>0</v>
          </cell>
          <cell r="Y12">
            <v>0</v>
          </cell>
          <cell r="Z12">
            <v>366</v>
          </cell>
          <cell r="AA12">
            <v>0</v>
          </cell>
          <cell r="AB12">
            <v>0</v>
          </cell>
          <cell r="AC12">
            <v>366</v>
          </cell>
          <cell r="AD12">
            <v>0</v>
          </cell>
          <cell r="AE12">
            <v>0</v>
          </cell>
          <cell r="AF12">
            <v>366</v>
          </cell>
          <cell r="AG12">
            <v>0</v>
          </cell>
          <cell r="AH12">
            <v>0</v>
          </cell>
        </row>
        <row r="13">
          <cell r="D13">
            <v>470</v>
          </cell>
          <cell r="E13">
            <v>494</v>
          </cell>
          <cell r="F13">
            <v>24</v>
          </cell>
          <cell r="G13">
            <v>240</v>
          </cell>
          <cell r="H13">
            <v>517</v>
          </cell>
          <cell r="I13">
            <v>23</v>
          </cell>
          <cell r="J13">
            <v>230</v>
          </cell>
          <cell r="K13">
            <v>517</v>
          </cell>
          <cell r="L13">
            <v>0</v>
          </cell>
          <cell r="M13">
            <v>0</v>
          </cell>
          <cell r="N13">
            <v>517</v>
          </cell>
          <cell r="O13">
            <v>0</v>
          </cell>
          <cell r="P13">
            <v>0</v>
          </cell>
          <cell r="Q13">
            <v>517</v>
          </cell>
          <cell r="R13">
            <v>0</v>
          </cell>
          <cell r="S13">
            <v>0</v>
          </cell>
          <cell r="T13">
            <v>555</v>
          </cell>
          <cell r="U13">
            <v>38</v>
          </cell>
          <cell r="V13">
            <v>380</v>
          </cell>
          <cell r="W13">
            <v>587</v>
          </cell>
          <cell r="X13">
            <v>32</v>
          </cell>
          <cell r="Y13">
            <v>320</v>
          </cell>
          <cell r="Z13">
            <v>610</v>
          </cell>
          <cell r="AA13">
            <v>23</v>
          </cell>
          <cell r="AB13">
            <v>230</v>
          </cell>
          <cell r="AC13">
            <v>641</v>
          </cell>
          <cell r="AD13">
            <v>31</v>
          </cell>
          <cell r="AE13">
            <v>310</v>
          </cell>
          <cell r="AF13">
            <v>660</v>
          </cell>
          <cell r="AG13">
            <v>19</v>
          </cell>
          <cell r="AH13">
            <v>190</v>
          </cell>
        </row>
        <row r="14">
          <cell r="D14">
            <v>574</v>
          </cell>
          <cell r="E14">
            <v>586</v>
          </cell>
          <cell r="F14">
            <v>12</v>
          </cell>
          <cell r="G14">
            <v>120</v>
          </cell>
          <cell r="H14">
            <v>597</v>
          </cell>
          <cell r="I14">
            <v>11</v>
          </cell>
          <cell r="J14">
            <v>110</v>
          </cell>
          <cell r="K14">
            <v>597</v>
          </cell>
          <cell r="L14">
            <v>0</v>
          </cell>
          <cell r="M14">
            <v>0</v>
          </cell>
          <cell r="N14">
            <v>597</v>
          </cell>
          <cell r="O14">
            <v>0</v>
          </cell>
          <cell r="P14">
            <v>0</v>
          </cell>
          <cell r="Q14">
            <v>597</v>
          </cell>
          <cell r="R14">
            <v>0</v>
          </cell>
          <cell r="S14">
            <v>0</v>
          </cell>
          <cell r="T14">
            <v>611</v>
          </cell>
          <cell r="U14">
            <v>14</v>
          </cell>
          <cell r="V14">
            <v>140</v>
          </cell>
          <cell r="W14">
            <v>628</v>
          </cell>
          <cell r="X14">
            <v>17</v>
          </cell>
          <cell r="Y14">
            <v>170</v>
          </cell>
          <cell r="Z14">
            <v>640</v>
          </cell>
          <cell r="AA14">
            <v>12</v>
          </cell>
          <cell r="AB14">
            <v>120</v>
          </cell>
          <cell r="AC14">
            <v>657</v>
          </cell>
          <cell r="AD14">
            <v>17</v>
          </cell>
          <cell r="AE14">
            <v>170</v>
          </cell>
          <cell r="AF14">
            <v>665</v>
          </cell>
          <cell r="AG14">
            <v>8</v>
          </cell>
          <cell r="AH14">
            <v>80</v>
          </cell>
        </row>
        <row r="15">
          <cell r="D15">
            <v>5558</v>
          </cell>
          <cell r="E15">
            <v>5654</v>
          </cell>
          <cell r="F15">
            <v>96</v>
          </cell>
          <cell r="G15">
            <v>960</v>
          </cell>
          <cell r="H15">
            <v>5745</v>
          </cell>
          <cell r="I15">
            <v>91</v>
          </cell>
          <cell r="J15">
            <v>910</v>
          </cell>
          <cell r="K15">
            <v>5820</v>
          </cell>
          <cell r="L15">
            <v>75</v>
          </cell>
          <cell r="M15">
            <v>750</v>
          </cell>
          <cell r="N15">
            <v>5820</v>
          </cell>
          <cell r="O15">
            <v>0</v>
          </cell>
          <cell r="P15">
            <v>0</v>
          </cell>
          <cell r="Q15">
            <v>5884</v>
          </cell>
          <cell r="R15">
            <v>64</v>
          </cell>
          <cell r="S15">
            <v>640</v>
          </cell>
          <cell r="T15">
            <v>5937</v>
          </cell>
          <cell r="U15">
            <v>53</v>
          </cell>
          <cell r="V15">
            <v>530</v>
          </cell>
          <cell r="W15">
            <v>6038</v>
          </cell>
          <cell r="X15">
            <v>101</v>
          </cell>
          <cell r="Y15">
            <v>1010</v>
          </cell>
          <cell r="Z15">
            <v>6146</v>
          </cell>
          <cell r="AA15">
            <v>108</v>
          </cell>
          <cell r="AB15">
            <v>1080</v>
          </cell>
          <cell r="AC15">
            <v>6254</v>
          </cell>
          <cell r="AD15">
            <v>108</v>
          </cell>
          <cell r="AE15">
            <v>1080</v>
          </cell>
          <cell r="AF15">
            <v>6320</v>
          </cell>
          <cell r="AG15">
            <v>66</v>
          </cell>
          <cell r="AH15">
            <v>660</v>
          </cell>
        </row>
        <row r="16">
          <cell r="D16">
            <v>4169</v>
          </cell>
          <cell r="E16">
            <v>4214</v>
          </cell>
          <cell r="F16">
            <v>45</v>
          </cell>
          <cell r="G16">
            <v>450</v>
          </cell>
          <cell r="H16">
            <v>4257</v>
          </cell>
          <cell r="I16">
            <v>43</v>
          </cell>
          <cell r="J16">
            <v>430</v>
          </cell>
          <cell r="K16">
            <v>4297</v>
          </cell>
          <cell r="L16">
            <v>40</v>
          </cell>
          <cell r="M16">
            <v>400</v>
          </cell>
          <cell r="N16">
            <v>4297</v>
          </cell>
          <cell r="O16">
            <v>0</v>
          </cell>
          <cell r="P16">
            <v>0</v>
          </cell>
          <cell r="Q16">
            <v>4310</v>
          </cell>
          <cell r="R16">
            <v>13</v>
          </cell>
          <cell r="S16">
            <v>130</v>
          </cell>
          <cell r="T16">
            <v>4343</v>
          </cell>
          <cell r="U16">
            <v>33</v>
          </cell>
          <cell r="V16">
            <v>330</v>
          </cell>
          <cell r="W16">
            <v>4422</v>
          </cell>
          <cell r="X16">
            <v>79</v>
          </cell>
          <cell r="Y16">
            <v>790</v>
          </cell>
          <cell r="Z16">
            <v>4495</v>
          </cell>
          <cell r="AA16">
            <v>73</v>
          </cell>
          <cell r="AB16">
            <v>730</v>
          </cell>
          <cell r="AC16">
            <v>4571</v>
          </cell>
          <cell r="AD16">
            <v>76</v>
          </cell>
          <cell r="AE16">
            <v>760</v>
          </cell>
          <cell r="AF16">
            <v>4625</v>
          </cell>
          <cell r="AG16">
            <v>54</v>
          </cell>
          <cell r="AH16">
            <v>540</v>
          </cell>
        </row>
        <row r="17">
          <cell r="D17">
            <v>2</v>
          </cell>
          <cell r="E17">
            <v>2</v>
          </cell>
          <cell r="F17">
            <v>0</v>
          </cell>
          <cell r="G17">
            <v>0</v>
          </cell>
          <cell r="H17">
            <v>2</v>
          </cell>
          <cell r="I17">
            <v>0</v>
          </cell>
          <cell r="J17">
            <v>0</v>
          </cell>
          <cell r="K17">
            <v>2</v>
          </cell>
          <cell r="L17">
            <v>0</v>
          </cell>
          <cell r="M17">
            <v>0</v>
          </cell>
          <cell r="N17">
            <v>2</v>
          </cell>
          <cell r="O17">
            <v>0</v>
          </cell>
          <cell r="P17">
            <v>0</v>
          </cell>
          <cell r="Q17">
            <v>2</v>
          </cell>
          <cell r="R17">
            <v>0</v>
          </cell>
          <cell r="S17">
            <v>0</v>
          </cell>
          <cell r="T17">
            <v>2</v>
          </cell>
          <cell r="U17">
            <v>0</v>
          </cell>
          <cell r="V17">
            <v>0</v>
          </cell>
          <cell r="W17">
            <v>2</v>
          </cell>
          <cell r="X17">
            <v>0</v>
          </cell>
          <cell r="Y17">
            <v>0</v>
          </cell>
          <cell r="Z17">
            <v>2</v>
          </cell>
          <cell r="AA17">
            <v>0</v>
          </cell>
          <cell r="AB17">
            <v>0</v>
          </cell>
          <cell r="AC17">
            <v>2</v>
          </cell>
          <cell r="AD17">
            <v>0</v>
          </cell>
          <cell r="AE17">
            <v>0</v>
          </cell>
          <cell r="AF17">
            <v>2</v>
          </cell>
          <cell r="AG17">
            <v>0</v>
          </cell>
          <cell r="AH17">
            <v>0</v>
          </cell>
        </row>
        <row r="18">
          <cell r="D18">
            <v>328</v>
          </cell>
          <cell r="E18">
            <v>331</v>
          </cell>
          <cell r="F18">
            <v>3</v>
          </cell>
          <cell r="G18">
            <v>30</v>
          </cell>
          <cell r="H18">
            <v>333</v>
          </cell>
          <cell r="I18">
            <v>2</v>
          </cell>
          <cell r="J18">
            <v>20</v>
          </cell>
          <cell r="K18">
            <v>336</v>
          </cell>
          <cell r="L18">
            <v>3</v>
          </cell>
          <cell r="M18">
            <v>30</v>
          </cell>
          <cell r="N18">
            <v>336</v>
          </cell>
          <cell r="O18">
            <v>0</v>
          </cell>
          <cell r="P18">
            <v>0</v>
          </cell>
          <cell r="Q18">
            <v>338</v>
          </cell>
          <cell r="R18">
            <v>2</v>
          </cell>
          <cell r="S18">
            <v>20</v>
          </cell>
          <cell r="T18">
            <v>341</v>
          </cell>
          <cell r="U18">
            <v>3</v>
          </cell>
          <cell r="V18">
            <v>30</v>
          </cell>
          <cell r="W18">
            <v>345</v>
          </cell>
          <cell r="X18">
            <v>4</v>
          </cell>
          <cell r="Y18">
            <v>40</v>
          </cell>
          <cell r="Z18">
            <v>349</v>
          </cell>
          <cell r="AA18">
            <v>4</v>
          </cell>
          <cell r="AB18">
            <v>40</v>
          </cell>
          <cell r="AC18">
            <v>353</v>
          </cell>
          <cell r="AD18">
            <v>4</v>
          </cell>
          <cell r="AE18">
            <v>40</v>
          </cell>
          <cell r="AF18">
            <v>357</v>
          </cell>
          <cell r="AG18">
            <v>4</v>
          </cell>
          <cell r="AH18">
            <v>40</v>
          </cell>
        </row>
        <row r="19">
          <cell r="D19">
            <v>145</v>
          </cell>
          <cell r="E19">
            <v>147</v>
          </cell>
          <cell r="F19">
            <v>2</v>
          </cell>
          <cell r="G19">
            <v>20</v>
          </cell>
          <cell r="H19">
            <v>149</v>
          </cell>
          <cell r="I19">
            <v>2</v>
          </cell>
          <cell r="J19">
            <v>20</v>
          </cell>
          <cell r="K19">
            <v>150</v>
          </cell>
          <cell r="L19">
            <v>1</v>
          </cell>
          <cell r="M19">
            <v>10</v>
          </cell>
          <cell r="N19">
            <v>150</v>
          </cell>
          <cell r="O19">
            <v>0</v>
          </cell>
          <cell r="P19">
            <v>0</v>
          </cell>
          <cell r="Q19">
            <v>150</v>
          </cell>
          <cell r="R19">
            <v>0</v>
          </cell>
          <cell r="S19">
            <v>0</v>
          </cell>
          <cell r="T19">
            <v>152</v>
          </cell>
          <cell r="U19">
            <v>2</v>
          </cell>
          <cell r="V19">
            <v>20</v>
          </cell>
          <cell r="W19">
            <v>154</v>
          </cell>
          <cell r="X19">
            <v>2</v>
          </cell>
          <cell r="Y19">
            <v>20</v>
          </cell>
          <cell r="Z19">
            <v>157</v>
          </cell>
          <cell r="AA19">
            <v>3</v>
          </cell>
          <cell r="AB19">
            <v>30</v>
          </cell>
          <cell r="AC19">
            <v>160</v>
          </cell>
          <cell r="AD19">
            <v>3</v>
          </cell>
          <cell r="AE19">
            <v>30</v>
          </cell>
          <cell r="AF19">
            <v>162</v>
          </cell>
          <cell r="AG19">
            <v>2</v>
          </cell>
          <cell r="AH19">
            <v>20</v>
          </cell>
        </row>
        <row r="20">
          <cell r="D20">
            <v>4131</v>
          </cell>
          <cell r="E20">
            <v>4198</v>
          </cell>
          <cell r="F20">
            <v>67</v>
          </cell>
          <cell r="G20">
            <v>670</v>
          </cell>
          <cell r="H20">
            <v>4245</v>
          </cell>
          <cell r="I20">
            <v>47</v>
          </cell>
          <cell r="J20">
            <v>470</v>
          </cell>
          <cell r="K20">
            <v>4298</v>
          </cell>
          <cell r="L20">
            <v>53</v>
          </cell>
          <cell r="M20">
            <v>530</v>
          </cell>
          <cell r="N20">
            <v>4298</v>
          </cell>
          <cell r="O20">
            <v>0</v>
          </cell>
          <cell r="P20">
            <v>0</v>
          </cell>
          <cell r="Q20">
            <v>4370</v>
          </cell>
          <cell r="R20">
            <v>72</v>
          </cell>
          <cell r="S20">
            <v>720</v>
          </cell>
          <cell r="T20">
            <v>4429</v>
          </cell>
          <cell r="U20">
            <v>59</v>
          </cell>
          <cell r="V20">
            <v>590</v>
          </cell>
          <cell r="W20">
            <v>4509</v>
          </cell>
          <cell r="X20">
            <v>80</v>
          </cell>
          <cell r="Y20">
            <v>800</v>
          </cell>
          <cell r="Z20">
            <v>4601</v>
          </cell>
          <cell r="AA20">
            <v>92</v>
          </cell>
          <cell r="AB20">
            <v>920</v>
          </cell>
          <cell r="AC20">
            <v>4696</v>
          </cell>
          <cell r="AD20">
            <v>95</v>
          </cell>
          <cell r="AE20">
            <v>950</v>
          </cell>
          <cell r="AF20">
            <v>4759</v>
          </cell>
          <cell r="AG20">
            <v>63</v>
          </cell>
          <cell r="AH20">
            <v>630</v>
          </cell>
        </row>
        <row r="21">
          <cell r="D21">
            <v>3961</v>
          </cell>
          <cell r="E21">
            <v>3993</v>
          </cell>
          <cell r="F21">
            <v>32</v>
          </cell>
          <cell r="G21">
            <v>320</v>
          </cell>
          <cell r="H21">
            <v>4016</v>
          </cell>
          <cell r="I21">
            <v>23</v>
          </cell>
          <cell r="J21">
            <v>230</v>
          </cell>
          <cell r="K21">
            <v>4036</v>
          </cell>
          <cell r="L21">
            <v>20</v>
          </cell>
          <cell r="M21">
            <v>200</v>
          </cell>
          <cell r="N21">
            <v>4036</v>
          </cell>
          <cell r="O21">
            <v>0</v>
          </cell>
          <cell r="P21">
            <v>0</v>
          </cell>
          <cell r="Q21">
            <v>4036</v>
          </cell>
          <cell r="R21">
            <v>0</v>
          </cell>
          <cell r="S21">
            <v>0</v>
          </cell>
          <cell r="T21">
            <v>4058</v>
          </cell>
          <cell r="U21">
            <v>22</v>
          </cell>
          <cell r="V21">
            <v>220</v>
          </cell>
          <cell r="W21">
            <v>4104</v>
          </cell>
          <cell r="X21">
            <v>46</v>
          </cell>
          <cell r="Y21">
            <v>460</v>
          </cell>
          <cell r="Z21">
            <v>4136</v>
          </cell>
          <cell r="AA21">
            <v>32</v>
          </cell>
          <cell r="AB21">
            <v>320</v>
          </cell>
          <cell r="AC21">
            <v>4166</v>
          </cell>
          <cell r="AD21">
            <v>30</v>
          </cell>
          <cell r="AE21">
            <v>300</v>
          </cell>
          <cell r="AF21">
            <v>4186</v>
          </cell>
          <cell r="AG21">
            <v>20</v>
          </cell>
          <cell r="AH21">
            <v>200</v>
          </cell>
        </row>
        <row r="22">
          <cell r="D22">
            <v>1112</v>
          </cell>
          <cell r="E22">
            <v>1126</v>
          </cell>
          <cell r="F22">
            <v>14</v>
          </cell>
          <cell r="G22">
            <v>140</v>
          </cell>
          <cell r="H22">
            <v>1137</v>
          </cell>
          <cell r="I22">
            <v>11</v>
          </cell>
          <cell r="J22">
            <v>110</v>
          </cell>
          <cell r="K22">
            <v>1137</v>
          </cell>
          <cell r="L22">
            <v>0</v>
          </cell>
          <cell r="M22">
            <v>0</v>
          </cell>
          <cell r="N22">
            <v>1137</v>
          </cell>
          <cell r="O22">
            <v>0</v>
          </cell>
          <cell r="P22">
            <v>0</v>
          </cell>
          <cell r="Q22">
            <v>1137</v>
          </cell>
          <cell r="R22">
            <v>0</v>
          </cell>
          <cell r="S22">
            <v>0</v>
          </cell>
          <cell r="T22">
            <v>1159</v>
          </cell>
          <cell r="U22">
            <v>22</v>
          </cell>
          <cell r="V22">
            <v>220</v>
          </cell>
          <cell r="W22">
            <v>1159</v>
          </cell>
          <cell r="X22">
            <v>0</v>
          </cell>
          <cell r="Y22">
            <v>0</v>
          </cell>
          <cell r="Z22">
            <v>1159</v>
          </cell>
          <cell r="AA22">
            <v>0</v>
          </cell>
          <cell r="AB22">
            <v>0</v>
          </cell>
          <cell r="AC22">
            <v>1221</v>
          </cell>
          <cell r="AD22">
            <v>62</v>
          </cell>
          <cell r="AE22">
            <v>620</v>
          </cell>
          <cell r="AF22">
            <v>1237</v>
          </cell>
          <cell r="AG22">
            <v>16</v>
          </cell>
          <cell r="AH22">
            <v>160</v>
          </cell>
        </row>
        <row r="23">
          <cell r="D23">
            <v>1330</v>
          </cell>
          <cell r="E23">
            <v>1353</v>
          </cell>
          <cell r="F23">
            <v>23</v>
          </cell>
          <cell r="G23">
            <v>230</v>
          </cell>
          <cell r="H23">
            <v>1374</v>
          </cell>
          <cell r="I23">
            <v>21</v>
          </cell>
          <cell r="J23">
            <v>210</v>
          </cell>
          <cell r="K23">
            <v>1374</v>
          </cell>
          <cell r="L23">
            <v>0</v>
          </cell>
          <cell r="M23">
            <v>0</v>
          </cell>
          <cell r="N23">
            <v>1374</v>
          </cell>
          <cell r="O23">
            <v>0</v>
          </cell>
          <cell r="P23">
            <v>0</v>
          </cell>
          <cell r="Q23">
            <v>1401</v>
          </cell>
          <cell r="R23">
            <v>27</v>
          </cell>
          <cell r="S23">
            <v>270</v>
          </cell>
          <cell r="T23">
            <v>1418</v>
          </cell>
          <cell r="U23">
            <v>17</v>
          </cell>
          <cell r="V23">
            <v>170</v>
          </cell>
          <cell r="W23">
            <v>1456</v>
          </cell>
          <cell r="X23">
            <v>38</v>
          </cell>
          <cell r="Y23">
            <v>380</v>
          </cell>
          <cell r="Z23">
            <v>1492</v>
          </cell>
          <cell r="AA23">
            <v>36</v>
          </cell>
          <cell r="AB23">
            <v>360</v>
          </cell>
          <cell r="AC23">
            <v>1526</v>
          </cell>
          <cell r="AD23">
            <v>34</v>
          </cell>
          <cell r="AE23">
            <v>340</v>
          </cell>
          <cell r="AF23">
            <v>1554</v>
          </cell>
          <cell r="AG23">
            <v>28</v>
          </cell>
          <cell r="AH23">
            <v>280</v>
          </cell>
        </row>
        <row r="29">
          <cell r="D29">
            <v>35</v>
          </cell>
          <cell r="E29">
            <v>38</v>
          </cell>
          <cell r="F29">
            <v>3</v>
          </cell>
          <cell r="G29">
            <v>30</v>
          </cell>
          <cell r="H29">
            <v>41</v>
          </cell>
          <cell r="I29">
            <v>3</v>
          </cell>
          <cell r="J29">
            <v>30</v>
          </cell>
          <cell r="K29">
            <v>41</v>
          </cell>
          <cell r="L29">
            <v>0</v>
          </cell>
          <cell r="M29">
            <v>0</v>
          </cell>
          <cell r="N29">
            <v>41</v>
          </cell>
          <cell r="O29">
            <v>0</v>
          </cell>
          <cell r="P29">
            <v>0</v>
          </cell>
          <cell r="Q29">
            <v>41</v>
          </cell>
          <cell r="R29">
            <v>0</v>
          </cell>
          <cell r="S29">
            <v>0</v>
          </cell>
          <cell r="T29">
            <v>46</v>
          </cell>
          <cell r="U29">
            <v>5</v>
          </cell>
          <cell r="V29">
            <v>50</v>
          </cell>
          <cell r="W29">
            <v>49</v>
          </cell>
          <cell r="X29">
            <v>3</v>
          </cell>
          <cell r="Y29">
            <v>30</v>
          </cell>
          <cell r="Z29">
            <v>53</v>
          </cell>
          <cell r="AA29">
            <v>4</v>
          </cell>
          <cell r="AB29">
            <v>40</v>
          </cell>
          <cell r="AC29">
            <v>57</v>
          </cell>
          <cell r="AD29">
            <v>4</v>
          </cell>
          <cell r="AE29">
            <v>40</v>
          </cell>
          <cell r="AF29">
            <v>59</v>
          </cell>
          <cell r="AG29">
            <v>2</v>
          </cell>
          <cell r="AH29">
            <v>20</v>
          </cell>
        </row>
        <row r="31">
          <cell r="D31">
            <v>371</v>
          </cell>
          <cell r="E31">
            <v>376</v>
          </cell>
          <cell r="F31">
            <v>5</v>
          </cell>
          <cell r="G31">
            <v>50</v>
          </cell>
          <cell r="H31">
            <v>382</v>
          </cell>
          <cell r="I31">
            <v>6</v>
          </cell>
          <cell r="J31">
            <v>60</v>
          </cell>
          <cell r="K31">
            <v>382</v>
          </cell>
          <cell r="L31">
            <v>0</v>
          </cell>
          <cell r="M31">
            <v>0</v>
          </cell>
          <cell r="N31">
            <v>382</v>
          </cell>
          <cell r="O31">
            <v>0</v>
          </cell>
          <cell r="P31">
            <v>0</v>
          </cell>
          <cell r="Q31">
            <v>382</v>
          </cell>
          <cell r="R31">
            <v>0</v>
          </cell>
          <cell r="S31">
            <v>0</v>
          </cell>
          <cell r="T31">
            <v>390</v>
          </cell>
          <cell r="U31">
            <v>8</v>
          </cell>
          <cell r="V31">
            <v>80</v>
          </cell>
          <cell r="W31">
            <v>398</v>
          </cell>
          <cell r="X31">
            <v>8</v>
          </cell>
          <cell r="Y31">
            <v>80</v>
          </cell>
          <cell r="Z31">
            <v>407</v>
          </cell>
          <cell r="AA31">
            <v>9</v>
          </cell>
          <cell r="AB31">
            <v>90</v>
          </cell>
          <cell r="AC31">
            <v>415</v>
          </cell>
          <cell r="AD31">
            <v>8</v>
          </cell>
          <cell r="AE31">
            <v>80</v>
          </cell>
          <cell r="AF31">
            <v>421</v>
          </cell>
          <cell r="AG31">
            <v>6</v>
          </cell>
          <cell r="AH31">
            <v>60</v>
          </cell>
        </row>
        <row r="33">
          <cell r="D33">
            <v>131</v>
          </cell>
          <cell r="E33">
            <v>133</v>
          </cell>
          <cell r="F33">
            <v>2</v>
          </cell>
          <cell r="G33">
            <v>20</v>
          </cell>
          <cell r="H33">
            <v>136</v>
          </cell>
          <cell r="I33">
            <v>3</v>
          </cell>
          <cell r="J33">
            <v>30</v>
          </cell>
          <cell r="K33">
            <v>136</v>
          </cell>
          <cell r="L33">
            <v>0</v>
          </cell>
          <cell r="M33">
            <v>0</v>
          </cell>
          <cell r="N33">
            <v>136</v>
          </cell>
          <cell r="O33">
            <v>0</v>
          </cell>
          <cell r="P33">
            <v>0</v>
          </cell>
          <cell r="Q33">
            <v>136</v>
          </cell>
          <cell r="R33">
            <v>0</v>
          </cell>
          <cell r="S33">
            <v>0</v>
          </cell>
          <cell r="T33">
            <v>140</v>
          </cell>
          <cell r="U33">
            <v>4</v>
          </cell>
          <cell r="V33">
            <v>40</v>
          </cell>
          <cell r="W33">
            <v>145</v>
          </cell>
          <cell r="X33">
            <v>5</v>
          </cell>
          <cell r="Y33">
            <v>50</v>
          </cell>
          <cell r="Z33">
            <v>148</v>
          </cell>
          <cell r="AA33">
            <v>3</v>
          </cell>
          <cell r="AB33">
            <v>30</v>
          </cell>
          <cell r="AC33">
            <v>151</v>
          </cell>
          <cell r="AD33">
            <v>3</v>
          </cell>
          <cell r="AE33">
            <v>30</v>
          </cell>
          <cell r="AF33">
            <v>153</v>
          </cell>
          <cell r="AG33">
            <v>2</v>
          </cell>
          <cell r="AH33">
            <v>20</v>
          </cell>
        </row>
        <row r="42">
          <cell r="D42">
            <v>467</v>
          </cell>
          <cell r="E42">
            <v>472</v>
          </cell>
          <cell r="F42">
            <v>5</v>
          </cell>
          <cell r="G42">
            <v>50</v>
          </cell>
          <cell r="H42">
            <v>477</v>
          </cell>
          <cell r="I42">
            <v>5</v>
          </cell>
          <cell r="J42">
            <v>50</v>
          </cell>
          <cell r="K42">
            <v>477</v>
          </cell>
          <cell r="L42">
            <v>0</v>
          </cell>
          <cell r="M42">
            <v>0</v>
          </cell>
          <cell r="N42">
            <v>477</v>
          </cell>
          <cell r="O42">
            <v>0</v>
          </cell>
          <cell r="P42">
            <v>0</v>
          </cell>
          <cell r="Q42">
            <v>477</v>
          </cell>
          <cell r="R42">
            <v>0</v>
          </cell>
          <cell r="S42">
            <v>0</v>
          </cell>
          <cell r="T42">
            <v>477</v>
          </cell>
          <cell r="U42">
            <v>0</v>
          </cell>
          <cell r="V42">
            <v>0</v>
          </cell>
          <cell r="W42">
            <v>488</v>
          </cell>
          <cell r="X42">
            <v>11</v>
          </cell>
          <cell r="Y42">
            <v>110</v>
          </cell>
          <cell r="Z42">
            <v>488</v>
          </cell>
          <cell r="AA42">
            <v>0</v>
          </cell>
          <cell r="AB42">
            <v>0</v>
          </cell>
          <cell r="AC42">
            <v>503</v>
          </cell>
          <cell r="AD42">
            <v>15</v>
          </cell>
          <cell r="AE42">
            <v>150</v>
          </cell>
          <cell r="AF42">
            <v>503</v>
          </cell>
          <cell r="AG42">
            <v>0</v>
          </cell>
          <cell r="AH42">
            <v>0</v>
          </cell>
        </row>
        <row r="43">
          <cell r="D43">
            <v>554</v>
          </cell>
          <cell r="E43">
            <v>556</v>
          </cell>
          <cell r="F43">
            <v>2</v>
          </cell>
          <cell r="G43">
            <v>20</v>
          </cell>
          <cell r="H43">
            <v>558</v>
          </cell>
          <cell r="I43">
            <v>2</v>
          </cell>
          <cell r="J43">
            <v>20</v>
          </cell>
          <cell r="K43">
            <v>558</v>
          </cell>
          <cell r="L43">
            <v>0</v>
          </cell>
          <cell r="M43">
            <v>0</v>
          </cell>
          <cell r="N43">
            <v>558</v>
          </cell>
          <cell r="O43">
            <v>0</v>
          </cell>
          <cell r="P43">
            <v>0</v>
          </cell>
          <cell r="Q43">
            <v>558</v>
          </cell>
          <cell r="R43">
            <v>0</v>
          </cell>
          <cell r="S43">
            <v>0</v>
          </cell>
          <cell r="T43">
            <v>559</v>
          </cell>
          <cell r="U43">
            <v>1</v>
          </cell>
          <cell r="V43">
            <v>10</v>
          </cell>
          <cell r="W43">
            <v>562</v>
          </cell>
          <cell r="X43">
            <v>3</v>
          </cell>
          <cell r="Y43">
            <v>30</v>
          </cell>
          <cell r="Z43">
            <v>564</v>
          </cell>
          <cell r="AA43">
            <v>2</v>
          </cell>
          <cell r="AB43">
            <v>20</v>
          </cell>
          <cell r="AC43">
            <v>566</v>
          </cell>
          <cell r="AD43">
            <v>2</v>
          </cell>
          <cell r="AE43">
            <v>20</v>
          </cell>
          <cell r="AF43">
            <v>566</v>
          </cell>
          <cell r="AG43">
            <v>0</v>
          </cell>
          <cell r="AH43">
            <v>0</v>
          </cell>
        </row>
        <row r="44">
          <cell r="D44">
            <v>716</v>
          </cell>
          <cell r="E44">
            <v>732</v>
          </cell>
          <cell r="F44">
            <v>16</v>
          </cell>
          <cell r="G44">
            <v>160</v>
          </cell>
          <cell r="H44">
            <v>748</v>
          </cell>
          <cell r="I44">
            <v>16</v>
          </cell>
          <cell r="J44">
            <v>160</v>
          </cell>
          <cell r="K44">
            <v>748</v>
          </cell>
          <cell r="L44">
            <v>0</v>
          </cell>
          <cell r="M44">
            <v>0</v>
          </cell>
          <cell r="N44">
            <v>748</v>
          </cell>
          <cell r="O44">
            <v>0</v>
          </cell>
          <cell r="P44">
            <v>0</v>
          </cell>
          <cell r="Q44">
            <v>748</v>
          </cell>
          <cell r="R44">
            <v>0</v>
          </cell>
          <cell r="S44">
            <v>0</v>
          </cell>
          <cell r="T44">
            <v>759</v>
          </cell>
          <cell r="U44">
            <v>11</v>
          </cell>
          <cell r="V44">
            <v>110</v>
          </cell>
          <cell r="W44">
            <v>775</v>
          </cell>
          <cell r="X44">
            <v>16</v>
          </cell>
          <cell r="Y44">
            <v>160</v>
          </cell>
          <cell r="Z44">
            <v>795</v>
          </cell>
          <cell r="AA44">
            <v>20</v>
          </cell>
          <cell r="AB44">
            <v>200</v>
          </cell>
          <cell r="AC44">
            <v>814</v>
          </cell>
          <cell r="AD44">
            <v>19</v>
          </cell>
          <cell r="AE44">
            <v>190</v>
          </cell>
          <cell r="AF44">
            <v>814</v>
          </cell>
          <cell r="AG44">
            <v>0</v>
          </cell>
          <cell r="AH44">
            <v>0</v>
          </cell>
        </row>
        <row r="45">
          <cell r="D45">
            <v>524</v>
          </cell>
          <cell r="E45">
            <v>538</v>
          </cell>
          <cell r="F45">
            <v>14</v>
          </cell>
          <cell r="G45">
            <v>140</v>
          </cell>
          <cell r="H45">
            <v>549</v>
          </cell>
          <cell r="I45">
            <v>11</v>
          </cell>
          <cell r="J45">
            <v>110</v>
          </cell>
          <cell r="K45">
            <v>549</v>
          </cell>
          <cell r="L45">
            <v>0</v>
          </cell>
          <cell r="M45">
            <v>0</v>
          </cell>
          <cell r="N45">
            <v>549</v>
          </cell>
          <cell r="O45">
            <v>0</v>
          </cell>
          <cell r="P45">
            <v>0</v>
          </cell>
          <cell r="Q45">
            <v>549</v>
          </cell>
          <cell r="R45">
            <v>0</v>
          </cell>
          <cell r="S45">
            <v>0</v>
          </cell>
          <cell r="T45">
            <v>549</v>
          </cell>
          <cell r="U45">
            <v>0</v>
          </cell>
          <cell r="V45">
            <v>0</v>
          </cell>
          <cell r="W45">
            <v>569</v>
          </cell>
          <cell r="X45">
            <v>20</v>
          </cell>
          <cell r="Y45">
            <v>200</v>
          </cell>
          <cell r="Z45">
            <v>582</v>
          </cell>
          <cell r="AA45">
            <v>13</v>
          </cell>
          <cell r="AB45">
            <v>130</v>
          </cell>
          <cell r="AC45">
            <v>597</v>
          </cell>
          <cell r="AD45">
            <v>15</v>
          </cell>
          <cell r="AE45">
            <v>150</v>
          </cell>
          <cell r="AF45">
            <v>608</v>
          </cell>
          <cell r="AG45">
            <v>11</v>
          </cell>
          <cell r="AH45">
            <v>110</v>
          </cell>
        </row>
        <row r="46">
          <cell r="D46">
            <v>925</v>
          </cell>
          <cell r="E46">
            <v>925</v>
          </cell>
          <cell r="F46">
            <v>0</v>
          </cell>
          <cell r="G46">
            <v>0</v>
          </cell>
          <cell r="H46">
            <v>925</v>
          </cell>
          <cell r="I46">
            <v>0</v>
          </cell>
          <cell r="J46">
            <v>0</v>
          </cell>
          <cell r="K46">
            <v>925</v>
          </cell>
          <cell r="L46">
            <v>0</v>
          </cell>
          <cell r="M46">
            <v>0</v>
          </cell>
          <cell r="N46">
            <v>925</v>
          </cell>
          <cell r="O46">
            <v>0</v>
          </cell>
          <cell r="P46">
            <v>0</v>
          </cell>
          <cell r="Q46">
            <v>925</v>
          </cell>
          <cell r="R46">
            <v>0</v>
          </cell>
          <cell r="S46">
            <v>0</v>
          </cell>
          <cell r="T46">
            <v>925</v>
          </cell>
          <cell r="U46">
            <v>0</v>
          </cell>
          <cell r="V46">
            <v>0</v>
          </cell>
          <cell r="W46">
            <v>928</v>
          </cell>
          <cell r="X46">
            <v>3</v>
          </cell>
          <cell r="Y46">
            <v>30</v>
          </cell>
          <cell r="Z46">
            <v>930</v>
          </cell>
          <cell r="AA46">
            <v>2</v>
          </cell>
          <cell r="AB46">
            <v>20</v>
          </cell>
          <cell r="AC46">
            <v>935</v>
          </cell>
          <cell r="AD46">
            <v>5</v>
          </cell>
          <cell r="AE46">
            <v>50</v>
          </cell>
          <cell r="AF46">
            <v>938</v>
          </cell>
          <cell r="AG46">
            <v>3</v>
          </cell>
          <cell r="AH46">
            <v>30</v>
          </cell>
        </row>
        <row r="47">
          <cell r="D47">
            <v>475</v>
          </cell>
          <cell r="E47">
            <v>486</v>
          </cell>
          <cell r="F47">
            <v>11</v>
          </cell>
          <cell r="G47">
            <v>110</v>
          </cell>
          <cell r="H47">
            <v>495</v>
          </cell>
          <cell r="I47">
            <v>9</v>
          </cell>
          <cell r="J47">
            <v>90</v>
          </cell>
          <cell r="K47">
            <v>495</v>
          </cell>
          <cell r="L47">
            <v>0</v>
          </cell>
          <cell r="M47">
            <v>0</v>
          </cell>
          <cell r="N47">
            <v>495</v>
          </cell>
          <cell r="O47">
            <v>0</v>
          </cell>
          <cell r="P47">
            <v>0</v>
          </cell>
          <cell r="Q47">
            <v>495</v>
          </cell>
          <cell r="R47">
            <v>0</v>
          </cell>
          <cell r="S47">
            <v>0</v>
          </cell>
          <cell r="T47">
            <v>501</v>
          </cell>
          <cell r="U47">
            <v>6</v>
          </cell>
          <cell r="V47">
            <v>60</v>
          </cell>
          <cell r="W47">
            <v>514</v>
          </cell>
          <cell r="X47">
            <v>13</v>
          </cell>
          <cell r="Y47">
            <v>130</v>
          </cell>
          <cell r="Z47">
            <v>526</v>
          </cell>
          <cell r="AA47">
            <v>12</v>
          </cell>
          <cell r="AB47">
            <v>120</v>
          </cell>
          <cell r="AC47">
            <v>539</v>
          </cell>
          <cell r="AD47">
            <v>13</v>
          </cell>
          <cell r="AE47">
            <v>130</v>
          </cell>
          <cell r="AF47">
            <v>539</v>
          </cell>
          <cell r="AG47">
            <v>0</v>
          </cell>
          <cell r="AH47">
            <v>0</v>
          </cell>
        </row>
        <row r="48">
          <cell r="D48">
            <v>440</v>
          </cell>
          <cell r="E48">
            <v>441</v>
          </cell>
          <cell r="F48">
            <v>1</v>
          </cell>
          <cell r="G48">
            <v>10</v>
          </cell>
          <cell r="H48">
            <v>441</v>
          </cell>
          <cell r="I48">
            <v>0</v>
          </cell>
          <cell r="J48">
            <v>0</v>
          </cell>
          <cell r="K48">
            <v>441</v>
          </cell>
          <cell r="L48">
            <v>0</v>
          </cell>
          <cell r="M48">
            <v>0</v>
          </cell>
          <cell r="N48">
            <v>441</v>
          </cell>
          <cell r="O48">
            <v>0</v>
          </cell>
          <cell r="P48">
            <v>0</v>
          </cell>
          <cell r="Q48">
            <v>441</v>
          </cell>
          <cell r="R48">
            <v>0</v>
          </cell>
          <cell r="S48">
            <v>0</v>
          </cell>
          <cell r="T48">
            <v>441</v>
          </cell>
          <cell r="U48">
            <v>0</v>
          </cell>
          <cell r="V48">
            <v>0</v>
          </cell>
          <cell r="W48">
            <v>445</v>
          </cell>
          <cell r="X48">
            <v>4</v>
          </cell>
          <cell r="Y48">
            <v>40</v>
          </cell>
          <cell r="Z48">
            <v>447</v>
          </cell>
          <cell r="AA48">
            <v>2</v>
          </cell>
          <cell r="AB48">
            <v>20</v>
          </cell>
          <cell r="AC48">
            <v>447</v>
          </cell>
          <cell r="AD48">
            <v>0</v>
          </cell>
          <cell r="AE48">
            <v>0</v>
          </cell>
          <cell r="AF48">
            <v>447</v>
          </cell>
          <cell r="AG48">
            <v>0</v>
          </cell>
          <cell r="AH48">
            <v>0</v>
          </cell>
        </row>
        <row r="49">
          <cell r="D49">
            <v>215</v>
          </cell>
          <cell r="E49">
            <v>220</v>
          </cell>
          <cell r="F49">
            <v>5</v>
          </cell>
          <cell r="G49">
            <v>50</v>
          </cell>
          <cell r="H49">
            <v>225</v>
          </cell>
          <cell r="I49">
            <v>5</v>
          </cell>
          <cell r="J49">
            <v>50</v>
          </cell>
          <cell r="K49">
            <v>225</v>
          </cell>
          <cell r="L49">
            <v>0</v>
          </cell>
          <cell r="M49">
            <v>0</v>
          </cell>
          <cell r="N49">
            <v>225</v>
          </cell>
          <cell r="O49">
            <v>0</v>
          </cell>
          <cell r="P49">
            <v>0</v>
          </cell>
          <cell r="Q49">
            <v>225</v>
          </cell>
          <cell r="R49">
            <v>0</v>
          </cell>
          <cell r="S49">
            <v>0</v>
          </cell>
          <cell r="T49">
            <v>225</v>
          </cell>
          <cell r="U49">
            <v>0</v>
          </cell>
          <cell r="V49">
            <v>0</v>
          </cell>
          <cell r="W49">
            <v>227</v>
          </cell>
          <cell r="X49">
            <v>2</v>
          </cell>
          <cell r="Y49">
            <v>20</v>
          </cell>
          <cell r="Z49">
            <v>234</v>
          </cell>
          <cell r="AA49">
            <v>7</v>
          </cell>
          <cell r="AB49">
            <v>70</v>
          </cell>
          <cell r="AC49">
            <v>253</v>
          </cell>
          <cell r="AD49">
            <v>19</v>
          </cell>
          <cell r="AE49">
            <v>190</v>
          </cell>
          <cell r="AF49">
            <v>253</v>
          </cell>
          <cell r="AG49">
            <v>0</v>
          </cell>
          <cell r="AH49">
            <v>0</v>
          </cell>
        </row>
        <row r="50">
          <cell r="D50">
            <v>1042</v>
          </cell>
          <cell r="E50">
            <v>1045</v>
          </cell>
          <cell r="F50">
            <v>3</v>
          </cell>
          <cell r="G50">
            <v>30</v>
          </cell>
          <cell r="H50">
            <v>1046</v>
          </cell>
          <cell r="I50">
            <v>1</v>
          </cell>
          <cell r="J50">
            <v>10</v>
          </cell>
          <cell r="K50">
            <v>1046</v>
          </cell>
          <cell r="L50">
            <v>0</v>
          </cell>
          <cell r="M50">
            <v>0</v>
          </cell>
          <cell r="N50">
            <v>1046</v>
          </cell>
          <cell r="O50">
            <v>0</v>
          </cell>
          <cell r="P50">
            <v>0</v>
          </cell>
          <cell r="Q50">
            <v>1046</v>
          </cell>
          <cell r="R50">
            <v>0</v>
          </cell>
          <cell r="S50">
            <v>0</v>
          </cell>
          <cell r="T50">
            <v>1048</v>
          </cell>
          <cell r="U50">
            <v>2</v>
          </cell>
          <cell r="V50">
            <v>20</v>
          </cell>
          <cell r="W50">
            <v>1050</v>
          </cell>
          <cell r="X50">
            <v>2</v>
          </cell>
          <cell r="Y50">
            <v>20</v>
          </cell>
          <cell r="Z50">
            <v>1053</v>
          </cell>
          <cell r="AA50">
            <v>3</v>
          </cell>
          <cell r="AB50">
            <v>30</v>
          </cell>
          <cell r="AC50">
            <v>1056</v>
          </cell>
          <cell r="AD50">
            <v>3</v>
          </cell>
          <cell r="AE50">
            <v>30</v>
          </cell>
          <cell r="AF50">
            <v>1058</v>
          </cell>
          <cell r="AG50">
            <v>2</v>
          </cell>
          <cell r="AH50">
            <v>20</v>
          </cell>
        </row>
        <row r="51">
          <cell r="D51">
            <v>16</v>
          </cell>
          <cell r="E51">
            <v>16</v>
          </cell>
          <cell r="F51">
            <v>0</v>
          </cell>
          <cell r="G51">
            <v>0</v>
          </cell>
          <cell r="H51">
            <v>17</v>
          </cell>
          <cell r="I51">
            <v>1</v>
          </cell>
          <cell r="J51">
            <v>10</v>
          </cell>
          <cell r="K51">
            <v>17</v>
          </cell>
          <cell r="L51">
            <v>0</v>
          </cell>
          <cell r="M51">
            <v>0</v>
          </cell>
          <cell r="N51">
            <v>17</v>
          </cell>
          <cell r="O51">
            <v>0</v>
          </cell>
          <cell r="P51">
            <v>0</v>
          </cell>
          <cell r="Q51">
            <v>17</v>
          </cell>
          <cell r="R51">
            <v>0</v>
          </cell>
          <cell r="S51">
            <v>0</v>
          </cell>
          <cell r="T51">
            <v>17</v>
          </cell>
          <cell r="U51">
            <v>0</v>
          </cell>
          <cell r="V51">
            <v>0</v>
          </cell>
          <cell r="W51">
            <v>17</v>
          </cell>
          <cell r="X51">
            <v>0</v>
          </cell>
          <cell r="Y51">
            <v>0</v>
          </cell>
          <cell r="Z51">
            <v>17</v>
          </cell>
          <cell r="AA51">
            <v>0</v>
          </cell>
          <cell r="AB51">
            <v>0</v>
          </cell>
          <cell r="AC51">
            <v>17</v>
          </cell>
          <cell r="AD51">
            <v>0</v>
          </cell>
          <cell r="AE51">
            <v>0</v>
          </cell>
          <cell r="AF51">
            <v>17</v>
          </cell>
          <cell r="AG51">
            <v>0</v>
          </cell>
          <cell r="AH51">
            <v>0</v>
          </cell>
        </row>
        <row r="55">
          <cell r="D55">
            <v>2113</v>
          </cell>
          <cell r="E55">
            <v>2178</v>
          </cell>
          <cell r="F55">
            <v>65</v>
          </cell>
          <cell r="G55">
            <v>650</v>
          </cell>
          <cell r="H55">
            <v>2236</v>
          </cell>
          <cell r="I55">
            <v>58</v>
          </cell>
          <cell r="J55">
            <v>580</v>
          </cell>
          <cell r="K55">
            <v>2277</v>
          </cell>
          <cell r="L55">
            <v>41</v>
          </cell>
          <cell r="M55">
            <v>410</v>
          </cell>
          <cell r="N55">
            <v>2277</v>
          </cell>
          <cell r="O55">
            <v>0</v>
          </cell>
          <cell r="P55">
            <v>0</v>
          </cell>
          <cell r="Q55">
            <v>2277</v>
          </cell>
          <cell r="R55">
            <v>0</v>
          </cell>
          <cell r="S55">
            <v>0</v>
          </cell>
          <cell r="T55">
            <v>2328</v>
          </cell>
          <cell r="U55">
            <v>51</v>
          </cell>
          <cell r="V55">
            <v>510</v>
          </cell>
          <cell r="W55">
            <v>2430</v>
          </cell>
          <cell r="X55">
            <v>102</v>
          </cell>
          <cell r="Y55">
            <v>1020</v>
          </cell>
          <cell r="Z55">
            <v>2524</v>
          </cell>
          <cell r="AA55">
            <v>94</v>
          </cell>
          <cell r="AB55">
            <v>940</v>
          </cell>
          <cell r="AC55">
            <v>2608</v>
          </cell>
          <cell r="AD55">
            <v>84</v>
          </cell>
          <cell r="AE55">
            <v>840</v>
          </cell>
          <cell r="AF55">
            <v>2660</v>
          </cell>
          <cell r="AG55">
            <v>52</v>
          </cell>
          <cell r="AH55">
            <v>520</v>
          </cell>
        </row>
        <row r="56">
          <cell r="D56">
            <v>1389</v>
          </cell>
          <cell r="E56">
            <v>1552</v>
          </cell>
          <cell r="F56">
            <v>163</v>
          </cell>
          <cell r="G56">
            <v>1630</v>
          </cell>
          <cell r="H56">
            <v>1696</v>
          </cell>
          <cell r="I56">
            <v>144</v>
          </cell>
          <cell r="J56">
            <v>1440</v>
          </cell>
          <cell r="K56">
            <v>1811</v>
          </cell>
          <cell r="L56">
            <v>115</v>
          </cell>
          <cell r="M56">
            <v>1150</v>
          </cell>
          <cell r="N56">
            <v>1811</v>
          </cell>
          <cell r="O56">
            <v>0</v>
          </cell>
          <cell r="P56">
            <v>0</v>
          </cell>
          <cell r="Q56">
            <v>1811</v>
          </cell>
          <cell r="R56">
            <v>0</v>
          </cell>
          <cell r="S56">
            <v>0</v>
          </cell>
          <cell r="T56">
            <v>1943</v>
          </cell>
          <cell r="W56">
            <v>2171</v>
          </cell>
          <cell r="Y56">
            <v>2280</v>
          </cell>
          <cell r="Z56">
            <v>2435</v>
          </cell>
          <cell r="AB56">
            <v>2640</v>
          </cell>
          <cell r="AC56">
            <v>2703</v>
          </cell>
          <cell r="AE56">
            <v>2680</v>
          </cell>
          <cell r="AF56">
            <v>2889</v>
          </cell>
          <cell r="AH56">
            <v>1860</v>
          </cell>
        </row>
        <row r="57">
          <cell r="D57">
            <v>8765</v>
          </cell>
          <cell r="E57">
            <v>8770</v>
          </cell>
          <cell r="F57">
            <v>5</v>
          </cell>
          <cell r="G57">
            <v>50</v>
          </cell>
          <cell r="H57">
            <v>8774</v>
          </cell>
          <cell r="I57">
            <v>4</v>
          </cell>
          <cell r="J57">
            <v>40</v>
          </cell>
          <cell r="K57">
            <v>8776</v>
          </cell>
          <cell r="L57">
            <v>2</v>
          </cell>
          <cell r="M57">
            <v>20</v>
          </cell>
          <cell r="N57">
            <v>8776</v>
          </cell>
          <cell r="O57">
            <v>0</v>
          </cell>
          <cell r="P57">
            <v>0</v>
          </cell>
          <cell r="Q57">
            <v>8776</v>
          </cell>
          <cell r="R57">
            <v>0</v>
          </cell>
          <cell r="S57">
            <v>0</v>
          </cell>
          <cell r="T57">
            <v>8796</v>
          </cell>
          <cell r="U57">
            <v>20</v>
          </cell>
          <cell r="V57">
            <v>200</v>
          </cell>
          <cell r="W57">
            <v>8838</v>
          </cell>
          <cell r="X57">
            <v>42</v>
          </cell>
          <cell r="Y57">
            <v>420</v>
          </cell>
          <cell r="Z57">
            <v>8871</v>
          </cell>
          <cell r="AA57">
            <v>33</v>
          </cell>
          <cell r="AB57">
            <v>330</v>
          </cell>
          <cell r="AC57">
            <v>8898</v>
          </cell>
          <cell r="AD57">
            <v>27</v>
          </cell>
          <cell r="AE57">
            <v>270</v>
          </cell>
          <cell r="AF57">
            <v>8918</v>
          </cell>
          <cell r="AG57">
            <v>20</v>
          </cell>
          <cell r="AH57">
            <v>200</v>
          </cell>
        </row>
        <row r="58">
          <cell r="D58">
            <v>182</v>
          </cell>
          <cell r="E58">
            <v>269</v>
          </cell>
          <cell r="F58">
            <v>87</v>
          </cell>
          <cell r="G58">
            <v>870</v>
          </cell>
          <cell r="H58">
            <v>331</v>
          </cell>
          <cell r="I58">
            <v>62</v>
          </cell>
          <cell r="J58">
            <v>620</v>
          </cell>
          <cell r="K58">
            <v>378</v>
          </cell>
          <cell r="L58">
            <v>47</v>
          </cell>
          <cell r="M58">
            <v>470</v>
          </cell>
          <cell r="N58">
            <v>378</v>
          </cell>
          <cell r="O58">
            <v>0</v>
          </cell>
          <cell r="P58">
            <v>0</v>
          </cell>
          <cell r="Q58">
            <v>378</v>
          </cell>
          <cell r="R58">
            <v>0</v>
          </cell>
          <cell r="S58">
            <v>0</v>
          </cell>
          <cell r="T58">
            <v>378</v>
          </cell>
          <cell r="U58">
            <v>0</v>
          </cell>
          <cell r="V58">
            <v>0</v>
          </cell>
          <cell r="W58">
            <v>378</v>
          </cell>
          <cell r="X58">
            <v>0</v>
          </cell>
          <cell r="Y58">
            <v>0</v>
          </cell>
          <cell r="Z58">
            <v>378</v>
          </cell>
          <cell r="AA58">
            <v>0</v>
          </cell>
          <cell r="AB58">
            <v>0</v>
          </cell>
          <cell r="AC58">
            <v>378</v>
          </cell>
          <cell r="AD58">
            <v>0</v>
          </cell>
          <cell r="AE58">
            <v>0</v>
          </cell>
          <cell r="AF58">
            <v>378</v>
          </cell>
          <cell r="AG58">
            <v>0</v>
          </cell>
          <cell r="AH58">
            <v>0</v>
          </cell>
        </row>
        <row r="59">
          <cell r="D59">
            <v>6991</v>
          </cell>
          <cell r="E59">
            <v>7024</v>
          </cell>
          <cell r="F59">
            <v>33</v>
          </cell>
          <cell r="G59">
            <v>330</v>
          </cell>
          <cell r="H59">
            <v>7084</v>
          </cell>
          <cell r="I59">
            <v>60</v>
          </cell>
          <cell r="J59">
            <v>600</v>
          </cell>
          <cell r="K59">
            <v>7084</v>
          </cell>
          <cell r="L59">
            <v>0</v>
          </cell>
          <cell r="M59">
            <v>0</v>
          </cell>
          <cell r="N59">
            <v>7084</v>
          </cell>
          <cell r="O59">
            <v>0</v>
          </cell>
          <cell r="P59">
            <v>0</v>
          </cell>
          <cell r="Q59">
            <v>7084</v>
          </cell>
          <cell r="R59">
            <v>0</v>
          </cell>
          <cell r="S59">
            <v>0</v>
          </cell>
          <cell r="T59">
            <v>7116</v>
          </cell>
          <cell r="U59">
            <v>32</v>
          </cell>
          <cell r="V59">
            <v>320</v>
          </cell>
          <cell r="W59">
            <v>7135</v>
          </cell>
          <cell r="X59">
            <v>19</v>
          </cell>
          <cell r="Y59">
            <v>190</v>
          </cell>
          <cell r="Z59">
            <v>7153</v>
          </cell>
          <cell r="AA59">
            <v>18</v>
          </cell>
          <cell r="AB59">
            <v>180</v>
          </cell>
          <cell r="AC59">
            <v>7184</v>
          </cell>
          <cell r="AD59">
            <v>31</v>
          </cell>
          <cell r="AE59">
            <v>310</v>
          </cell>
          <cell r="AF59">
            <v>7184</v>
          </cell>
          <cell r="AG59">
            <v>0</v>
          </cell>
          <cell r="AH59">
            <v>0</v>
          </cell>
        </row>
        <row r="60">
          <cell r="D60">
            <v>6967</v>
          </cell>
          <cell r="E60">
            <v>7132</v>
          </cell>
          <cell r="F60">
            <v>165</v>
          </cell>
          <cell r="G60">
            <v>1650</v>
          </cell>
          <cell r="H60">
            <v>7275</v>
          </cell>
          <cell r="I60">
            <v>143</v>
          </cell>
          <cell r="J60">
            <v>1430</v>
          </cell>
          <cell r="K60">
            <v>7391</v>
          </cell>
          <cell r="L60">
            <v>116</v>
          </cell>
          <cell r="M60">
            <v>1160</v>
          </cell>
          <cell r="N60">
            <v>7391</v>
          </cell>
          <cell r="O60">
            <v>0</v>
          </cell>
          <cell r="P60">
            <v>0</v>
          </cell>
          <cell r="Q60">
            <v>7391</v>
          </cell>
          <cell r="R60">
            <v>0</v>
          </cell>
          <cell r="S60">
            <v>0</v>
          </cell>
          <cell r="T60">
            <v>7505</v>
          </cell>
          <cell r="U60">
            <v>114</v>
          </cell>
          <cell r="V60">
            <v>1140</v>
          </cell>
          <cell r="W60">
            <v>7604</v>
          </cell>
          <cell r="X60">
            <v>99</v>
          </cell>
          <cell r="Y60">
            <v>990</v>
          </cell>
          <cell r="Z60">
            <v>7713</v>
          </cell>
          <cell r="AA60">
            <v>109</v>
          </cell>
          <cell r="AB60">
            <v>1090</v>
          </cell>
          <cell r="AC60">
            <v>7831</v>
          </cell>
          <cell r="AD60">
            <v>118</v>
          </cell>
          <cell r="AE60">
            <v>1180</v>
          </cell>
          <cell r="AF60">
            <v>7917</v>
          </cell>
          <cell r="AG60">
            <v>86</v>
          </cell>
          <cell r="AH60">
            <v>860</v>
          </cell>
        </row>
        <row r="61">
          <cell r="D61">
            <v>8513</v>
          </cell>
          <cell r="E61">
            <v>8805</v>
          </cell>
          <cell r="F61">
            <v>292</v>
          </cell>
          <cell r="G61">
            <v>2920</v>
          </cell>
          <cell r="H61">
            <v>9026</v>
          </cell>
          <cell r="I61">
            <v>221</v>
          </cell>
          <cell r="J61">
            <v>2210</v>
          </cell>
          <cell r="K61">
            <v>9199</v>
          </cell>
          <cell r="L61">
            <v>173</v>
          </cell>
          <cell r="M61">
            <v>1730</v>
          </cell>
          <cell r="N61">
            <v>9199</v>
          </cell>
          <cell r="O61">
            <v>0</v>
          </cell>
          <cell r="P61">
            <v>0</v>
          </cell>
          <cell r="Q61">
            <v>9199</v>
          </cell>
          <cell r="R61">
            <v>0</v>
          </cell>
          <cell r="S61">
            <v>0</v>
          </cell>
          <cell r="T61">
            <v>9376</v>
          </cell>
          <cell r="U61">
            <v>177</v>
          </cell>
          <cell r="V61">
            <v>1770</v>
          </cell>
          <cell r="W61">
            <v>9727</v>
          </cell>
          <cell r="X61">
            <v>351</v>
          </cell>
          <cell r="Y61">
            <v>3510</v>
          </cell>
          <cell r="Z61">
            <v>90</v>
          </cell>
          <cell r="AA61">
            <v>363</v>
          </cell>
          <cell r="AB61">
            <v>3630</v>
          </cell>
          <cell r="AC61">
            <v>472</v>
          </cell>
          <cell r="AD61">
            <v>382</v>
          </cell>
          <cell r="AE61">
            <v>3820</v>
          </cell>
          <cell r="AF61">
            <v>765</v>
          </cell>
          <cell r="AG61">
            <v>293</v>
          </cell>
          <cell r="AH61">
            <v>2930</v>
          </cell>
        </row>
        <row r="62">
          <cell r="D62">
            <v>810</v>
          </cell>
          <cell r="E62">
            <v>952</v>
          </cell>
          <cell r="F62">
            <v>142</v>
          </cell>
          <cell r="G62">
            <v>1420</v>
          </cell>
          <cell r="H62">
            <v>1058</v>
          </cell>
          <cell r="I62">
            <v>106</v>
          </cell>
          <cell r="J62">
            <v>1060</v>
          </cell>
          <cell r="K62">
            <v>1058</v>
          </cell>
          <cell r="L62">
            <v>0</v>
          </cell>
          <cell r="M62">
            <v>0</v>
          </cell>
          <cell r="N62">
            <v>1058</v>
          </cell>
          <cell r="O62">
            <v>0</v>
          </cell>
          <cell r="P62">
            <v>0</v>
          </cell>
          <cell r="Q62">
            <v>1058</v>
          </cell>
          <cell r="R62">
            <v>0</v>
          </cell>
          <cell r="S62">
            <v>0</v>
          </cell>
          <cell r="T62">
            <v>1285</v>
          </cell>
          <cell r="U62">
            <v>227</v>
          </cell>
          <cell r="V62">
            <v>2270</v>
          </cell>
          <cell r="W62">
            <v>1573</v>
          </cell>
          <cell r="X62">
            <v>288</v>
          </cell>
          <cell r="Y62">
            <v>2880</v>
          </cell>
          <cell r="Z62">
            <v>1811</v>
          </cell>
          <cell r="AA62">
            <v>238</v>
          </cell>
          <cell r="AB62">
            <v>2380</v>
          </cell>
          <cell r="AC62">
            <v>2008</v>
          </cell>
          <cell r="AD62">
            <v>197</v>
          </cell>
          <cell r="AE62">
            <v>1970</v>
          </cell>
          <cell r="AF62">
            <v>2124</v>
          </cell>
          <cell r="AG62">
            <v>116</v>
          </cell>
          <cell r="AH62">
            <v>1160</v>
          </cell>
        </row>
        <row r="65">
          <cell r="D65">
            <v>324</v>
          </cell>
          <cell r="E65">
            <v>325</v>
          </cell>
          <cell r="F65">
            <v>1</v>
          </cell>
          <cell r="G65">
            <v>10</v>
          </cell>
          <cell r="H65">
            <v>327</v>
          </cell>
          <cell r="I65">
            <v>2</v>
          </cell>
          <cell r="J65">
            <v>20</v>
          </cell>
          <cell r="K65">
            <v>329</v>
          </cell>
          <cell r="L65">
            <v>2</v>
          </cell>
          <cell r="M65">
            <v>20</v>
          </cell>
          <cell r="N65">
            <v>330</v>
          </cell>
          <cell r="O65">
            <v>1</v>
          </cell>
          <cell r="P65">
            <v>10</v>
          </cell>
          <cell r="Q65">
            <v>331</v>
          </cell>
          <cell r="R65">
            <v>1</v>
          </cell>
          <cell r="S65">
            <v>10</v>
          </cell>
          <cell r="T65">
            <v>332</v>
          </cell>
          <cell r="U65">
            <v>1</v>
          </cell>
          <cell r="V65">
            <v>10</v>
          </cell>
          <cell r="W65">
            <v>334</v>
          </cell>
          <cell r="X65">
            <v>2</v>
          </cell>
          <cell r="Y65">
            <v>20</v>
          </cell>
          <cell r="Z65">
            <v>337</v>
          </cell>
          <cell r="AA65">
            <v>3</v>
          </cell>
          <cell r="AB65">
            <v>30</v>
          </cell>
          <cell r="AC65">
            <v>339</v>
          </cell>
          <cell r="AD65">
            <v>2</v>
          </cell>
          <cell r="AE65">
            <v>20</v>
          </cell>
          <cell r="AF65">
            <v>341</v>
          </cell>
          <cell r="AG65">
            <v>2</v>
          </cell>
          <cell r="AH65">
            <v>20</v>
          </cell>
        </row>
        <row r="66">
          <cell r="D66">
            <v>635</v>
          </cell>
          <cell r="E66">
            <v>648</v>
          </cell>
          <cell r="F66">
            <v>13</v>
          </cell>
          <cell r="G66">
            <v>130</v>
          </cell>
          <cell r="H66">
            <v>660</v>
          </cell>
          <cell r="I66">
            <v>12</v>
          </cell>
          <cell r="J66">
            <v>120</v>
          </cell>
          <cell r="K66">
            <v>670</v>
          </cell>
          <cell r="L66">
            <v>10</v>
          </cell>
          <cell r="M66">
            <v>100</v>
          </cell>
          <cell r="N66">
            <v>681</v>
          </cell>
          <cell r="O66">
            <v>11</v>
          </cell>
          <cell r="P66">
            <v>110</v>
          </cell>
          <cell r="Q66">
            <v>689</v>
          </cell>
          <cell r="R66">
            <v>8</v>
          </cell>
          <cell r="S66">
            <v>80</v>
          </cell>
          <cell r="T66">
            <v>698</v>
          </cell>
          <cell r="U66">
            <v>9</v>
          </cell>
          <cell r="V66">
            <v>90</v>
          </cell>
          <cell r="W66">
            <v>708</v>
          </cell>
          <cell r="X66">
            <v>10</v>
          </cell>
          <cell r="Y66">
            <v>100</v>
          </cell>
          <cell r="Z66">
            <v>721</v>
          </cell>
          <cell r="AA66">
            <v>13</v>
          </cell>
          <cell r="AB66">
            <v>130</v>
          </cell>
          <cell r="AC66">
            <v>735</v>
          </cell>
          <cell r="AD66">
            <v>14</v>
          </cell>
          <cell r="AE66">
            <v>140</v>
          </cell>
          <cell r="AF66">
            <v>747</v>
          </cell>
          <cell r="AG66">
            <v>12</v>
          </cell>
          <cell r="AH66">
            <v>120</v>
          </cell>
        </row>
        <row r="70">
          <cell r="D70">
            <v>3623</v>
          </cell>
          <cell r="E70">
            <v>3642</v>
          </cell>
          <cell r="F70">
            <v>19</v>
          </cell>
          <cell r="G70">
            <v>190</v>
          </cell>
          <cell r="H70">
            <v>3666</v>
          </cell>
          <cell r="I70">
            <v>24</v>
          </cell>
          <cell r="J70">
            <v>240</v>
          </cell>
          <cell r="K70">
            <v>3666</v>
          </cell>
          <cell r="L70">
            <v>0</v>
          </cell>
          <cell r="M70">
            <v>0</v>
          </cell>
          <cell r="N70">
            <v>3666</v>
          </cell>
          <cell r="O70">
            <v>0</v>
          </cell>
          <cell r="P70">
            <v>0</v>
          </cell>
          <cell r="Q70">
            <v>3691</v>
          </cell>
          <cell r="R70">
            <v>25</v>
          </cell>
          <cell r="S70">
            <v>250</v>
          </cell>
          <cell r="T70">
            <v>3700</v>
          </cell>
          <cell r="U70">
            <v>9</v>
          </cell>
          <cell r="V70">
            <v>90</v>
          </cell>
          <cell r="W70">
            <v>3726</v>
          </cell>
          <cell r="X70">
            <v>26</v>
          </cell>
          <cell r="Y70">
            <v>260</v>
          </cell>
          <cell r="Z70">
            <v>3754</v>
          </cell>
          <cell r="AA70">
            <v>28</v>
          </cell>
          <cell r="AB70">
            <v>280</v>
          </cell>
          <cell r="AC70">
            <v>3785</v>
          </cell>
          <cell r="AD70">
            <v>31</v>
          </cell>
          <cell r="AE70">
            <v>310</v>
          </cell>
          <cell r="AF70">
            <v>3805</v>
          </cell>
          <cell r="AG70">
            <v>20</v>
          </cell>
          <cell r="AH70">
            <v>200</v>
          </cell>
        </row>
        <row r="71">
          <cell r="W71">
            <v>246</v>
          </cell>
          <cell r="Z71">
            <v>247</v>
          </cell>
          <cell r="AC71">
            <v>248</v>
          </cell>
          <cell r="AF71">
            <v>254</v>
          </cell>
        </row>
        <row r="73">
          <cell r="D73">
            <v>88</v>
          </cell>
          <cell r="E73">
            <v>97</v>
          </cell>
          <cell r="F73">
            <v>9</v>
          </cell>
          <cell r="G73">
            <v>90</v>
          </cell>
          <cell r="H73">
            <v>106</v>
          </cell>
          <cell r="I73">
            <v>9</v>
          </cell>
          <cell r="J73">
            <v>90</v>
          </cell>
          <cell r="K73">
            <v>115</v>
          </cell>
          <cell r="L73">
            <v>9</v>
          </cell>
          <cell r="M73">
            <v>90</v>
          </cell>
          <cell r="N73">
            <v>121</v>
          </cell>
          <cell r="O73">
            <v>6</v>
          </cell>
          <cell r="P73">
            <v>60</v>
          </cell>
          <cell r="Q73">
            <v>125</v>
          </cell>
          <cell r="R73">
            <v>4</v>
          </cell>
          <cell r="S73">
            <v>40</v>
          </cell>
          <cell r="T73">
            <v>129</v>
          </cell>
          <cell r="U73">
            <v>4</v>
          </cell>
          <cell r="V73">
            <v>40</v>
          </cell>
          <cell r="W73">
            <v>131</v>
          </cell>
          <cell r="X73">
            <v>2</v>
          </cell>
          <cell r="Y73">
            <v>20</v>
          </cell>
          <cell r="Z73">
            <v>157</v>
          </cell>
          <cell r="AA73">
            <v>26</v>
          </cell>
          <cell r="AB73">
            <v>260</v>
          </cell>
          <cell r="AC73">
            <v>174</v>
          </cell>
          <cell r="AD73">
            <v>17</v>
          </cell>
          <cell r="AE73">
            <v>170</v>
          </cell>
          <cell r="AF73">
            <v>176</v>
          </cell>
          <cell r="AG73">
            <v>2</v>
          </cell>
          <cell r="AH73">
            <v>20</v>
          </cell>
        </row>
        <row r="74">
          <cell r="D74">
            <v>632</v>
          </cell>
          <cell r="E74">
            <v>635</v>
          </cell>
          <cell r="F74">
            <v>3</v>
          </cell>
          <cell r="G74">
            <v>30</v>
          </cell>
          <cell r="H74">
            <v>638</v>
          </cell>
          <cell r="I74">
            <v>3</v>
          </cell>
          <cell r="J74">
            <v>30</v>
          </cell>
          <cell r="K74">
            <v>645</v>
          </cell>
          <cell r="L74">
            <v>7</v>
          </cell>
          <cell r="M74">
            <v>70</v>
          </cell>
          <cell r="N74">
            <v>649</v>
          </cell>
          <cell r="O74">
            <v>4</v>
          </cell>
          <cell r="P74">
            <v>40</v>
          </cell>
          <cell r="Q74">
            <v>653</v>
          </cell>
          <cell r="R74">
            <v>4</v>
          </cell>
          <cell r="S74">
            <v>40</v>
          </cell>
          <cell r="T74">
            <v>658</v>
          </cell>
          <cell r="U74">
            <v>5</v>
          </cell>
          <cell r="V74">
            <v>50</v>
          </cell>
          <cell r="W74">
            <v>663</v>
          </cell>
          <cell r="X74">
            <v>5</v>
          </cell>
          <cell r="Y74">
            <v>50</v>
          </cell>
          <cell r="Z74">
            <v>667</v>
          </cell>
          <cell r="AA74">
            <v>4</v>
          </cell>
          <cell r="AB74">
            <v>40</v>
          </cell>
          <cell r="AC74">
            <v>672</v>
          </cell>
          <cell r="AD74">
            <v>5</v>
          </cell>
          <cell r="AE74">
            <v>50</v>
          </cell>
          <cell r="AF74">
            <v>674</v>
          </cell>
          <cell r="AG74">
            <v>2</v>
          </cell>
          <cell r="AH74">
            <v>20</v>
          </cell>
        </row>
        <row r="76">
          <cell r="D76">
            <v>161</v>
          </cell>
          <cell r="E76">
            <v>170</v>
          </cell>
          <cell r="F76">
            <v>9</v>
          </cell>
          <cell r="G76">
            <v>90</v>
          </cell>
          <cell r="H76">
            <v>179</v>
          </cell>
          <cell r="I76">
            <v>9</v>
          </cell>
          <cell r="J76">
            <v>90</v>
          </cell>
          <cell r="K76">
            <v>187</v>
          </cell>
          <cell r="L76">
            <v>8</v>
          </cell>
          <cell r="M76">
            <v>80</v>
          </cell>
          <cell r="N76">
            <v>187</v>
          </cell>
          <cell r="O76">
            <v>0</v>
          </cell>
          <cell r="P76">
            <v>0</v>
          </cell>
          <cell r="Q76">
            <v>187</v>
          </cell>
          <cell r="R76">
            <v>0</v>
          </cell>
          <cell r="S76">
            <v>0</v>
          </cell>
          <cell r="T76">
            <v>191</v>
          </cell>
          <cell r="U76">
            <v>4</v>
          </cell>
          <cell r="V76">
            <v>40</v>
          </cell>
          <cell r="W76">
            <v>201</v>
          </cell>
          <cell r="X76">
            <v>10</v>
          </cell>
          <cell r="Y76">
            <v>100</v>
          </cell>
          <cell r="Z76">
            <v>211</v>
          </cell>
          <cell r="AA76">
            <v>10</v>
          </cell>
          <cell r="AB76">
            <v>100</v>
          </cell>
          <cell r="AC76">
            <v>220</v>
          </cell>
          <cell r="AD76">
            <v>9</v>
          </cell>
          <cell r="AE76">
            <v>90</v>
          </cell>
          <cell r="AF76">
            <v>228</v>
          </cell>
          <cell r="AG76">
            <v>8</v>
          </cell>
          <cell r="AH76">
            <v>80</v>
          </cell>
        </row>
        <row r="78">
          <cell r="D78">
            <v>89</v>
          </cell>
          <cell r="E78">
            <v>90</v>
          </cell>
          <cell r="F78">
            <v>1</v>
          </cell>
          <cell r="G78">
            <v>10</v>
          </cell>
          <cell r="H78">
            <v>90</v>
          </cell>
          <cell r="I78">
            <v>0</v>
          </cell>
          <cell r="J78">
            <v>0</v>
          </cell>
          <cell r="K78">
            <v>90</v>
          </cell>
          <cell r="L78">
            <v>0</v>
          </cell>
          <cell r="M78">
            <v>0</v>
          </cell>
          <cell r="N78">
            <v>90</v>
          </cell>
          <cell r="O78">
            <v>0</v>
          </cell>
          <cell r="P78">
            <v>0</v>
          </cell>
          <cell r="Q78">
            <v>90</v>
          </cell>
          <cell r="R78">
            <v>0</v>
          </cell>
          <cell r="S78">
            <v>0</v>
          </cell>
          <cell r="T78">
            <v>90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1</v>
          </cell>
          <cell r="AA78">
            <v>1</v>
          </cell>
          <cell r="AB78">
            <v>10</v>
          </cell>
          <cell r="AC78">
            <v>2</v>
          </cell>
          <cell r="AD78">
            <v>1</v>
          </cell>
          <cell r="AE78">
            <v>10</v>
          </cell>
          <cell r="AF78">
            <v>3</v>
          </cell>
          <cell r="AG78">
            <v>1</v>
          </cell>
          <cell r="AH78">
            <v>10</v>
          </cell>
        </row>
        <row r="79">
          <cell r="D79">
            <v>867</v>
          </cell>
          <cell r="E79">
            <v>871</v>
          </cell>
          <cell r="F79">
            <v>4</v>
          </cell>
          <cell r="G79">
            <v>40</v>
          </cell>
          <cell r="H79">
            <v>873</v>
          </cell>
          <cell r="I79">
            <v>2</v>
          </cell>
          <cell r="J79">
            <v>20</v>
          </cell>
          <cell r="K79">
            <v>875</v>
          </cell>
          <cell r="L79">
            <v>2</v>
          </cell>
          <cell r="M79">
            <v>20</v>
          </cell>
          <cell r="N79">
            <v>878</v>
          </cell>
          <cell r="O79">
            <v>3</v>
          </cell>
          <cell r="P79">
            <v>30</v>
          </cell>
          <cell r="Q79">
            <v>878</v>
          </cell>
          <cell r="R79">
            <v>0</v>
          </cell>
          <cell r="S79">
            <v>0</v>
          </cell>
          <cell r="T79">
            <v>880</v>
          </cell>
          <cell r="U79">
            <v>2</v>
          </cell>
          <cell r="V79">
            <v>20</v>
          </cell>
          <cell r="W79">
            <v>880</v>
          </cell>
          <cell r="X79">
            <v>0</v>
          </cell>
          <cell r="Y79">
            <v>0</v>
          </cell>
          <cell r="Z79">
            <v>889</v>
          </cell>
          <cell r="AA79">
            <v>9</v>
          </cell>
          <cell r="AB79">
            <v>90</v>
          </cell>
          <cell r="AC79">
            <v>890</v>
          </cell>
          <cell r="AD79">
            <v>1</v>
          </cell>
          <cell r="AE79">
            <v>10</v>
          </cell>
          <cell r="AF79">
            <v>891</v>
          </cell>
          <cell r="AG79">
            <v>1</v>
          </cell>
          <cell r="AH79">
            <v>10</v>
          </cell>
        </row>
        <row r="84">
          <cell r="D84">
            <v>136</v>
          </cell>
          <cell r="E84">
            <v>144</v>
          </cell>
          <cell r="F84">
            <v>8</v>
          </cell>
          <cell r="G84">
            <v>80</v>
          </cell>
          <cell r="H84">
            <v>150</v>
          </cell>
          <cell r="I84">
            <v>6</v>
          </cell>
          <cell r="J84">
            <v>60</v>
          </cell>
          <cell r="K84">
            <v>155</v>
          </cell>
          <cell r="L84">
            <v>5</v>
          </cell>
          <cell r="M84">
            <v>50</v>
          </cell>
          <cell r="N84">
            <v>157</v>
          </cell>
          <cell r="O84">
            <v>2</v>
          </cell>
          <cell r="P84">
            <v>20</v>
          </cell>
          <cell r="Q84">
            <v>158</v>
          </cell>
          <cell r="R84">
            <v>1</v>
          </cell>
          <cell r="S84">
            <v>10</v>
          </cell>
          <cell r="T84">
            <v>160</v>
          </cell>
          <cell r="U84">
            <v>2</v>
          </cell>
          <cell r="V84">
            <v>20</v>
          </cell>
          <cell r="W84">
            <v>166</v>
          </cell>
          <cell r="X84">
            <v>6</v>
          </cell>
          <cell r="Y84">
            <v>60</v>
          </cell>
          <cell r="Z84">
            <v>170</v>
          </cell>
          <cell r="AA84">
            <v>4</v>
          </cell>
          <cell r="AB84">
            <v>40</v>
          </cell>
          <cell r="AC84">
            <v>176</v>
          </cell>
          <cell r="AD84">
            <v>6</v>
          </cell>
          <cell r="AE84">
            <v>60</v>
          </cell>
          <cell r="AF84">
            <v>179</v>
          </cell>
          <cell r="AG84">
            <v>3</v>
          </cell>
          <cell r="AH84">
            <v>30</v>
          </cell>
        </row>
      </sheetData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216"/>
  <sheetViews>
    <sheetView showGridLines="0" tabSelected="1" view="pageBreakPreview" topLeftCell="A2" zoomScaleNormal="100" zoomScaleSheetLayoutView="100" workbookViewId="0">
      <pane xSplit="7464" ySplit="2004" topLeftCell="Z6" activePane="bottomLeft"/>
      <selection pane="topRight" activeCell="C2" sqref="C1:AF1048576"/>
      <selection pane="bottomLeft" activeCell="B17" sqref="B17"/>
      <selection pane="bottomRight" activeCell="AQ10" sqref="AQ10"/>
    </sheetView>
  </sheetViews>
  <sheetFormatPr defaultRowHeight="23.4" x14ac:dyDescent="0.6"/>
  <cols>
    <col min="1" max="1" width="5.8984375" style="42" customWidth="1"/>
    <col min="2" max="2" width="52.5" style="49" customWidth="1"/>
    <col min="3" max="3" width="20.8984375" style="42" customWidth="1"/>
    <col min="4" max="4" width="10.69921875" style="42" customWidth="1"/>
    <col min="5" max="5" width="10.69921875" style="50" customWidth="1"/>
    <col min="6" max="6" width="10.69921875" style="51" customWidth="1"/>
    <col min="7" max="7" width="10.69921875" style="42" customWidth="1"/>
    <col min="8" max="9" width="10.69921875" style="50" customWidth="1"/>
    <col min="10" max="10" width="10.69921875" style="42" customWidth="1"/>
    <col min="11" max="11" width="10.69921875" style="52" customWidth="1"/>
    <col min="12" max="12" width="10.69921875" style="50" customWidth="1"/>
    <col min="13" max="13" width="10.69921875" style="42" customWidth="1"/>
    <col min="14" max="14" width="10.69921875" style="52" customWidth="1"/>
    <col min="15" max="15" width="10.69921875" style="50" customWidth="1"/>
    <col min="16" max="16" width="10.69921875" style="53" customWidth="1"/>
    <col min="17" max="18" width="10.69921875" style="52" customWidth="1"/>
    <col min="19" max="19" width="10.69921875" style="53" customWidth="1"/>
    <col min="20" max="21" width="10.69921875" style="52" customWidth="1"/>
    <col min="22" max="22" width="10.69921875" style="53" customWidth="1"/>
    <col min="23" max="24" width="10.69921875" style="52" customWidth="1"/>
    <col min="25" max="25" width="10.69921875" style="53" customWidth="1"/>
    <col min="26" max="27" width="10.69921875" style="52" customWidth="1"/>
    <col min="28" max="28" width="10.69921875" style="168" customWidth="1"/>
    <col min="29" max="29" width="10.69921875" style="52" customWidth="1"/>
    <col min="30" max="30" width="10.69921875" style="169" customWidth="1"/>
    <col min="31" max="31" width="10.69921875" style="168" customWidth="1"/>
    <col min="32" max="33" width="10.69921875" style="54" customWidth="1"/>
    <col min="34" max="34" width="10.69921875" style="55" customWidth="1"/>
    <col min="35" max="35" width="10.69921875" style="52" hidden="1" customWidth="1"/>
    <col min="36" max="36" width="10.69921875" style="54" hidden="1" customWidth="1"/>
    <col min="37" max="37" width="10.69921875" style="55" hidden="1" customWidth="1"/>
    <col min="38" max="38" width="10.69921875" style="52" hidden="1" customWidth="1"/>
    <col min="39" max="39" width="10.69921875" style="42" hidden="1" customWidth="1"/>
    <col min="40" max="40" width="10.69921875" style="55" hidden="1" customWidth="1"/>
    <col min="41" max="42" width="14.5" style="42" hidden="1" customWidth="1"/>
    <col min="43" max="43" width="14.796875" style="89" customWidth="1"/>
    <col min="44" max="16384" width="8.796875" style="42"/>
  </cols>
  <sheetData>
    <row r="1" spans="1:43" x14ac:dyDescent="0.6">
      <c r="A1" s="99" t="s">
        <v>186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99"/>
      <c r="U1" s="99"/>
      <c r="V1" s="99"/>
      <c r="W1" s="99"/>
      <c r="X1" s="99"/>
      <c r="Y1" s="99"/>
      <c r="Z1" s="99"/>
      <c r="AA1" s="99"/>
      <c r="AB1" s="143"/>
      <c r="AC1" s="99"/>
      <c r="AD1" s="143"/>
      <c r="AE1" s="143"/>
      <c r="AF1" s="99"/>
      <c r="AG1" s="99"/>
      <c r="AH1" s="99"/>
      <c r="AI1" s="99"/>
      <c r="AJ1" s="99"/>
      <c r="AK1" s="99"/>
      <c r="AL1" s="99"/>
      <c r="AM1" s="99"/>
      <c r="AN1" s="99"/>
      <c r="AO1" s="99"/>
      <c r="AP1" s="99"/>
      <c r="AQ1" s="99"/>
    </row>
    <row r="2" spans="1:43" ht="19.95" customHeight="1" x14ac:dyDescent="0.6">
      <c r="A2" s="100" t="s">
        <v>187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00"/>
      <c r="V2" s="100"/>
      <c r="W2" s="100"/>
      <c r="X2" s="100"/>
      <c r="Y2" s="100"/>
      <c r="Z2" s="100"/>
      <c r="AA2" s="100"/>
      <c r="AB2" s="144"/>
      <c r="AC2" s="100"/>
      <c r="AD2" s="144"/>
      <c r="AE2" s="144"/>
      <c r="AF2" s="100"/>
      <c r="AG2" s="100"/>
      <c r="AH2" s="100"/>
      <c r="AI2" s="100"/>
      <c r="AJ2" s="100"/>
      <c r="AK2" s="100"/>
      <c r="AL2" s="100"/>
      <c r="AM2" s="100"/>
      <c r="AN2" s="100"/>
      <c r="AO2" s="101"/>
      <c r="AP2" s="101"/>
      <c r="AQ2" s="100"/>
    </row>
    <row r="3" spans="1:43" ht="19.95" customHeight="1" x14ac:dyDescent="0.6">
      <c r="A3" s="170" t="s">
        <v>20</v>
      </c>
      <c r="B3" s="173" t="s">
        <v>0</v>
      </c>
      <c r="C3" s="170" t="s">
        <v>21</v>
      </c>
      <c r="D3" s="98" t="s">
        <v>229</v>
      </c>
      <c r="E3" s="170" t="s">
        <v>22</v>
      </c>
      <c r="F3" s="170"/>
      <c r="G3" s="170"/>
      <c r="H3" s="170" t="s">
        <v>23</v>
      </c>
      <c r="I3" s="170"/>
      <c r="J3" s="170"/>
      <c r="K3" s="170" t="s">
        <v>24</v>
      </c>
      <c r="L3" s="170"/>
      <c r="M3" s="170"/>
      <c r="N3" s="170" t="s">
        <v>25</v>
      </c>
      <c r="O3" s="170"/>
      <c r="P3" s="170"/>
      <c r="Q3" s="170" t="s">
        <v>26</v>
      </c>
      <c r="R3" s="170"/>
      <c r="S3" s="170"/>
      <c r="T3" s="170" t="s">
        <v>27</v>
      </c>
      <c r="U3" s="170"/>
      <c r="V3" s="170"/>
      <c r="W3" s="170" t="s">
        <v>28</v>
      </c>
      <c r="X3" s="170"/>
      <c r="Y3" s="170"/>
      <c r="Z3" s="170" t="s">
        <v>29</v>
      </c>
      <c r="AA3" s="170"/>
      <c r="AB3" s="170"/>
      <c r="AC3" s="170" t="s">
        <v>30</v>
      </c>
      <c r="AD3" s="170"/>
      <c r="AE3" s="170"/>
      <c r="AF3" s="170" t="s">
        <v>31</v>
      </c>
      <c r="AG3" s="170"/>
      <c r="AH3" s="170"/>
      <c r="AI3" s="170" t="s">
        <v>32</v>
      </c>
      <c r="AJ3" s="170"/>
      <c r="AK3" s="170"/>
      <c r="AL3" s="170" t="s">
        <v>33</v>
      </c>
      <c r="AM3" s="170"/>
      <c r="AN3" s="170"/>
      <c r="AO3" s="170" t="s">
        <v>188</v>
      </c>
      <c r="AP3" s="171" t="s">
        <v>189</v>
      </c>
      <c r="AQ3" s="172" t="s">
        <v>15</v>
      </c>
    </row>
    <row r="4" spans="1:43" x14ac:dyDescent="0.6">
      <c r="A4" s="170"/>
      <c r="B4" s="173"/>
      <c r="C4" s="170"/>
      <c r="D4" s="104" t="s">
        <v>190</v>
      </c>
      <c r="E4" s="104" t="s">
        <v>190</v>
      </c>
      <c r="F4" s="104" t="s">
        <v>191</v>
      </c>
      <c r="G4" s="141" t="s">
        <v>230</v>
      </c>
      <c r="H4" s="104" t="s">
        <v>190</v>
      </c>
      <c r="I4" s="104" t="s">
        <v>191</v>
      </c>
      <c r="J4" s="141" t="s">
        <v>230</v>
      </c>
      <c r="K4" s="104" t="s">
        <v>190</v>
      </c>
      <c r="L4" s="104" t="s">
        <v>191</v>
      </c>
      <c r="M4" s="141" t="s">
        <v>230</v>
      </c>
      <c r="N4" s="104" t="s">
        <v>190</v>
      </c>
      <c r="O4" s="104" t="s">
        <v>191</v>
      </c>
      <c r="P4" s="141" t="s">
        <v>230</v>
      </c>
      <c r="Q4" s="104" t="s">
        <v>190</v>
      </c>
      <c r="R4" s="104" t="s">
        <v>191</v>
      </c>
      <c r="S4" s="141" t="s">
        <v>230</v>
      </c>
      <c r="T4" s="104" t="s">
        <v>190</v>
      </c>
      <c r="U4" s="104" t="s">
        <v>191</v>
      </c>
      <c r="V4" s="141" t="s">
        <v>230</v>
      </c>
      <c r="W4" s="104" t="s">
        <v>190</v>
      </c>
      <c r="X4" s="104" t="s">
        <v>191</v>
      </c>
      <c r="Y4" s="141" t="s">
        <v>230</v>
      </c>
      <c r="Z4" s="104" t="s">
        <v>190</v>
      </c>
      <c r="AA4" s="104" t="s">
        <v>191</v>
      </c>
      <c r="AB4" s="145" t="s">
        <v>230</v>
      </c>
      <c r="AC4" s="104" t="s">
        <v>190</v>
      </c>
      <c r="AD4" s="145" t="s">
        <v>191</v>
      </c>
      <c r="AE4" s="145" t="s">
        <v>230</v>
      </c>
      <c r="AF4" s="104" t="s">
        <v>190</v>
      </c>
      <c r="AG4" s="104" t="s">
        <v>191</v>
      </c>
      <c r="AH4" s="141" t="s">
        <v>230</v>
      </c>
      <c r="AI4" s="104" t="s">
        <v>190</v>
      </c>
      <c r="AJ4" s="104" t="s">
        <v>191</v>
      </c>
      <c r="AK4" s="141" t="s">
        <v>230</v>
      </c>
      <c r="AL4" s="104" t="s">
        <v>190</v>
      </c>
      <c r="AM4" s="104" t="s">
        <v>191</v>
      </c>
      <c r="AN4" s="141" t="s">
        <v>230</v>
      </c>
      <c r="AO4" s="170"/>
      <c r="AP4" s="171"/>
      <c r="AQ4" s="172"/>
    </row>
    <row r="5" spans="1:43" ht="23.4" customHeight="1" x14ac:dyDescent="0.6">
      <c r="A5" s="64" t="s">
        <v>34</v>
      </c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146"/>
      <c r="AC5" s="63"/>
      <c r="AD5" s="146"/>
      <c r="AE5" s="146"/>
      <c r="AF5" s="63"/>
      <c r="AG5" s="63"/>
      <c r="AH5" s="63"/>
      <c r="AI5" s="63"/>
      <c r="AJ5" s="63"/>
      <c r="AK5" s="63"/>
      <c r="AL5" s="63"/>
      <c r="AM5" s="5"/>
      <c r="AN5" s="6"/>
      <c r="AO5" s="5"/>
      <c r="AP5" s="5"/>
      <c r="AQ5" s="92"/>
    </row>
    <row r="6" spans="1:43" s="43" customFormat="1" ht="23.4" customHeight="1" x14ac:dyDescent="0.25">
      <c r="A6" s="141">
        <v>1</v>
      </c>
      <c r="B6" s="7" t="s">
        <v>35</v>
      </c>
      <c r="C6" s="76" t="s">
        <v>36</v>
      </c>
      <c r="D6" s="104">
        <v>3945</v>
      </c>
      <c r="E6" s="104">
        <v>4112</v>
      </c>
      <c r="F6" s="104">
        <f>E6-D6</f>
        <v>167</v>
      </c>
      <c r="G6" s="103">
        <f>F6*8</f>
        <v>1336</v>
      </c>
      <c r="H6" s="2">
        <v>4527</v>
      </c>
      <c r="I6" s="8">
        <f>H6-E6</f>
        <v>415</v>
      </c>
      <c r="J6" s="103">
        <f>I6*8</f>
        <v>3320</v>
      </c>
      <c r="K6" s="104">
        <v>4565</v>
      </c>
      <c r="L6" s="8">
        <f>K6-H6</f>
        <v>38</v>
      </c>
      <c r="M6" s="103">
        <f>L6*8</f>
        <v>304</v>
      </c>
      <c r="N6" s="104">
        <v>4905</v>
      </c>
      <c r="O6" s="8">
        <f>N6-K6</f>
        <v>340</v>
      </c>
      <c r="P6" s="103">
        <f>O6*8</f>
        <v>2720</v>
      </c>
      <c r="Q6" s="104">
        <v>5158</v>
      </c>
      <c r="R6" s="8">
        <f>Q6-N6</f>
        <v>253</v>
      </c>
      <c r="S6" s="103">
        <f>R6*8</f>
        <v>2024</v>
      </c>
      <c r="T6" s="104">
        <v>5463</v>
      </c>
      <c r="U6" s="8">
        <f>T6-Q6</f>
        <v>305</v>
      </c>
      <c r="V6" s="103">
        <f>U6*8</f>
        <v>2440</v>
      </c>
      <c r="W6" s="108">
        <f>'[1]หน่วยมิเตอร์อาคาร 68'!W5</f>
        <v>5775</v>
      </c>
      <c r="X6" s="108">
        <f>W6-T6</f>
        <v>312</v>
      </c>
      <c r="Y6" s="106">
        <f>X6*8</f>
        <v>2496</v>
      </c>
      <c r="Z6" s="108">
        <f>'[1]หน่วยมิเตอร์อาคาร 68'!Z5</f>
        <v>6087</v>
      </c>
      <c r="AA6" s="108">
        <f>Z6-W6</f>
        <v>312</v>
      </c>
      <c r="AB6" s="147">
        <f>AA6*8</f>
        <v>2496</v>
      </c>
      <c r="AC6" s="108">
        <f>'[1]หน่วยมิเตอร์อาคาร 68'!AC5</f>
        <v>6520</v>
      </c>
      <c r="AD6" s="145">
        <f>AC6-Z6</f>
        <v>433</v>
      </c>
      <c r="AE6" s="148">
        <f>AD6*8</f>
        <v>3464</v>
      </c>
      <c r="AF6" s="108">
        <f>'[1]หน่วยมิเตอร์อาคาร 68'!AF5</f>
        <v>7050</v>
      </c>
      <c r="AG6" s="145">
        <f>AF6-AC6</f>
        <v>530</v>
      </c>
      <c r="AH6" s="148">
        <f>AG6*8</f>
        <v>4240</v>
      </c>
      <c r="AI6" s="104"/>
      <c r="AJ6" s="141"/>
      <c r="AK6" s="102"/>
      <c r="AL6" s="104"/>
      <c r="AM6" s="141"/>
      <c r="AN6" s="102"/>
      <c r="AO6" s="141"/>
      <c r="AP6" s="141"/>
      <c r="AQ6" s="142"/>
    </row>
    <row r="7" spans="1:43" s="43" customFormat="1" ht="23.4" customHeight="1" x14ac:dyDescent="0.25">
      <c r="A7" s="141">
        <v>2</v>
      </c>
      <c r="B7" s="7" t="s">
        <v>37</v>
      </c>
      <c r="C7" s="76" t="s">
        <v>38</v>
      </c>
      <c r="D7" s="104">
        <v>30301</v>
      </c>
      <c r="E7" s="104">
        <v>30411</v>
      </c>
      <c r="F7" s="104">
        <f t="shared" ref="F7:F10" si="0">E7-D7</f>
        <v>110</v>
      </c>
      <c r="G7" s="103">
        <f t="shared" ref="G7:G10" si="1">F7*8</f>
        <v>880</v>
      </c>
      <c r="H7" s="1">
        <v>30526</v>
      </c>
      <c r="I7" s="8">
        <f t="shared" ref="I7:I10" si="2">H7-E7</f>
        <v>115</v>
      </c>
      <c r="J7" s="103">
        <f t="shared" ref="J7:J10" si="3">I7*8</f>
        <v>920</v>
      </c>
      <c r="K7" s="104">
        <v>30699</v>
      </c>
      <c r="L7" s="8">
        <f t="shared" ref="L7:L10" si="4">K7-H7</f>
        <v>173</v>
      </c>
      <c r="M7" s="103">
        <f t="shared" ref="M7:M10" si="5">L7*8</f>
        <v>1384</v>
      </c>
      <c r="N7" s="104">
        <v>30856</v>
      </c>
      <c r="O7" s="8">
        <f t="shared" ref="O7:O10" si="6">N7-K7</f>
        <v>157</v>
      </c>
      <c r="P7" s="103">
        <f t="shared" ref="P7:P10" si="7">O7*8</f>
        <v>1256</v>
      </c>
      <c r="Q7" s="104">
        <v>30980</v>
      </c>
      <c r="R7" s="8">
        <f t="shared" ref="R7:R10" si="8">Q7-N7</f>
        <v>124</v>
      </c>
      <c r="S7" s="103">
        <f t="shared" ref="S7:S10" si="9">R7*8</f>
        <v>992</v>
      </c>
      <c r="T7" s="104">
        <v>31121</v>
      </c>
      <c r="U7" s="8">
        <f t="shared" ref="U7:U10" si="10">T7-Q7</f>
        <v>141</v>
      </c>
      <c r="V7" s="103">
        <f t="shared" ref="V7:V10" si="11">U7*8</f>
        <v>1128</v>
      </c>
      <c r="W7" s="108">
        <f>'[1]หน่วยมิเตอร์อาคาร 68'!W6</f>
        <v>31291</v>
      </c>
      <c r="X7" s="108">
        <f t="shared" ref="X7:X10" si="12">W7-T7</f>
        <v>170</v>
      </c>
      <c r="Y7" s="106">
        <f t="shared" ref="Y7:Y10" si="13">X7*8</f>
        <v>1360</v>
      </c>
      <c r="Z7" s="108">
        <f>'[1]หน่วยมิเตอร์อาคาร 68'!Z6</f>
        <v>31380</v>
      </c>
      <c r="AA7" s="108">
        <f t="shared" ref="AA7:AA10" si="14">Z7-W7</f>
        <v>89</v>
      </c>
      <c r="AB7" s="147">
        <f t="shared" ref="AB7:AB10" si="15">AA7*8</f>
        <v>712</v>
      </c>
      <c r="AC7" s="108">
        <f>'[1]หน่วยมิเตอร์อาคาร 68'!AC6</f>
        <v>31491</v>
      </c>
      <c r="AD7" s="145">
        <f t="shared" ref="AD7:AD10" si="16">AC7-Z7</f>
        <v>111</v>
      </c>
      <c r="AE7" s="148">
        <f t="shared" ref="AE7:AE10" si="17">AD7*8</f>
        <v>888</v>
      </c>
      <c r="AF7" s="108">
        <f>'[1]หน่วยมิเตอร์อาคาร 68'!AF6</f>
        <v>31751</v>
      </c>
      <c r="AG7" s="145">
        <f t="shared" ref="AG7:AG10" si="18">AF7-AC7</f>
        <v>260</v>
      </c>
      <c r="AH7" s="148">
        <f t="shared" ref="AH7:AH10" si="19">AG7*8</f>
        <v>2080</v>
      </c>
      <c r="AI7" s="104"/>
      <c r="AJ7" s="141"/>
      <c r="AK7" s="102"/>
      <c r="AL7" s="104"/>
      <c r="AM7" s="141"/>
      <c r="AN7" s="102"/>
      <c r="AO7" s="141"/>
      <c r="AP7" s="141"/>
      <c r="AQ7" s="142"/>
    </row>
    <row r="8" spans="1:43" s="43" customFormat="1" ht="23.4" customHeight="1" x14ac:dyDescent="0.25">
      <c r="A8" s="141">
        <v>3</v>
      </c>
      <c r="B8" s="7" t="s">
        <v>192</v>
      </c>
      <c r="C8" s="76" t="s">
        <v>39</v>
      </c>
      <c r="D8" s="104">
        <v>7132</v>
      </c>
      <c r="E8" s="104">
        <v>7365</v>
      </c>
      <c r="F8" s="104">
        <f t="shared" si="0"/>
        <v>233</v>
      </c>
      <c r="G8" s="103">
        <f t="shared" si="1"/>
        <v>1864</v>
      </c>
      <c r="H8" s="1">
        <v>7523</v>
      </c>
      <c r="I8" s="8">
        <f t="shared" si="2"/>
        <v>158</v>
      </c>
      <c r="J8" s="103">
        <f t="shared" si="3"/>
        <v>1264</v>
      </c>
      <c r="K8" s="104">
        <v>7739</v>
      </c>
      <c r="L8" s="8">
        <f t="shared" si="4"/>
        <v>216</v>
      </c>
      <c r="M8" s="103">
        <f t="shared" si="5"/>
        <v>1728</v>
      </c>
      <c r="N8" s="104">
        <v>7880</v>
      </c>
      <c r="O8" s="8">
        <f t="shared" si="6"/>
        <v>141</v>
      </c>
      <c r="P8" s="103">
        <f t="shared" si="7"/>
        <v>1128</v>
      </c>
      <c r="Q8" s="104">
        <v>7910</v>
      </c>
      <c r="R8" s="8">
        <f t="shared" si="8"/>
        <v>30</v>
      </c>
      <c r="S8" s="103">
        <f t="shared" si="9"/>
        <v>240</v>
      </c>
      <c r="T8" s="104">
        <v>8007</v>
      </c>
      <c r="U8" s="8">
        <f t="shared" si="10"/>
        <v>97</v>
      </c>
      <c r="V8" s="103">
        <f t="shared" si="11"/>
        <v>776</v>
      </c>
      <c r="W8" s="108">
        <f>'[1]หน่วยมิเตอร์อาคาร 68'!W7</f>
        <v>8069</v>
      </c>
      <c r="X8" s="108">
        <f t="shared" si="12"/>
        <v>62</v>
      </c>
      <c r="Y8" s="106">
        <f t="shared" si="13"/>
        <v>496</v>
      </c>
      <c r="Z8" s="108">
        <f>'[1]หน่วยมิเตอร์อาคาร 68'!Z7</f>
        <v>8134</v>
      </c>
      <c r="AA8" s="108">
        <f t="shared" si="14"/>
        <v>65</v>
      </c>
      <c r="AB8" s="147">
        <f t="shared" si="15"/>
        <v>520</v>
      </c>
      <c r="AC8" s="108">
        <f>'[1]หน่วยมิเตอร์อาคาร 68'!AC7</f>
        <v>8198</v>
      </c>
      <c r="AD8" s="145">
        <f t="shared" si="16"/>
        <v>64</v>
      </c>
      <c r="AE8" s="148">
        <f t="shared" si="17"/>
        <v>512</v>
      </c>
      <c r="AF8" s="108">
        <f>'[1]หน่วยมิเตอร์อาคาร 68'!AF7</f>
        <v>8254</v>
      </c>
      <c r="AG8" s="145">
        <f t="shared" si="18"/>
        <v>56</v>
      </c>
      <c r="AH8" s="148">
        <f t="shared" si="19"/>
        <v>448</v>
      </c>
      <c r="AI8" s="104"/>
      <c r="AJ8" s="141"/>
      <c r="AK8" s="102"/>
      <c r="AL8" s="104"/>
      <c r="AM8" s="141"/>
      <c r="AN8" s="102"/>
      <c r="AO8" s="141"/>
      <c r="AP8" s="141"/>
      <c r="AQ8" s="142"/>
    </row>
    <row r="9" spans="1:43" s="43" customFormat="1" ht="23.4" customHeight="1" x14ac:dyDescent="0.25">
      <c r="A9" s="141">
        <v>4</v>
      </c>
      <c r="B9" s="7" t="s">
        <v>40</v>
      </c>
      <c r="C9" s="76" t="s">
        <v>41</v>
      </c>
      <c r="D9" s="104">
        <v>8106</v>
      </c>
      <c r="E9" s="104">
        <v>8160</v>
      </c>
      <c r="F9" s="104">
        <f t="shared" si="0"/>
        <v>54</v>
      </c>
      <c r="G9" s="103">
        <f t="shared" si="1"/>
        <v>432</v>
      </c>
      <c r="H9" s="1">
        <v>8183</v>
      </c>
      <c r="I9" s="8">
        <f t="shared" si="2"/>
        <v>23</v>
      </c>
      <c r="J9" s="103">
        <f t="shared" si="3"/>
        <v>184</v>
      </c>
      <c r="K9" s="104">
        <v>8199</v>
      </c>
      <c r="L9" s="8">
        <f t="shared" si="4"/>
        <v>16</v>
      </c>
      <c r="M9" s="103">
        <f t="shared" si="5"/>
        <v>128</v>
      </c>
      <c r="N9" s="104">
        <v>9098</v>
      </c>
      <c r="O9" s="8">
        <f t="shared" si="6"/>
        <v>899</v>
      </c>
      <c r="P9" s="103">
        <f t="shared" si="7"/>
        <v>7192</v>
      </c>
      <c r="Q9" s="104">
        <v>9112</v>
      </c>
      <c r="R9" s="8">
        <f t="shared" si="8"/>
        <v>14</v>
      </c>
      <c r="S9" s="103">
        <f t="shared" si="9"/>
        <v>112</v>
      </c>
      <c r="T9" s="104">
        <v>9128</v>
      </c>
      <c r="U9" s="8">
        <f t="shared" si="10"/>
        <v>16</v>
      </c>
      <c r="V9" s="103">
        <f t="shared" si="11"/>
        <v>128</v>
      </c>
      <c r="W9" s="108">
        <f>'[1]หน่วยมิเตอร์อาคาร 68'!W8</f>
        <v>9147</v>
      </c>
      <c r="X9" s="108">
        <f t="shared" si="12"/>
        <v>19</v>
      </c>
      <c r="Y9" s="106">
        <f t="shared" si="13"/>
        <v>152</v>
      </c>
      <c r="Z9" s="108">
        <f>'[1]หน่วยมิเตอร์อาคาร 68'!Z8</f>
        <v>9159</v>
      </c>
      <c r="AA9" s="108">
        <f t="shared" si="14"/>
        <v>12</v>
      </c>
      <c r="AB9" s="147">
        <f t="shared" si="15"/>
        <v>96</v>
      </c>
      <c r="AC9" s="108">
        <f>'[1]หน่วยมิเตอร์อาคาร 68'!AC8</f>
        <v>9183</v>
      </c>
      <c r="AD9" s="145">
        <f t="shared" si="16"/>
        <v>24</v>
      </c>
      <c r="AE9" s="148">
        <f t="shared" si="17"/>
        <v>192</v>
      </c>
      <c r="AF9" s="108">
        <f>'[1]หน่วยมิเตอร์อาคาร 68'!AF8</f>
        <v>9230</v>
      </c>
      <c r="AG9" s="145">
        <f t="shared" si="18"/>
        <v>47</v>
      </c>
      <c r="AH9" s="148">
        <f t="shared" si="19"/>
        <v>376</v>
      </c>
      <c r="AI9" s="104"/>
      <c r="AJ9" s="141"/>
      <c r="AK9" s="102"/>
      <c r="AL9" s="104"/>
      <c r="AM9" s="141"/>
      <c r="AN9" s="102"/>
      <c r="AO9" s="141"/>
      <c r="AP9" s="141"/>
      <c r="AQ9" s="142"/>
    </row>
    <row r="10" spans="1:43" s="43" customFormat="1" ht="23.4" customHeight="1" x14ac:dyDescent="0.25">
      <c r="A10" s="66">
        <v>5</v>
      </c>
      <c r="B10" s="67" t="s">
        <v>42</v>
      </c>
      <c r="C10" s="67" t="s">
        <v>43</v>
      </c>
      <c r="D10" s="38">
        <v>155409</v>
      </c>
      <c r="E10" s="38">
        <v>156866</v>
      </c>
      <c r="F10" s="38">
        <f t="shared" si="0"/>
        <v>1457</v>
      </c>
      <c r="G10" s="68">
        <f t="shared" si="1"/>
        <v>11656</v>
      </c>
      <c r="H10" s="75">
        <v>157615</v>
      </c>
      <c r="I10" s="13">
        <f t="shared" si="2"/>
        <v>749</v>
      </c>
      <c r="J10" s="68">
        <f t="shared" si="3"/>
        <v>5992</v>
      </c>
      <c r="K10" s="38">
        <v>158293</v>
      </c>
      <c r="L10" s="13">
        <f t="shared" si="4"/>
        <v>678</v>
      </c>
      <c r="M10" s="68">
        <f t="shared" si="5"/>
        <v>5424</v>
      </c>
      <c r="N10" s="38">
        <v>159178</v>
      </c>
      <c r="O10" s="13">
        <f t="shared" si="6"/>
        <v>885</v>
      </c>
      <c r="P10" s="68">
        <f t="shared" si="7"/>
        <v>7080</v>
      </c>
      <c r="Q10" s="38">
        <v>159445</v>
      </c>
      <c r="R10" s="13">
        <f t="shared" si="8"/>
        <v>267</v>
      </c>
      <c r="S10" s="68">
        <f t="shared" si="9"/>
        <v>2136</v>
      </c>
      <c r="T10" s="38">
        <v>160336</v>
      </c>
      <c r="U10" s="13">
        <f t="shared" si="10"/>
        <v>891</v>
      </c>
      <c r="V10" s="68">
        <f t="shared" si="11"/>
        <v>7128</v>
      </c>
      <c r="W10" s="117">
        <f>'[1]หน่วยมิเตอร์อาคาร 68'!W9</f>
        <v>160982</v>
      </c>
      <c r="X10" s="117">
        <f t="shared" si="12"/>
        <v>646</v>
      </c>
      <c r="Y10" s="118">
        <f t="shared" si="13"/>
        <v>5168</v>
      </c>
      <c r="Z10" s="117">
        <f>'[1]หน่วยมิเตอร์อาคาร 68'!Z9</f>
        <v>161806</v>
      </c>
      <c r="AA10" s="117">
        <f t="shared" si="14"/>
        <v>824</v>
      </c>
      <c r="AB10" s="149">
        <f t="shared" si="15"/>
        <v>6592</v>
      </c>
      <c r="AC10" s="117">
        <f>'[1]หน่วยมิเตอร์อาคาร 68'!AC9</f>
        <v>162551</v>
      </c>
      <c r="AD10" s="150">
        <f t="shared" si="16"/>
        <v>745</v>
      </c>
      <c r="AE10" s="151">
        <f t="shared" si="17"/>
        <v>5960</v>
      </c>
      <c r="AF10" s="117">
        <f>'[1]หน่วยมิเตอร์อาคาร 68'!AF9</f>
        <v>163071</v>
      </c>
      <c r="AG10" s="150">
        <f t="shared" si="18"/>
        <v>520</v>
      </c>
      <c r="AH10" s="151">
        <f t="shared" si="19"/>
        <v>4160</v>
      </c>
      <c r="AI10" s="38"/>
      <c r="AJ10" s="66"/>
      <c r="AK10" s="69"/>
      <c r="AL10" s="38"/>
      <c r="AM10" s="66"/>
      <c r="AN10" s="69"/>
      <c r="AO10" s="66"/>
      <c r="AP10" s="66"/>
      <c r="AQ10" s="90"/>
    </row>
    <row r="11" spans="1:43" s="43" customFormat="1" ht="23.4" customHeight="1" x14ac:dyDescent="0.25">
      <c r="A11" s="9">
        <v>5.0999999999999996</v>
      </c>
      <c r="B11" s="10" t="s">
        <v>19</v>
      </c>
      <c r="C11" s="10"/>
      <c r="D11" s="26">
        <f>'[1]หน่วยมิเตอร์ร้านค้า 68'!D65</f>
        <v>324</v>
      </c>
      <c r="E11" s="26">
        <f>'[1]หน่วยมิเตอร์ร้านค้า 68'!E65</f>
        <v>325</v>
      </c>
      <c r="F11" s="26">
        <f>'[1]หน่วยมิเตอร์ร้านค้า 68'!F65</f>
        <v>1</v>
      </c>
      <c r="G11" s="26">
        <f>'[1]หน่วยมิเตอร์ร้านค้า 68'!G65</f>
        <v>10</v>
      </c>
      <c r="H11" s="26">
        <f>'[1]หน่วยมิเตอร์ร้านค้า 68'!H65</f>
        <v>327</v>
      </c>
      <c r="I11" s="26">
        <f>'[1]หน่วยมิเตอร์ร้านค้า 68'!I65</f>
        <v>2</v>
      </c>
      <c r="J11" s="26">
        <f>'[1]หน่วยมิเตอร์ร้านค้า 68'!J65</f>
        <v>20</v>
      </c>
      <c r="K11" s="26">
        <f>'[1]หน่วยมิเตอร์ร้านค้า 68'!K65</f>
        <v>329</v>
      </c>
      <c r="L11" s="26">
        <f>'[1]หน่วยมิเตอร์ร้านค้า 68'!L65</f>
        <v>2</v>
      </c>
      <c r="M11" s="26">
        <f>'[1]หน่วยมิเตอร์ร้านค้า 68'!M65</f>
        <v>20</v>
      </c>
      <c r="N11" s="26">
        <f>'[1]หน่วยมิเตอร์ร้านค้า 68'!N65</f>
        <v>330</v>
      </c>
      <c r="O11" s="26">
        <f>'[1]หน่วยมิเตอร์ร้านค้า 68'!O65</f>
        <v>1</v>
      </c>
      <c r="P11" s="26">
        <f>'[1]หน่วยมิเตอร์ร้านค้า 68'!P65</f>
        <v>10</v>
      </c>
      <c r="Q11" s="26">
        <f>'[1]หน่วยมิเตอร์ร้านค้า 68'!Q65</f>
        <v>331</v>
      </c>
      <c r="R11" s="26">
        <f>'[1]หน่วยมิเตอร์ร้านค้า 68'!R65</f>
        <v>1</v>
      </c>
      <c r="S11" s="26">
        <f>'[1]หน่วยมิเตอร์ร้านค้า 68'!S65</f>
        <v>10</v>
      </c>
      <c r="T11" s="26">
        <f>'[1]หน่วยมิเตอร์ร้านค้า 68'!T65</f>
        <v>332</v>
      </c>
      <c r="U11" s="26">
        <f>'[1]หน่วยมิเตอร์ร้านค้า 68'!U65</f>
        <v>1</v>
      </c>
      <c r="V11" s="26">
        <f>'[1]หน่วยมิเตอร์ร้านค้า 68'!V65</f>
        <v>10</v>
      </c>
      <c r="W11" s="119">
        <f>'[1]หน่วยมิเตอร์ร้านค้า 68'!W65</f>
        <v>334</v>
      </c>
      <c r="X11" s="119">
        <f>'[1]หน่วยมิเตอร์ร้านค้า 68'!X65</f>
        <v>2</v>
      </c>
      <c r="Y11" s="120">
        <f>'[1]หน่วยมิเตอร์ร้านค้า 68'!Y65</f>
        <v>20</v>
      </c>
      <c r="Z11" s="26">
        <f>'[1]หน่วยมิเตอร์ร้านค้า 68'!Z65</f>
        <v>337</v>
      </c>
      <c r="AA11" s="26">
        <f>'[1]หน่วยมิเตอร์ร้านค้า 68'!AA65</f>
        <v>3</v>
      </c>
      <c r="AB11" s="152">
        <f>'[1]หน่วยมิเตอร์ร้านค้า 68'!AB65</f>
        <v>30</v>
      </c>
      <c r="AC11" s="26">
        <f>'[1]หน่วยมิเตอร์ร้านค้า 68'!AC65</f>
        <v>339</v>
      </c>
      <c r="AD11" s="152">
        <f>'[1]หน่วยมิเตอร์ร้านค้า 68'!AD65</f>
        <v>2</v>
      </c>
      <c r="AE11" s="152">
        <f>'[1]หน่วยมิเตอร์ร้านค้า 68'!AE65</f>
        <v>20</v>
      </c>
      <c r="AF11" s="26">
        <f>'[1]หน่วยมิเตอร์ร้านค้า 68'!AF65</f>
        <v>341</v>
      </c>
      <c r="AG11" s="152">
        <f>'[1]หน่วยมิเตอร์ร้านค้า 68'!AG65</f>
        <v>2</v>
      </c>
      <c r="AH11" s="152">
        <f>'[1]หน่วยมิเตอร์ร้านค้า 68'!AH65</f>
        <v>20</v>
      </c>
      <c r="AI11" s="26">
        <f>'[1]หน่วยมิเตอร์ร้านค้า 68'!AI65</f>
        <v>0</v>
      </c>
      <c r="AJ11" s="26">
        <f>'[1]หน่วยมิเตอร์ร้านค้า 68'!AJ65</f>
        <v>0</v>
      </c>
      <c r="AK11" s="26">
        <f>'[1]หน่วยมิเตอร์ร้านค้า 68'!AK65</f>
        <v>0</v>
      </c>
      <c r="AL11" s="26">
        <f>'[1]หน่วยมิเตอร์ร้านค้า 68'!AL65</f>
        <v>0</v>
      </c>
      <c r="AM11" s="26">
        <f>'[1]หน่วยมิเตอร์ร้านค้า 68'!AM65</f>
        <v>0</v>
      </c>
      <c r="AN11" s="26">
        <f>'[1]หน่วยมิเตอร์ร้านค้า 68'!AN65</f>
        <v>0</v>
      </c>
      <c r="AO11" s="9"/>
      <c r="AP11" s="9"/>
      <c r="AQ11" s="91"/>
    </row>
    <row r="12" spans="1:43" s="43" customFormat="1" ht="23.4" customHeight="1" x14ac:dyDescent="0.25">
      <c r="A12" s="72">
        <f>A10</f>
        <v>5</v>
      </c>
      <c r="B12" s="73" t="str">
        <f>B10</f>
        <v>อาคารศูนย์กีฬาเฉลิมพระเกียรติ โซน A , B</v>
      </c>
      <c r="C12" s="73" t="str">
        <f>C10</f>
        <v>0-477510-61</v>
      </c>
      <c r="D12" s="74"/>
      <c r="E12" s="74"/>
      <c r="F12" s="74">
        <f>F10-F11</f>
        <v>1456</v>
      </c>
      <c r="G12" s="71">
        <f t="shared" ref="G12:G18" si="20">F12*8</f>
        <v>11648</v>
      </c>
      <c r="H12" s="74"/>
      <c r="I12" s="74">
        <f>I10-I11</f>
        <v>747</v>
      </c>
      <c r="J12" s="71">
        <f t="shared" ref="J12" si="21">I12*8</f>
        <v>5976</v>
      </c>
      <c r="K12" s="74"/>
      <c r="L12" s="74">
        <f>L10-L11</f>
        <v>676</v>
      </c>
      <c r="M12" s="71">
        <f t="shared" ref="M12" si="22">L12*8</f>
        <v>5408</v>
      </c>
      <c r="N12" s="74"/>
      <c r="O12" s="74">
        <f>O10-O11</f>
        <v>884</v>
      </c>
      <c r="P12" s="71">
        <f t="shared" ref="P12:P16" si="23">O12*8</f>
        <v>7072</v>
      </c>
      <c r="Q12" s="74"/>
      <c r="R12" s="74">
        <f>R10-R11</f>
        <v>266</v>
      </c>
      <c r="S12" s="71">
        <f t="shared" ref="S12:S18" si="24">R12*8</f>
        <v>2128</v>
      </c>
      <c r="T12" s="74"/>
      <c r="U12" s="74">
        <f>U10-U11</f>
        <v>890</v>
      </c>
      <c r="V12" s="71">
        <f t="shared" ref="V12:V18" si="25">U12*8</f>
        <v>7120</v>
      </c>
      <c r="W12" s="121"/>
      <c r="X12" s="121">
        <f>X10-X11</f>
        <v>644</v>
      </c>
      <c r="Y12" s="122">
        <f t="shared" ref="Y12:Y18" si="26">X12*8</f>
        <v>5152</v>
      </c>
      <c r="Z12" s="121"/>
      <c r="AA12" s="121">
        <f>AA10-AA11</f>
        <v>821</v>
      </c>
      <c r="AB12" s="153">
        <f t="shared" ref="AB12:AB18" si="27">AA12*8</f>
        <v>6568</v>
      </c>
      <c r="AC12" s="121"/>
      <c r="AD12" s="154">
        <f>AD10-AD11</f>
        <v>743</v>
      </c>
      <c r="AE12" s="153">
        <f t="shared" ref="AE12:AE18" si="28">AD12*8</f>
        <v>5944</v>
      </c>
      <c r="AF12" s="121"/>
      <c r="AG12" s="154">
        <f>AG10-AG11</f>
        <v>518</v>
      </c>
      <c r="AH12" s="153">
        <f t="shared" ref="AH12:AH18" si="29">AG12*8</f>
        <v>4144</v>
      </c>
      <c r="AI12" s="74"/>
      <c r="AJ12" s="74">
        <f>AJ10-AJ11</f>
        <v>0</v>
      </c>
      <c r="AK12" s="71">
        <f t="shared" ref="AK12" si="30">AJ12*8</f>
        <v>0</v>
      </c>
      <c r="AL12" s="74"/>
      <c r="AM12" s="74">
        <f>AM10-AM11</f>
        <v>0</v>
      </c>
      <c r="AN12" s="71">
        <f t="shared" ref="AN12" si="31">AM12*8</f>
        <v>0</v>
      </c>
      <c r="AO12" s="72"/>
      <c r="AP12" s="72"/>
      <c r="AQ12" s="93"/>
    </row>
    <row r="13" spans="1:43" s="43" customFormat="1" ht="23.4" customHeight="1" x14ac:dyDescent="0.25">
      <c r="A13" s="141">
        <v>6</v>
      </c>
      <c r="B13" s="7" t="s">
        <v>193</v>
      </c>
      <c r="C13" s="76"/>
      <c r="D13" s="104">
        <v>3514</v>
      </c>
      <c r="E13" s="104">
        <v>3514</v>
      </c>
      <c r="F13" s="104">
        <f t="shared" ref="F13:F18" si="32">E13-D13</f>
        <v>0</v>
      </c>
      <c r="G13" s="103">
        <f t="shared" si="20"/>
        <v>0</v>
      </c>
      <c r="H13" s="1">
        <v>3514</v>
      </c>
      <c r="I13" s="8">
        <f>H13-E13</f>
        <v>0</v>
      </c>
      <c r="J13" s="103">
        <f>I13*8</f>
        <v>0</v>
      </c>
      <c r="K13" s="104">
        <v>3541</v>
      </c>
      <c r="L13" s="8">
        <f>K13-H13</f>
        <v>27</v>
      </c>
      <c r="M13" s="103">
        <f>L13*8</f>
        <v>216</v>
      </c>
      <c r="N13" s="104">
        <v>3541</v>
      </c>
      <c r="O13" s="8">
        <f t="shared" ref="O13:O16" si="33">N13-K13</f>
        <v>0</v>
      </c>
      <c r="P13" s="103">
        <f t="shared" si="23"/>
        <v>0</v>
      </c>
      <c r="Q13" s="104">
        <v>3541</v>
      </c>
      <c r="R13" s="8">
        <f t="shared" ref="R13:R18" si="34">Q13-N13</f>
        <v>0</v>
      </c>
      <c r="S13" s="103">
        <f t="shared" si="24"/>
        <v>0</v>
      </c>
      <c r="T13" s="104">
        <v>3541</v>
      </c>
      <c r="U13" s="8">
        <f t="shared" ref="U13:U18" si="35">T13-Q13</f>
        <v>0</v>
      </c>
      <c r="V13" s="103">
        <f t="shared" si="25"/>
        <v>0</v>
      </c>
      <c r="W13" s="108">
        <f>'[1]หน่วยมิเตอร์อาคาร 68'!W10</f>
        <v>3541</v>
      </c>
      <c r="X13" s="108">
        <f t="shared" ref="X13:X18" si="36">W13-T13</f>
        <v>0</v>
      </c>
      <c r="Y13" s="106">
        <f t="shared" si="26"/>
        <v>0</v>
      </c>
      <c r="Z13" s="108">
        <f>'[1]หน่วยมิเตอร์อาคาร 68'!Z10</f>
        <v>3541</v>
      </c>
      <c r="AA13" s="108">
        <f t="shared" ref="AA13:AA18" si="37">Z13-W13</f>
        <v>0</v>
      </c>
      <c r="AB13" s="147">
        <f t="shared" si="27"/>
        <v>0</v>
      </c>
      <c r="AC13" s="108">
        <f>'[1]หน่วยมิเตอร์อาคาร 68'!AC10</f>
        <v>3541</v>
      </c>
      <c r="AD13" s="145">
        <f t="shared" ref="AD13:AD18" si="38">AC13-Z13</f>
        <v>0</v>
      </c>
      <c r="AE13" s="148">
        <f t="shared" si="28"/>
        <v>0</v>
      </c>
      <c r="AF13" s="108">
        <f>'[1]หน่วยมิเตอร์อาคาร 68'!AF10</f>
        <v>3541</v>
      </c>
      <c r="AG13" s="145">
        <f t="shared" ref="AG13:AG18" si="39">AF13-AC13</f>
        <v>0</v>
      </c>
      <c r="AH13" s="148">
        <f t="shared" si="29"/>
        <v>0</v>
      </c>
      <c r="AI13" s="104"/>
      <c r="AJ13" s="141"/>
      <c r="AK13" s="102"/>
      <c r="AL13" s="104"/>
      <c r="AM13" s="141"/>
      <c r="AN13" s="102"/>
      <c r="AO13" s="141"/>
      <c r="AP13" s="141"/>
      <c r="AQ13" s="94"/>
    </row>
    <row r="14" spans="1:43" s="43" customFormat="1" ht="23.4" customHeight="1" x14ac:dyDescent="0.25">
      <c r="A14" s="141">
        <v>7</v>
      </c>
      <c r="B14" s="7" t="s">
        <v>44</v>
      </c>
      <c r="C14" s="76" t="s">
        <v>45</v>
      </c>
      <c r="D14" s="104">
        <v>2004</v>
      </c>
      <c r="E14" s="104">
        <v>2072</v>
      </c>
      <c r="F14" s="104">
        <f t="shared" si="32"/>
        <v>68</v>
      </c>
      <c r="G14" s="103">
        <f t="shared" si="20"/>
        <v>544</v>
      </c>
      <c r="H14" s="2">
        <v>2144</v>
      </c>
      <c r="I14" s="8">
        <f t="shared" ref="I14:I18" si="40">H14-E14</f>
        <v>72</v>
      </c>
      <c r="J14" s="103">
        <f t="shared" ref="J14:J18" si="41">I14*8</f>
        <v>576</v>
      </c>
      <c r="K14" s="104">
        <v>2172</v>
      </c>
      <c r="L14" s="8">
        <f t="shared" ref="L14:L16" si="42">K14-H14</f>
        <v>28</v>
      </c>
      <c r="M14" s="103">
        <f t="shared" ref="M14" si="43">L14*8</f>
        <v>224</v>
      </c>
      <c r="N14" s="104">
        <v>2203</v>
      </c>
      <c r="O14" s="8">
        <f t="shared" si="33"/>
        <v>31</v>
      </c>
      <c r="P14" s="103">
        <f t="shared" si="23"/>
        <v>248</v>
      </c>
      <c r="Q14" s="104">
        <v>2227</v>
      </c>
      <c r="R14" s="8">
        <f t="shared" si="34"/>
        <v>24</v>
      </c>
      <c r="S14" s="103">
        <f t="shared" si="24"/>
        <v>192</v>
      </c>
      <c r="T14" s="104">
        <v>2271</v>
      </c>
      <c r="U14" s="8">
        <f t="shared" si="35"/>
        <v>44</v>
      </c>
      <c r="V14" s="103">
        <f t="shared" si="25"/>
        <v>352</v>
      </c>
      <c r="W14" s="108">
        <f>'[1]หน่วยมิเตอร์อาคาร 68'!W11</f>
        <v>2313</v>
      </c>
      <c r="X14" s="108">
        <f t="shared" si="36"/>
        <v>42</v>
      </c>
      <c r="Y14" s="106">
        <f t="shared" si="26"/>
        <v>336</v>
      </c>
      <c r="Z14" s="108">
        <f>'[1]หน่วยมิเตอร์อาคาร 68'!Z11</f>
        <v>2433</v>
      </c>
      <c r="AA14" s="108">
        <f t="shared" si="37"/>
        <v>120</v>
      </c>
      <c r="AB14" s="147">
        <f t="shared" si="27"/>
        <v>960</v>
      </c>
      <c r="AC14" s="108">
        <f>'[1]หน่วยมิเตอร์อาคาร 68'!AC11</f>
        <v>2537</v>
      </c>
      <c r="AD14" s="145">
        <f t="shared" si="38"/>
        <v>104</v>
      </c>
      <c r="AE14" s="148">
        <f t="shared" si="28"/>
        <v>832</v>
      </c>
      <c r="AF14" s="108">
        <f>'[1]หน่วยมิเตอร์อาคาร 68'!AF11</f>
        <v>2561</v>
      </c>
      <c r="AG14" s="145">
        <f t="shared" si="39"/>
        <v>24</v>
      </c>
      <c r="AH14" s="148">
        <f t="shared" si="29"/>
        <v>192</v>
      </c>
      <c r="AI14" s="104"/>
      <c r="AJ14" s="141"/>
      <c r="AK14" s="102"/>
      <c r="AL14" s="104"/>
      <c r="AM14" s="141"/>
      <c r="AN14" s="102"/>
      <c r="AO14" s="141"/>
      <c r="AP14" s="141"/>
      <c r="AQ14" s="142"/>
    </row>
    <row r="15" spans="1:43" s="43" customFormat="1" ht="23.4" customHeight="1" x14ac:dyDescent="0.25">
      <c r="A15" s="141">
        <v>8</v>
      </c>
      <c r="B15" s="7" t="s">
        <v>46</v>
      </c>
      <c r="C15" s="76" t="s">
        <v>47</v>
      </c>
      <c r="D15" s="104">
        <v>6348</v>
      </c>
      <c r="E15" s="104">
        <v>6355</v>
      </c>
      <c r="F15" s="104">
        <f t="shared" si="32"/>
        <v>7</v>
      </c>
      <c r="G15" s="103">
        <f t="shared" si="20"/>
        <v>56</v>
      </c>
      <c r="H15" s="2">
        <v>6636</v>
      </c>
      <c r="I15" s="8">
        <f t="shared" si="40"/>
        <v>281</v>
      </c>
      <c r="J15" s="103">
        <f t="shared" si="41"/>
        <v>2248</v>
      </c>
      <c r="K15" s="104">
        <v>6797</v>
      </c>
      <c r="L15" s="8">
        <f t="shared" si="42"/>
        <v>161</v>
      </c>
      <c r="M15" s="103">
        <f>L15*8</f>
        <v>1288</v>
      </c>
      <c r="N15" s="104">
        <v>6905</v>
      </c>
      <c r="O15" s="8">
        <f t="shared" si="33"/>
        <v>108</v>
      </c>
      <c r="P15" s="103">
        <f t="shared" si="23"/>
        <v>864</v>
      </c>
      <c r="Q15" s="104">
        <v>6931</v>
      </c>
      <c r="R15" s="8">
        <f t="shared" si="34"/>
        <v>26</v>
      </c>
      <c r="S15" s="103">
        <f t="shared" si="24"/>
        <v>208</v>
      </c>
      <c r="T15" s="104">
        <v>6975</v>
      </c>
      <c r="U15" s="8">
        <f t="shared" si="35"/>
        <v>44</v>
      </c>
      <c r="V15" s="103">
        <f t="shared" si="25"/>
        <v>352</v>
      </c>
      <c r="W15" s="108">
        <f>'[1]หน่วยมิเตอร์อาคาร 68'!W12</f>
        <v>7023</v>
      </c>
      <c r="X15" s="108">
        <f t="shared" si="36"/>
        <v>48</v>
      </c>
      <c r="Y15" s="106">
        <f t="shared" si="26"/>
        <v>384</v>
      </c>
      <c r="Z15" s="108">
        <f>'[1]หน่วยมิเตอร์อาคาร 68'!Z12</f>
        <v>7085</v>
      </c>
      <c r="AA15" s="108">
        <f t="shared" si="37"/>
        <v>62</v>
      </c>
      <c r="AB15" s="147">
        <f t="shared" si="27"/>
        <v>496</v>
      </c>
      <c r="AC15" s="108">
        <f>'[1]หน่วยมิเตอร์อาคาร 68'!AC12</f>
        <v>7124</v>
      </c>
      <c r="AD15" s="145">
        <f t="shared" si="38"/>
        <v>39</v>
      </c>
      <c r="AE15" s="148">
        <f t="shared" si="28"/>
        <v>312</v>
      </c>
      <c r="AF15" s="108">
        <f>'[1]หน่วยมิเตอร์อาคาร 68'!AF12</f>
        <v>7159</v>
      </c>
      <c r="AG15" s="145">
        <f t="shared" si="39"/>
        <v>35</v>
      </c>
      <c r="AH15" s="148">
        <f t="shared" si="29"/>
        <v>280</v>
      </c>
      <c r="AI15" s="104"/>
      <c r="AJ15" s="141"/>
      <c r="AK15" s="102"/>
      <c r="AL15" s="104"/>
      <c r="AM15" s="141"/>
      <c r="AN15" s="102"/>
      <c r="AO15" s="141"/>
      <c r="AP15" s="141"/>
      <c r="AQ15" s="142"/>
    </row>
    <row r="16" spans="1:43" s="43" customFormat="1" ht="23.4" customHeight="1" x14ac:dyDescent="0.6">
      <c r="A16" s="141">
        <v>9</v>
      </c>
      <c r="B16" s="7" t="s">
        <v>238</v>
      </c>
      <c r="C16" s="76"/>
      <c r="D16" s="45">
        <v>2475</v>
      </c>
      <c r="E16" s="104">
        <v>3037</v>
      </c>
      <c r="F16" s="104">
        <f t="shared" si="32"/>
        <v>562</v>
      </c>
      <c r="G16" s="103">
        <f t="shared" si="20"/>
        <v>4496</v>
      </c>
      <c r="H16" s="15">
        <v>3233</v>
      </c>
      <c r="I16" s="8">
        <f t="shared" si="40"/>
        <v>196</v>
      </c>
      <c r="J16" s="103">
        <f t="shared" si="41"/>
        <v>1568</v>
      </c>
      <c r="K16" s="104">
        <v>3489</v>
      </c>
      <c r="L16" s="8">
        <f t="shared" si="42"/>
        <v>256</v>
      </c>
      <c r="M16" s="103">
        <f t="shared" ref="M16" si="44">L16*8</f>
        <v>2048</v>
      </c>
      <c r="N16" s="104">
        <v>3836</v>
      </c>
      <c r="O16" s="8">
        <f t="shared" si="33"/>
        <v>347</v>
      </c>
      <c r="P16" s="103">
        <f t="shared" si="23"/>
        <v>2776</v>
      </c>
      <c r="Q16" s="104">
        <v>3998</v>
      </c>
      <c r="R16" s="8">
        <f t="shared" si="34"/>
        <v>162</v>
      </c>
      <c r="S16" s="103">
        <f t="shared" si="24"/>
        <v>1296</v>
      </c>
      <c r="T16" s="104">
        <v>4114</v>
      </c>
      <c r="U16" s="104">
        <f t="shared" si="35"/>
        <v>116</v>
      </c>
      <c r="V16" s="103">
        <f t="shared" si="25"/>
        <v>928</v>
      </c>
      <c r="W16" s="108">
        <f>'[1]หน่วยมิเตอร์อาคาร 68'!W13</f>
        <v>4416</v>
      </c>
      <c r="X16" s="108">
        <f t="shared" si="36"/>
        <v>302</v>
      </c>
      <c r="Y16" s="106">
        <f t="shared" si="26"/>
        <v>2416</v>
      </c>
      <c r="Z16" s="108">
        <f>'[1]หน่วยมิเตอร์อาคาร 68'!Z13</f>
        <v>4543</v>
      </c>
      <c r="AA16" s="108">
        <f t="shared" si="37"/>
        <v>127</v>
      </c>
      <c r="AB16" s="147">
        <f t="shared" si="27"/>
        <v>1016</v>
      </c>
      <c r="AC16" s="108">
        <f>'[1]หน่วยมิเตอร์อาคาร 68'!AC13</f>
        <v>4644</v>
      </c>
      <c r="AD16" s="145">
        <f t="shared" si="38"/>
        <v>101</v>
      </c>
      <c r="AE16" s="148">
        <f t="shared" si="28"/>
        <v>808</v>
      </c>
      <c r="AF16" s="108">
        <f>'[1]หน่วยมิเตอร์อาคาร 68'!AF13</f>
        <v>4706</v>
      </c>
      <c r="AG16" s="145">
        <f t="shared" si="39"/>
        <v>62</v>
      </c>
      <c r="AH16" s="148">
        <f t="shared" si="29"/>
        <v>496</v>
      </c>
      <c r="AI16" s="104"/>
      <c r="AJ16" s="141"/>
      <c r="AK16" s="103"/>
      <c r="AL16" s="45"/>
      <c r="AM16" s="141"/>
      <c r="AN16" s="102"/>
      <c r="AO16" s="141"/>
      <c r="AP16" s="141"/>
      <c r="AQ16" s="142"/>
    </row>
    <row r="17" spans="1:43" s="43" customFormat="1" ht="23.4" customHeight="1" x14ac:dyDescent="0.25">
      <c r="A17" s="141">
        <v>10</v>
      </c>
      <c r="B17" s="7" t="s">
        <v>48</v>
      </c>
      <c r="C17" s="76" t="s">
        <v>49</v>
      </c>
      <c r="D17" s="104">
        <v>59517</v>
      </c>
      <c r="E17" s="104">
        <v>59568</v>
      </c>
      <c r="F17" s="104">
        <f t="shared" si="32"/>
        <v>51</v>
      </c>
      <c r="G17" s="103">
        <f t="shared" si="20"/>
        <v>408</v>
      </c>
      <c r="H17" s="2">
        <v>59606</v>
      </c>
      <c r="I17" s="8">
        <f t="shared" si="40"/>
        <v>38</v>
      </c>
      <c r="J17" s="103">
        <f t="shared" si="41"/>
        <v>304</v>
      </c>
      <c r="K17" s="104">
        <v>59651</v>
      </c>
      <c r="L17" s="8">
        <f>K17-H17</f>
        <v>45</v>
      </c>
      <c r="M17" s="103">
        <f>L17*8</f>
        <v>360</v>
      </c>
      <c r="N17" s="104">
        <v>59762</v>
      </c>
      <c r="O17" s="8">
        <f>N17-K17</f>
        <v>111</v>
      </c>
      <c r="P17" s="103">
        <f>O17*8</f>
        <v>888</v>
      </c>
      <c r="Q17" s="104">
        <v>59796</v>
      </c>
      <c r="R17" s="8">
        <f t="shared" si="34"/>
        <v>34</v>
      </c>
      <c r="S17" s="103">
        <f t="shared" si="24"/>
        <v>272</v>
      </c>
      <c r="T17" s="104">
        <v>59831</v>
      </c>
      <c r="U17" s="8">
        <f t="shared" si="35"/>
        <v>35</v>
      </c>
      <c r="V17" s="103">
        <f t="shared" si="25"/>
        <v>280</v>
      </c>
      <c r="W17" s="108">
        <f>'[1]หน่วยมิเตอร์อาคาร 68'!W14</f>
        <v>59833</v>
      </c>
      <c r="X17" s="108">
        <f t="shared" si="36"/>
        <v>2</v>
      </c>
      <c r="Y17" s="106">
        <f t="shared" si="26"/>
        <v>16</v>
      </c>
      <c r="Z17" s="108">
        <f>'[1]หน่วยมิเตอร์อาคาร 68'!Z14</f>
        <v>59844</v>
      </c>
      <c r="AA17" s="108">
        <f t="shared" si="37"/>
        <v>11</v>
      </c>
      <c r="AB17" s="147">
        <f t="shared" si="27"/>
        <v>88</v>
      </c>
      <c r="AC17" s="108">
        <f>'[1]หน่วยมิเตอร์อาคาร 68'!AC14</f>
        <v>59855</v>
      </c>
      <c r="AD17" s="145">
        <f t="shared" si="38"/>
        <v>11</v>
      </c>
      <c r="AE17" s="148">
        <f t="shared" si="28"/>
        <v>88</v>
      </c>
      <c r="AF17" s="108">
        <f>'[1]หน่วยมิเตอร์อาคาร 68'!AF14</f>
        <v>59865</v>
      </c>
      <c r="AG17" s="145">
        <f t="shared" si="39"/>
        <v>10</v>
      </c>
      <c r="AH17" s="148">
        <f t="shared" si="29"/>
        <v>80</v>
      </c>
      <c r="AI17" s="104"/>
      <c r="AJ17" s="141"/>
      <c r="AK17" s="102"/>
      <c r="AL17" s="104"/>
      <c r="AM17" s="141"/>
      <c r="AN17" s="102"/>
      <c r="AO17" s="141"/>
      <c r="AP17" s="141"/>
      <c r="AQ17" s="142"/>
    </row>
    <row r="18" spans="1:43" s="43" customFormat="1" ht="23.4" customHeight="1" x14ac:dyDescent="0.25">
      <c r="A18" s="141">
        <v>11</v>
      </c>
      <c r="B18" s="7" t="s">
        <v>50</v>
      </c>
      <c r="C18" s="76" t="s">
        <v>51</v>
      </c>
      <c r="D18" s="104">
        <v>1431</v>
      </c>
      <c r="E18" s="104">
        <v>1456</v>
      </c>
      <c r="F18" s="104">
        <f t="shared" si="32"/>
        <v>25</v>
      </c>
      <c r="G18" s="103">
        <f t="shared" si="20"/>
        <v>200</v>
      </c>
      <c r="H18" s="1">
        <v>2100</v>
      </c>
      <c r="I18" s="8">
        <f t="shared" si="40"/>
        <v>644</v>
      </c>
      <c r="J18" s="103">
        <f t="shared" si="41"/>
        <v>5152</v>
      </c>
      <c r="K18" s="104">
        <v>2486</v>
      </c>
      <c r="L18" s="8">
        <f>K18-H18</f>
        <v>386</v>
      </c>
      <c r="M18" s="103">
        <f>L18*8</f>
        <v>3088</v>
      </c>
      <c r="N18" s="104">
        <v>2774</v>
      </c>
      <c r="O18" s="8">
        <f>N18-K18</f>
        <v>288</v>
      </c>
      <c r="P18" s="103">
        <f>O18*8</f>
        <v>2304</v>
      </c>
      <c r="Q18" s="104">
        <v>2785</v>
      </c>
      <c r="R18" s="8">
        <f t="shared" si="34"/>
        <v>11</v>
      </c>
      <c r="S18" s="103">
        <f t="shared" si="24"/>
        <v>88</v>
      </c>
      <c r="T18" s="104">
        <v>2846</v>
      </c>
      <c r="U18" s="8">
        <f t="shared" si="35"/>
        <v>61</v>
      </c>
      <c r="V18" s="103">
        <f t="shared" si="25"/>
        <v>488</v>
      </c>
      <c r="W18" s="108">
        <f>'[1]หน่วยมิเตอร์อาคาร 68'!W15</f>
        <v>2851</v>
      </c>
      <c r="X18" s="108">
        <f t="shared" si="36"/>
        <v>5</v>
      </c>
      <c r="Y18" s="106">
        <f t="shared" si="26"/>
        <v>40</v>
      </c>
      <c r="Z18" s="108">
        <f>'[1]หน่วยมิเตอร์อาคาร 68'!Z15</f>
        <v>2867</v>
      </c>
      <c r="AA18" s="108">
        <f t="shared" si="37"/>
        <v>16</v>
      </c>
      <c r="AB18" s="147">
        <f t="shared" si="27"/>
        <v>128</v>
      </c>
      <c r="AC18" s="108">
        <f>'[1]หน่วยมิเตอร์อาคาร 68'!AC15</f>
        <v>2935</v>
      </c>
      <c r="AD18" s="145">
        <f t="shared" si="38"/>
        <v>68</v>
      </c>
      <c r="AE18" s="148">
        <f t="shared" si="28"/>
        <v>544</v>
      </c>
      <c r="AF18" s="108">
        <f>'[1]หน่วยมิเตอร์อาคาร 68'!AF15</f>
        <v>2941</v>
      </c>
      <c r="AG18" s="145">
        <f t="shared" si="39"/>
        <v>6</v>
      </c>
      <c r="AH18" s="148">
        <f t="shared" si="29"/>
        <v>48</v>
      </c>
      <c r="AI18" s="104"/>
      <c r="AJ18" s="141"/>
      <c r="AK18" s="102"/>
      <c r="AL18" s="104"/>
      <c r="AM18" s="141"/>
      <c r="AN18" s="102"/>
      <c r="AO18" s="141"/>
      <c r="AP18" s="141"/>
      <c r="AQ18" s="142"/>
    </row>
    <row r="19" spans="1:43" s="43" customFormat="1" x14ac:dyDescent="0.25">
      <c r="A19" s="66">
        <v>12</v>
      </c>
      <c r="B19" s="67" t="s">
        <v>228</v>
      </c>
      <c r="C19" s="67" t="s">
        <v>52</v>
      </c>
      <c r="D19" s="38">
        <v>117178</v>
      </c>
      <c r="E19" s="38">
        <v>117961</v>
      </c>
      <c r="F19" s="38">
        <f>E19-D19</f>
        <v>783</v>
      </c>
      <c r="G19" s="68">
        <f>F19*8</f>
        <v>6264</v>
      </c>
      <c r="H19" s="38">
        <v>118090</v>
      </c>
      <c r="I19" s="38">
        <f>H19-E19</f>
        <v>129</v>
      </c>
      <c r="J19" s="68">
        <f>I19*8</f>
        <v>1032</v>
      </c>
      <c r="K19" s="68">
        <v>118607</v>
      </c>
      <c r="L19" s="38">
        <f>K19-H19</f>
        <v>517</v>
      </c>
      <c r="M19" s="68">
        <f>L19*8</f>
        <v>4136</v>
      </c>
      <c r="N19" s="38">
        <v>118877</v>
      </c>
      <c r="O19" s="38">
        <f>N19-K19</f>
        <v>270</v>
      </c>
      <c r="P19" s="68">
        <f>O19*8</f>
        <v>2160</v>
      </c>
      <c r="Q19" s="38">
        <v>118990</v>
      </c>
      <c r="R19" s="38">
        <f>Q19-N19</f>
        <v>113</v>
      </c>
      <c r="S19" s="68">
        <f>R19*8</f>
        <v>904</v>
      </c>
      <c r="T19" s="38">
        <v>119132</v>
      </c>
      <c r="U19" s="38">
        <f>T19-Q19</f>
        <v>142</v>
      </c>
      <c r="V19" s="68">
        <f>U19*8</f>
        <v>1136</v>
      </c>
      <c r="W19" s="117">
        <f>'[1]หน่วยมิเตอร์อาคาร 68'!W16</f>
        <v>119483</v>
      </c>
      <c r="X19" s="117">
        <f>W19-T19</f>
        <v>351</v>
      </c>
      <c r="Y19" s="118">
        <f>X19*8</f>
        <v>2808</v>
      </c>
      <c r="Z19" s="117">
        <f>'[1]หน่วยมิเตอร์อาคาร 68'!Z16</f>
        <v>119710</v>
      </c>
      <c r="AA19" s="117">
        <f>Z19-W19</f>
        <v>227</v>
      </c>
      <c r="AB19" s="149">
        <f>AA19*8</f>
        <v>1816</v>
      </c>
      <c r="AC19" s="117">
        <f>'[1]หน่วยมิเตอร์อาคาร 68'!AC16</f>
        <v>119923</v>
      </c>
      <c r="AD19" s="150">
        <f>AC19-Z19</f>
        <v>213</v>
      </c>
      <c r="AE19" s="151">
        <f>AD19*8</f>
        <v>1704</v>
      </c>
      <c r="AF19" s="117">
        <f>'[1]หน่วยมิเตอร์อาคาร 68'!AF16</f>
        <v>120068</v>
      </c>
      <c r="AG19" s="150">
        <f>AF19-AC19</f>
        <v>145</v>
      </c>
      <c r="AH19" s="151">
        <f>AG19*8</f>
        <v>1160</v>
      </c>
      <c r="AI19" s="38"/>
      <c r="AJ19" s="66"/>
      <c r="AK19" s="69"/>
      <c r="AL19" s="38"/>
      <c r="AM19" s="66"/>
      <c r="AN19" s="69"/>
      <c r="AO19" s="66"/>
      <c r="AP19" s="66"/>
      <c r="AQ19" s="90"/>
    </row>
    <row r="20" spans="1:43" s="43" customFormat="1" ht="23.4" customHeight="1" x14ac:dyDescent="0.25">
      <c r="A20" s="9">
        <v>12.1</v>
      </c>
      <c r="B20" s="17" t="s">
        <v>183</v>
      </c>
      <c r="C20" s="10"/>
      <c r="D20" s="26">
        <f>'[1]หน่วยมิเตอร์ร้านค้า 68'!D76</f>
        <v>161</v>
      </c>
      <c r="E20" s="26">
        <f>'[1]หน่วยมิเตอร์ร้านค้า 68'!E76</f>
        <v>170</v>
      </c>
      <c r="F20" s="26">
        <f>'[1]หน่วยมิเตอร์ร้านค้า 68'!F76</f>
        <v>9</v>
      </c>
      <c r="G20" s="26">
        <f>'[1]หน่วยมิเตอร์ร้านค้า 68'!G76</f>
        <v>90</v>
      </c>
      <c r="H20" s="26">
        <f>'[1]หน่วยมิเตอร์ร้านค้า 68'!H76</f>
        <v>179</v>
      </c>
      <c r="I20" s="26">
        <f>'[1]หน่วยมิเตอร์ร้านค้า 68'!I76</f>
        <v>9</v>
      </c>
      <c r="J20" s="26">
        <f>'[1]หน่วยมิเตอร์ร้านค้า 68'!J76</f>
        <v>90</v>
      </c>
      <c r="K20" s="26">
        <f>'[1]หน่วยมิเตอร์ร้านค้า 68'!K76</f>
        <v>187</v>
      </c>
      <c r="L20" s="26">
        <f>'[1]หน่วยมิเตอร์ร้านค้า 68'!L76</f>
        <v>8</v>
      </c>
      <c r="M20" s="26">
        <f>'[1]หน่วยมิเตอร์ร้านค้า 68'!M76</f>
        <v>80</v>
      </c>
      <c r="N20" s="26">
        <f>'[1]หน่วยมิเตอร์ร้านค้า 68'!N76</f>
        <v>187</v>
      </c>
      <c r="O20" s="26">
        <f>'[1]หน่วยมิเตอร์ร้านค้า 68'!O76</f>
        <v>0</v>
      </c>
      <c r="P20" s="26">
        <f>'[1]หน่วยมิเตอร์ร้านค้า 68'!P76</f>
        <v>0</v>
      </c>
      <c r="Q20" s="26">
        <f>'[1]หน่วยมิเตอร์ร้านค้า 68'!Q76</f>
        <v>187</v>
      </c>
      <c r="R20" s="26">
        <f>'[1]หน่วยมิเตอร์ร้านค้า 68'!R76</f>
        <v>0</v>
      </c>
      <c r="S20" s="26">
        <f>'[1]หน่วยมิเตอร์ร้านค้า 68'!S76</f>
        <v>0</v>
      </c>
      <c r="T20" s="26">
        <f>'[1]หน่วยมิเตอร์ร้านค้า 68'!T76</f>
        <v>191</v>
      </c>
      <c r="U20" s="26">
        <f>'[1]หน่วยมิเตอร์ร้านค้า 68'!U76</f>
        <v>4</v>
      </c>
      <c r="V20" s="26">
        <f>'[1]หน่วยมิเตอร์ร้านค้า 68'!V76</f>
        <v>40</v>
      </c>
      <c r="W20" s="119">
        <f>'[1]หน่วยมิเตอร์ร้านค้า 68'!W76</f>
        <v>201</v>
      </c>
      <c r="X20" s="119">
        <f>'[1]หน่วยมิเตอร์ร้านค้า 68'!X76</f>
        <v>10</v>
      </c>
      <c r="Y20" s="120">
        <f>'[1]หน่วยมิเตอร์ร้านค้า 68'!Y76</f>
        <v>100</v>
      </c>
      <c r="Z20" s="26">
        <f>'[1]หน่วยมิเตอร์ร้านค้า 68'!Z76</f>
        <v>211</v>
      </c>
      <c r="AA20" s="26">
        <f>'[1]หน่วยมิเตอร์ร้านค้า 68'!AA76</f>
        <v>10</v>
      </c>
      <c r="AB20" s="152">
        <f>'[1]หน่วยมิเตอร์ร้านค้า 68'!AB76</f>
        <v>100</v>
      </c>
      <c r="AC20" s="26">
        <f>'[1]หน่วยมิเตอร์ร้านค้า 68'!AC76</f>
        <v>220</v>
      </c>
      <c r="AD20" s="152">
        <f>'[1]หน่วยมิเตอร์ร้านค้า 68'!AD76</f>
        <v>9</v>
      </c>
      <c r="AE20" s="152">
        <f>'[1]หน่วยมิเตอร์ร้านค้า 68'!AE76</f>
        <v>90</v>
      </c>
      <c r="AF20" s="26">
        <f>'[1]หน่วยมิเตอร์ร้านค้า 68'!AF76</f>
        <v>228</v>
      </c>
      <c r="AG20" s="152">
        <f>'[1]หน่วยมิเตอร์ร้านค้า 68'!AG76</f>
        <v>8</v>
      </c>
      <c r="AH20" s="152">
        <f>'[1]หน่วยมิเตอร์ร้านค้า 68'!AH76</f>
        <v>80</v>
      </c>
      <c r="AI20" s="26">
        <f>'[1]หน่วยมิเตอร์ร้านค้า 68'!AI76</f>
        <v>0</v>
      </c>
      <c r="AJ20" s="26">
        <f>'[1]หน่วยมิเตอร์ร้านค้า 68'!AJ76</f>
        <v>0</v>
      </c>
      <c r="AK20" s="26">
        <f>'[1]หน่วยมิเตอร์ร้านค้า 68'!AK76</f>
        <v>0</v>
      </c>
      <c r="AL20" s="26">
        <f>'[1]หน่วยมิเตอร์ร้านค้า 68'!AL76</f>
        <v>0</v>
      </c>
      <c r="AM20" s="26">
        <f>'[1]หน่วยมิเตอร์ร้านค้า 68'!AM76</f>
        <v>0</v>
      </c>
      <c r="AN20" s="26">
        <f>'[1]หน่วยมิเตอร์ร้านค้า 68'!AN76</f>
        <v>0</v>
      </c>
      <c r="AO20" s="9"/>
      <c r="AP20" s="9"/>
      <c r="AQ20" s="91"/>
    </row>
    <row r="21" spans="1:43" s="43" customFormat="1" ht="23.4" customHeight="1" x14ac:dyDescent="0.25">
      <c r="A21" s="9">
        <v>12.2</v>
      </c>
      <c r="B21" s="46" t="s">
        <v>179</v>
      </c>
      <c r="C21" s="10"/>
      <c r="D21" s="26">
        <f>'[1]หน่วยมิเตอร์ร้านค้า 68'!D66</f>
        <v>635</v>
      </c>
      <c r="E21" s="26">
        <f>'[1]หน่วยมิเตอร์ร้านค้า 68'!E66</f>
        <v>648</v>
      </c>
      <c r="F21" s="26">
        <f>'[1]หน่วยมิเตอร์ร้านค้า 68'!F66</f>
        <v>13</v>
      </c>
      <c r="G21" s="26">
        <f>'[1]หน่วยมิเตอร์ร้านค้า 68'!G66</f>
        <v>130</v>
      </c>
      <c r="H21" s="26">
        <f>'[1]หน่วยมิเตอร์ร้านค้า 68'!H66</f>
        <v>660</v>
      </c>
      <c r="I21" s="26">
        <f>'[1]หน่วยมิเตอร์ร้านค้า 68'!I66</f>
        <v>12</v>
      </c>
      <c r="J21" s="26">
        <f>'[1]หน่วยมิเตอร์ร้านค้า 68'!J66</f>
        <v>120</v>
      </c>
      <c r="K21" s="26">
        <f>'[1]หน่วยมิเตอร์ร้านค้า 68'!K66</f>
        <v>670</v>
      </c>
      <c r="L21" s="26">
        <f>'[1]หน่วยมิเตอร์ร้านค้า 68'!L66</f>
        <v>10</v>
      </c>
      <c r="M21" s="26">
        <f>'[1]หน่วยมิเตอร์ร้านค้า 68'!M66</f>
        <v>100</v>
      </c>
      <c r="N21" s="26">
        <f>'[1]หน่วยมิเตอร์ร้านค้า 68'!N66</f>
        <v>681</v>
      </c>
      <c r="O21" s="26">
        <f>'[1]หน่วยมิเตอร์ร้านค้า 68'!O66</f>
        <v>11</v>
      </c>
      <c r="P21" s="26">
        <f>'[1]หน่วยมิเตอร์ร้านค้า 68'!P66</f>
        <v>110</v>
      </c>
      <c r="Q21" s="26">
        <f>'[1]หน่วยมิเตอร์ร้านค้า 68'!Q66</f>
        <v>689</v>
      </c>
      <c r="R21" s="26">
        <f>'[1]หน่วยมิเตอร์ร้านค้า 68'!R66</f>
        <v>8</v>
      </c>
      <c r="S21" s="26">
        <f>'[1]หน่วยมิเตอร์ร้านค้า 68'!S66</f>
        <v>80</v>
      </c>
      <c r="T21" s="26">
        <f>'[1]หน่วยมิเตอร์ร้านค้า 68'!T66</f>
        <v>698</v>
      </c>
      <c r="U21" s="26">
        <f>'[1]หน่วยมิเตอร์ร้านค้า 68'!U66</f>
        <v>9</v>
      </c>
      <c r="V21" s="26">
        <f>'[1]หน่วยมิเตอร์ร้านค้า 68'!V66</f>
        <v>90</v>
      </c>
      <c r="W21" s="119">
        <f>'[1]หน่วยมิเตอร์ร้านค้า 68'!W66</f>
        <v>708</v>
      </c>
      <c r="X21" s="119">
        <f>'[1]หน่วยมิเตอร์ร้านค้า 68'!X66</f>
        <v>10</v>
      </c>
      <c r="Y21" s="120">
        <f>'[1]หน่วยมิเตอร์ร้านค้า 68'!Y66</f>
        <v>100</v>
      </c>
      <c r="Z21" s="26">
        <f>'[1]หน่วยมิเตอร์ร้านค้า 68'!Z66</f>
        <v>721</v>
      </c>
      <c r="AA21" s="26">
        <f>'[1]หน่วยมิเตอร์ร้านค้า 68'!AA66</f>
        <v>13</v>
      </c>
      <c r="AB21" s="152">
        <f>'[1]หน่วยมิเตอร์ร้านค้า 68'!AB66</f>
        <v>130</v>
      </c>
      <c r="AC21" s="26">
        <f>'[1]หน่วยมิเตอร์ร้านค้า 68'!AC66</f>
        <v>735</v>
      </c>
      <c r="AD21" s="152">
        <f>'[1]หน่วยมิเตอร์ร้านค้า 68'!AD66</f>
        <v>14</v>
      </c>
      <c r="AE21" s="152">
        <f>'[1]หน่วยมิเตอร์ร้านค้า 68'!AE66</f>
        <v>140</v>
      </c>
      <c r="AF21" s="26">
        <f>'[1]หน่วยมิเตอร์ร้านค้า 68'!AF66</f>
        <v>747</v>
      </c>
      <c r="AG21" s="152">
        <f>'[1]หน่วยมิเตอร์ร้านค้า 68'!AG66</f>
        <v>12</v>
      </c>
      <c r="AH21" s="152">
        <f>'[1]หน่วยมิเตอร์ร้านค้า 68'!AH66</f>
        <v>120</v>
      </c>
      <c r="AI21" s="26">
        <f>'[1]หน่วยมิเตอร์ร้านค้า 68'!AI66</f>
        <v>0</v>
      </c>
      <c r="AJ21" s="26">
        <f>'[1]หน่วยมิเตอร์ร้านค้า 68'!AJ66</f>
        <v>0</v>
      </c>
      <c r="AK21" s="26">
        <f>'[1]หน่วยมิเตอร์ร้านค้า 68'!AK66</f>
        <v>0</v>
      </c>
      <c r="AL21" s="26">
        <f>'[1]หน่วยมิเตอร์ร้านค้า 68'!AL66</f>
        <v>0</v>
      </c>
      <c r="AM21" s="26">
        <f>'[1]หน่วยมิเตอร์ร้านค้า 68'!AM66</f>
        <v>0</v>
      </c>
      <c r="AN21" s="26">
        <f>'[1]หน่วยมิเตอร์ร้านค้า 68'!AN66</f>
        <v>0</v>
      </c>
      <c r="AO21" s="9"/>
      <c r="AP21" s="9"/>
      <c r="AQ21" s="91"/>
    </row>
    <row r="22" spans="1:43" s="70" customFormat="1" x14ac:dyDescent="0.25">
      <c r="A22" s="72">
        <f>A19</f>
        <v>12</v>
      </c>
      <c r="B22" s="73" t="str">
        <f>B19</f>
        <v>อาคารเรียนรวมแม่โจ้ 70 ปี +อาคารเรียนรวมสุวรรณวาจกกสิกิจ</v>
      </c>
      <c r="C22" s="73" t="str">
        <f>C19</f>
        <v>4860000142548-11901-48</v>
      </c>
      <c r="D22" s="74"/>
      <c r="E22" s="74"/>
      <c r="F22" s="74">
        <f>F19-(F21+F20)</f>
        <v>761</v>
      </c>
      <c r="G22" s="71">
        <f t="shared" ref="G22:G25" si="45">F22*8</f>
        <v>6088</v>
      </c>
      <c r="H22" s="74"/>
      <c r="I22" s="74">
        <f>I19-(I21+I20)</f>
        <v>108</v>
      </c>
      <c r="J22" s="71">
        <f t="shared" ref="J22" si="46">I22*8</f>
        <v>864</v>
      </c>
      <c r="K22" s="74"/>
      <c r="L22" s="74">
        <f>L19-(L21+L20)</f>
        <v>499</v>
      </c>
      <c r="M22" s="71">
        <f t="shared" ref="M22" si="47">L22*8</f>
        <v>3992</v>
      </c>
      <c r="N22" s="74"/>
      <c r="O22" s="74">
        <f>O19-(O21+O20)</f>
        <v>259</v>
      </c>
      <c r="P22" s="71">
        <f t="shared" ref="P22" si="48">O22*8</f>
        <v>2072</v>
      </c>
      <c r="Q22" s="74"/>
      <c r="R22" s="74">
        <f>R19-(R21+R20)</f>
        <v>105</v>
      </c>
      <c r="S22" s="71">
        <f t="shared" ref="S22" si="49">R22*8</f>
        <v>840</v>
      </c>
      <c r="T22" s="74"/>
      <c r="U22" s="74">
        <f>U19-(U21+U20)</f>
        <v>129</v>
      </c>
      <c r="V22" s="71">
        <f t="shared" ref="V22" si="50">U22*8</f>
        <v>1032</v>
      </c>
      <c r="W22" s="121"/>
      <c r="X22" s="121">
        <f>X19-(X21+X20)</f>
        <v>331</v>
      </c>
      <c r="Y22" s="122">
        <f t="shared" ref="Y22" si="51">X22*8</f>
        <v>2648</v>
      </c>
      <c r="Z22" s="121"/>
      <c r="AA22" s="121">
        <f>AA19-(AA21+AA20)</f>
        <v>204</v>
      </c>
      <c r="AB22" s="153">
        <f t="shared" ref="AB22" si="52">AA22*8</f>
        <v>1632</v>
      </c>
      <c r="AC22" s="121"/>
      <c r="AD22" s="154">
        <f>AD19-(AD21+AD20)</f>
        <v>190</v>
      </c>
      <c r="AE22" s="153">
        <f t="shared" ref="AE22" si="53">AD22*8</f>
        <v>1520</v>
      </c>
      <c r="AF22" s="121"/>
      <c r="AG22" s="154">
        <f>AG19-(AG21+AG20)</f>
        <v>125</v>
      </c>
      <c r="AH22" s="153">
        <f t="shared" ref="AH22" si="54">AG22*8</f>
        <v>1000</v>
      </c>
      <c r="AI22" s="74"/>
      <c r="AJ22" s="74">
        <f>AJ19-(AJ21+AJ20)</f>
        <v>0</v>
      </c>
      <c r="AK22" s="71">
        <f t="shared" ref="AK22" si="55">AJ22*8</f>
        <v>0</v>
      </c>
      <c r="AL22" s="74"/>
      <c r="AM22" s="74">
        <f>AM19-(AM21+AM20)</f>
        <v>0</v>
      </c>
      <c r="AN22" s="71">
        <f t="shared" ref="AN22" si="56">AM22*8</f>
        <v>0</v>
      </c>
      <c r="AO22" s="72"/>
      <c r="AP22" s="72"/>
      <c r="AQ22" s="93"/>
    </row>
    <row r="23" spans="1:43" s="43" customFormat="1" ht="23.4" customHeight="1" x14ac:dyDescent="0.25">
      <c r="A23" s="141">
        <v>13</v>
      </c>
      <c r="B23" s="7" t="s">
        <v>53</v>
      </c>
      <c r="C23" s="76" t="s">
        <v>54</v>
      </c>
      <c r="D23" s="104">
        <v>277350</v>
      </c>
      <c r="E23" s="104">
        <v>278341</v>
      </c>
      <c r="F23" s="104">
        <f t="shared" ref="F23:F25" si="57">E23-D23</f>
        <v>991</v>
      </c>
      <c r="G23" s="103">
        <f t="shared" si="45"/>
        <v>7928</v>
      </c>
      <c r="H23" s="2">
        <v>278769</v>
      </c>
      <c r="I23" s="18">
        <f t="shared" ref="I23:I30" si="58">H23-E23</f>
        <v>428</v>
      </c>
      <c r="J23" s="103">
        <f>I23*8</f>
        <v>3424</v>
      </c>
      <c r="K23" s="104">
        <v>279232</v>
      </c>
      <c r="L23" s="18">
        <f t="shared" ref="L23:L25" si="59">K23-H23</f>
        <v>463</v>
      </c>
      <c r="M23" s="103">
        <f>L23*8</f>
        <v>3704</v>
      </c>
      <c r="N23" s="104">
        <v>279995</v>
      </c>
      <c r="O23" s="18">
        <f t="shared" ref="O23:O25" si="60">N23-K23</f>
        <v>763</v>
      </c>
      <c r="P23" s="19">
        <f>O23*8</f>
        <v>6104</v>
      </c>
      <c r="Q23" s="14">
        <v>280579</v>
      </c>
      <c r="R23" s="18">
        <f t="shared" ref="R23:R25" si="61">Q23-N23</f>
        <v>584</v>
      </c>
      <c r="S23" s="103">
        <f>R23*8</f>
        <v>4672</v>
      </c>
      <c r="T23" s="104">
        <v>281220</v>
      </c>
      <c r="U23" s="18">
        <f t="shared" ref="U23:U25" si="62">T23-Q23</f>
        <v>641</v>
      </c>
      <c r="V23" s="103">
        <f>U23*8</f>
        <v>5128</v>
      </c>
      <c r="W23" s="108">
        <f>'[1]หน่วยมิเตอร์อาคาร 68'!W17</f>
        <v>281872</v>
      </c>
      <c r="X23" s="123">
        <f t="shared" ref="X23:X25" si="63">W23-T23</f>
        <v>652</v>
      </c>
      <c r="Y23" s="106">
        <f>X23*8</f>
        <v>5216</v>
      </c>
      <c r="Z23" s="108">
        <f>'[1]หน่วยมิเตอร์อาคาร 68'!Z17</f>
        <v>282601</v>
      </c>
      <c r="AA23" s="123">
        <f t="shared" ref="AA23:AA25" si="64">Z23-W23</f>
        <v>729</v>
      </c>
      <c r="AB23" s="147">
        <f>AA23*8</f>
        <v>5832</v>
      </c>
      <c r="AC23" s="108">
        <f>'[1]หน่วยมิเตอร์อาคาร 68'!AC17</f>
        <v>283461</v>
      </c>
      <c r="AD23" s="145">
        <f t="shared" ref="AD23:AD25" si="65">AC23-Z23</f>
        <v>860</v>
      </c>
      <c r="AE23" s="148">
        <f>AD23*8</f>
        <v>6880</v>
      </c>
      <c r="AF23" s="108">
        <f>'[1]หน่วยมิเตอร์อาคาร 68'!AF17</f>
        <v>284120</v>
      </c>
      <c r="AG23" s="145">
        <f t="shared" ref="AG23:AG25" si="66">AF23-AC23</f>
        <v>659</v>
      </c>
      <c r="AH23" s="148">
        <f>AG23*8</f>
        <v>5272</v>
      </c>
      <c r="AI23" s="104"/>
      <c r="AJ23" s="141"/>
      <c r="AK23" s="102"/>
      <c r="AL23" s="104"/>
      <c r="AM23" s="141"/>
      <c r="AN23" s="102"/>
      <c r="AO23" s="141"/>
      <c r="AP23" s="141"/>
      <c r="AQ23" s="142"/>
    </row>
    <row r="24" spans="1:43" s="43" customFormat="1" ht="23.4" customHeight="1" x14ac:dyDescent="0.25">
      <c r="A24" s="141">
        <v>14</v>
      </c>
      <c r="B24" s="7" t="s">
        <v>55</v>
      </c>
      <c r="C24" s="76" t="s">
        <v>56</v>
      </c>
      <c r="D24" s="104">
        <v>52420</v>
      </c>
      <c r="E24" s="104">
        <v>52437</v>
      </c>
      <c r="F24" s="104">
        <f t="shared" si="57"/>
        <v>17</v>
      </c>
      <c r="G24" s="103">
        <f t="shared" si="45"/>
        <v>136</v>
      </c>
      <c r="H24" s="1">
        <v>52466</v>
      </c>
      <c r="I24" s="18">
        <f t="shared" si="58"/>
        <v>29</v>
      </c>
      <c r="J24" s="103">
        <f t="shared" ref="J24:J25" si="67">I24*8</f>
        <v>232</v>
      </c>
      <c r="K24" s="104">
        <v>52482</v>
      </c>
      <c r="L24" s="18">
        <f t="shared" si="59"/>
        <v>16</v>
      </c>
      <c r="M24" s="103">
        <f t="shared" ref="M24:M25" si="68">L24*8</f>
        <v>128</v>
      </c>
      <c r="N24" s="104">
        <v>52488</v>
      </c>
      <c r="O24" s="18">
        <f t="shared" si="60"/>
        <v>6</v>
      </c>
      <c r="P24" s="20">
        <f t="shared" ref="P24:P25" si="69">O24*10</f>
        <v>60</v>
      </c>
      <c r="Q24" s="14">
        <v>52489</v>
      </c>
      <c r="R24" s="18">
        <f t="shared" si="61"/>
        <v>1</v>
      </c>
      <c r="S24" s="103">
        <f t="shared" ref="S24:S25" si="70">R24*8</f>
        <v>8</v>
      </c>
      <c r="T24" s="104">
        <v>52489</v>
      </c>
      <c r="U24" s="18">
        <f t="shared" si="62"/>
        <v>0</v>
      </c>
      <c r="V24" s="103">
        <f t="shared" ref="V24:V25" si="71">U24*8</f>
        <v>0</v>
      </c>
      <c r="W24" s="108">
        <f>'[1]หน่วยมิเตอร์อาคาร 68'!W18</f>
        <v>52494</v>
      </c>
      <c r="X24" s="123">
        <f t="shared" si="63"/>
        <v>5</v>
      </c>
      <c r="Y24" s="106">
        <f t="shared" ref="Y24:Y25" si="72">X24*8</f>
        <v>40</v>
      </c>
      <c r="Z24" s="108">
        <f>'[1]หน่วยมิเตอร์อาคาร 68'!Z18</f>
        <v>52495</v>
      </c>
      <c r="AA24" s="123">
        <f t="shared" si="64"/>
        <v>1</v>
      </c>
      <c r="AB24" s="147">
        <f t="shared" ref="AB24:AB25" si="73">AA24*8</f>
        <v>8</v>
      </c>
      <c r="AC24" s="108">
        <f>'[1]หน่วยมิเตอร์อาคาร 68'!AC18</f>
        <v>52495</v>
      </c>
      <c r="AD24" s="145">
        <f t="shared" si="65"/>
        <v>0</v>
      </c>
      <c r="AE24" s="148">
        <f t="shared" ref="AE24:AE25" si="74">AD24*8</f>
        <v>0</v>
      </c>
      <c r="AF24" s="108">
        <f>'[1]หน่วยมิเตอร์อาคาร 68'!AF18</f>
        <v>52496</v>
      </c>
      <c r="AG24" s="145">
        <f t="shared" si="66"/>
        <v>1</v>
      </c>
      <c r="AH24" s="148">
        <f t="shared" ref="AH24:AH25" si="75">AG24*8</f>
        <v>8</v>
      </c>
      <c r="AI24" s="104"/>
      <c r="AJ24" s="141"/>
      <c r="AK24" s="102"/>
      <c r="AL24" s="104"/>
      <c r="AM24" s="141"/>
      <c r="AN24" s="102"/>
      <c r="AO24" s="141"/>
      <c r="AP24" s="141"/>
      <c r="AQ24" s="142"/>
    </row>
    <row r="25" spans="1:43" s="43" customFormat="1" ht="23.4" customHeight="1" x14ac:dyDescent="0.6">
      <c r="A25" s="66">
        <v>15</v>
      </c>
      <c r="B25" s="67" t="s">
        <v>57</v>
      </c>
      <c r="C25" s="67" t="s">
        <v>58</v>
      </c>
      <c r="D25" s="38">
        <v>34409</v>
      </c>
      <c r="E25" s="38">
        <v>34576</v>
      </c>
      <c r="F25" s="38">
        <f t="shared" si="57"/>
        <v>167</v>
      </c>
      <c r="G25" s="68">
        <f t="shared" si="45"/>
        <v>1336</v>
      </c>
      <c r="H25" s="78">
        <v>35130</v>
      </c>
      <c r="I25" s="13">
        <f t="shared" si="58"/>
        <v>554</v>
      </c>
      <c r="J25" s="68">
        <f t="shared" si="67"/>
        <v>4432</v>
      </c>
      <c r="K25" s="38">
        <v>35240</v>
      </c>
      <c r="L25" s="13">
        <f t="shared" si="59"/>
        <v>110</v>
      </c>
      <c r="M25" s="68">
        <f t="shared" si="68"/>
        <v>880</v>
      </c>
      <c r="N25" s="38">
        <v>36113</v>
      </c>
      <c r="O25" s="13">
        <f t="shared" si="60"/>
        <v>873</v>
      </c>
      <c r="P25" s="69">
        <f t="shared" si="69"/>
        <v>8730</v>
      </c>
      <c r="Q25" s="38">
        <v>36547</v>
      </c>
      <c r="R25" s="13">
        <f t="shared" si="61"/>
        <v>434</v>
      </c>
      <c r="S25" s="68">
        <f t="shared" si="70"/>
        <v>3472</v>
      </c>
      <c r="T25" s="38">
        <v>36926</v>
      </c>
      <c r="U25" s="13">
        <f t="shared" si="62"/>
        <v>379</v>
      </c>
      <c r="V25" s="68">
        <f t="shared" si="71"/>
        <v>3032</v>
      </c>
      <c r="W25" s="117">
        <f>'[1]หน่วยมิเตอร์อาคาร 68'!W19</f>
        <v>37040</v>
      </c>
      <c r="X25" s="117">
        <f t="shared" si="63"/>
        <v>114</v>
      </c>
      <c r="Y25" s="118">
        <f t="shared" si="72"/>
        <v>912</v>
      </c>
      <c r="Z25" s="117">
        <f>'[1]หน่วยมิเตอร์อาคาร 68'!Z19</f>
        <v>38017</v>
      </c>
      <c r="AA25" s="117">
        <f t="shared" si="64"/>
        <v>977</v>
      </c>
      <c r="AB25" s="149">
        <f t="shared" si="73"/>
        <v>7816</v>
      </c>
      <c r="AC25" s="117">
        <f>'[1]หน่วยมิเตอร์อาคาร 68'!AC19</f>
        <v>39028</v>
      </c>
      <c r="AD25" s="150">
        <f t="shared" si="65"/>
        <v>1011</v>
      </c>
      <c r="AE25" s="151">
        <f t="shared" si="74"/>
        <v>8088</v>
      </c>
      <c r="AF25" s="117">
        <f>'[1]หน่วยมิเตอร์อาคาร 68'!AF19</f>
        <v>40423</v>
      </c>
      <c r="AG25" s="150">
        <f t="shared" si="66"/>
        <v>1395</v>
      </c>
      <c r="AH25" s="151">
        <f t="shared" si="75"/>
        <v>11160</v>
      </c>
      <c r="AI25" s="38"/>
      <c r="AJ25" s="66"/>
      <c r="AK25" s="69"/>
      <c r="AL25" s="38"/>
      <c r="AM25" s="66"/>
      <c r="AN25" s="69"/>
      <c r="AO25" s="66"/>
      <c r="AP25" s="66"/>
      <c r="AQ25" s="90"/>
    </row>
    <row r="26" spans="1:43" s="43" customFormat="1" ht="23.4" customHeight="1" x14ac:dyDescent="0.25">
      <c r="A26" s="9">
        <v>15.1</v>
      </c>
      <c r="B26" s="10" t="s">
        <v>185</v>
      </c>
      <c r="C26" s="10"/>
      <c r="D26" s="26">
        <f>'[1]หน่วยมิเตอร์ร้านค้า 68'!D84</f>
        <v>136</v>
      </c>
      <c r="E26" s="26">
        <f>'[1]หน่วยมิเตอร์ร้านค้า 68'!E84</f>
        <v>144</v>
      </c>
      <c r="F26" s="26">
        <f>'[1]หน่วยมิเตอร์ร้านค้า 68'!F84</f>
        <v>8</v>
      </c>
      <c r="G26" s="26">
        <f>'[1]หน่วยมิเตอร์ร้านค้า 68'!G84</f>
        <v>80</v>
      </c>
      <c r="H26" s="26">
        <f>'[1]หน่วยมิเตอร์ร้านค้า 68'!H84</f>
        <v>150</v>
      </c>
      <c r="I26" s="26">
        <f>'[1]หน่วยมิเตอร์ร้านค้า 68'!I84</f>
        <v>6</v>
      </c>
      <c r="J26" s="26">
        <f>'[1]หน่วยมิเตอร์ร้านค้า 68'!J84</f>
        <v>60</v>
      </c>
      <c r="K26" s="26">
        <f>'[1]หน่วยมิเตอร์ร้านค้า 68'!K84</f>
        <v>155</v>
      </c>
      <c r="L26" s="26">
        <f>'[1]หน่วยมิเตอร์ร้านค้า 68'!L84</f>
        <v>5</v>
      </c>
      <c r="M26" s="26">
        <f>'[1]หน่วยมิเตอร์ร้านค้า 68'!M84</f>
        <v>50</v>
      </c>
      <c r="N26" s="26">
        <f>'[1]หน่วยมิเตอร์ร้านค้า 68'!N84</f>
        <v>157</v>
      </c>
      <c r="O26" s="26">
        <f>'[1]หน่วยมิเตอร์ร้านค้า 68'!O84</f>
        <v>2</v>
      </c>
      <c r="P26" s="26">
        <f>'[1]หน่วยมิเตอร์ร้านค้า 68'!P84</f>
        <v>20</v>
      </c>
      <c r="Q26" s="26">
        <f>'[1]หน่วยมิเตอร์ร้านค้า 68'!Q84</f>
        <v>158</v>
      </c>
      <c r="R26" s="26">
        <f>'[1]หน่วยมิเตอร์ร้านค้า 68'!R84</f>
        <v>1</v>
      </c>
      <c r="S26" s="26">
        <f>'[1]หน่วยมิเตอร์ร้านค้า 68'!S84</f>
        <v>10</v>
      </c>
      <c r="T26" s="26">
        <f>'[1]หน่วยมิเตอร์ร้านค้า 68'!T84</f>
        <v>160</v>
      </c>
      <c r="U26" s="26">
        <f>'[1]หน่วยมิเตอร์ร้านค้า 68'!U84</f>
        <v>2</v>
      </c>
      <c r="V26" s="26">
        <f>'[1]หน่วยมิเตอร์ร้านค้า 68'!V84</f>
        <v>20</v>
      </c>
      <c r="W26" s="119">
        <f>'[1]หน่วยมิเตอร์ร้านค้า 68'!W84</f>
        <v>166</v>
      </c>
      <c r="X26" s="119">
        <f>'[1]หน่วยมิเตอร์ร้านค้า 68'!X84</f>
        <v>6</v>
      </c>
      <c r="Y26" s="120">
        <f>'[1]หน่วยมิเตอร์ร้านค้า 68'!Y84</f>
        <v>60</v>
      </c>
      <c r="Z26" s="26">
        <f>'[1]หน่วยมิเตอร์ร้านค้า 68'!Z84</f>
        <v>170</v>
      </c>
      <c r="AA26" s="26">
        <f>'[1]หน่วยมิเตอร์ร้านค้า 68'!AA84</f>
        <v>4</v>
      </c>
      <c r="AB26" s="152">
        <f>'[1]หน่วยมิเตอร์ร้านค้า 68'!AB84</f>
        <v>40</v>
      </c>
      <c r="AC26" s="26">
        <f>'[1]หน่วยมิเตอร์ร้านค้า 68'!AC84</f>
        <v>176</v>
      </c>
      <c r="AD26" s="152">
        <f>'[1]หน่วยมิเตอร์ร้านค้า 68'!AD84</f>
        <v>6</v>
      </c>
      <c r="AE26" s="152">
        <f>'[1]หน่วยมิเตอร์ร้านค้า 68'!AE84</f>
        <v>60</v>
      </c>
      <c r="AF26" s="26">
        <f>'[1]หน่วยมิเตอร์ร้านค้า 68'!AF84</f>
        <v>179</v>
      </c>
      <c r="AG26" s="152">
        <f>'[1]หน่วยมิเตอร์ร้านค้า 68'!AG84</f>
        <v>3</v>
      </c>
      <c r="AH26" s="152">
        <f>'[1]หน่วยมิเตอร์ร้านค้า 68'!AH84</f>
        <v>30</v>
      </c>
      <c r="AI26" s="26">
        <f>'[1]หน่วยมิเตอร์ร้านค้า 68'!AI84</f>
        <v>0</v>
      </c>
      <c r="AJ26" s="26">
        <f>'[1]หน่วยมิเตอร์ร้านค้า 68'!AJ84</f>
        <v>0</v>
      </c>
      <c r="AK26" s="26">
        <f>'[1]หน่วยมิเตอร์ร้านค้า 68'!AK84</f>
        <v>0</v>
      </c>
      <c r="AL26" s="26">
        <f>'[1]หน่วยมิเตอร์ร้านค้า 68'!AL84</f>
        <v>0</v>
      </c>
      <c r="AM26" s="26">
        <f>'[1]หน่วยมิเตอร์ร้านค้า 68'!AM84</f>
        <v>0</v>
      </c>
      <c r="AN26" s="26">
        <f>'[1]หน่วยมิเตอร์ร้านค้า 68'!AN84</f>
        <v>0</v>
      </c>
      <c r="AO26" s="26"/>
      <c r="AP26" s="26"/>
      <c r="AQ26" s="91"/>
    </row>
    <row r="27" spans="1:43" s="43" customFormat="1" ht="23.4" customHeight="1" x14ac:dyDescent="0.25">
      <c r="A27" s="72">
        <f>A25</f>
        <v>15</v>
      </c>
      <c r="B27" s="73" t="str">
        <f>B25</f>
        <v>อาคารเรียนรวมแม่โจ้ 80 ปี</v>
      </c>
      <c r="C27" s="73" t="str">
        <f>C25</f>
        <v>0-99593-56</v>
      </c>
      <c r="D27" s="74"/>
      <c r="E27" s="74"/>
      <c r="F27" s="74">
        <f>F25-F26</f>
        <v>159</v>
      </c>
      <c r="G27" s="71">
        <f t="shared" ref="G27:G30" si="76">F27*8</f>
        <v>1272</v>
      </c>
      <c r="H27" s="74"/>
      <c r="I27" s="74">
        <f>I25-I26</f>
        <v>548</v>
      </c>
      <c r="J27" s="71">
        <f t="shared" ref="J27" si="77">I27*8</f>
        <v>4384</v>
      </c>
      <c r="K27" s="74"/>
      <c r="L27" s="74">
        <f>L25-L26</f>
        <v>105</v>
      </c>
      <c r="M27" s="71">
        <f t="shared" ref="M27" si="78">L27*8</f>
        <v>840</v>
      </c>
      <c r="N27" s="74"/>
      <c r="O27" s="74">
        <f>O25-O26</f>
        <v>871</v>
      </c>
      <c r="P27" s="71">
        <f t="shared" ref="P27:P33" si="79">O27*8</f>
        <v>6968</v>
      </c>
      <c r="Q27" s="74"/>
      <c r="R27" s="74">
        <f>R25-R26</f>
        <v>433</v>
      </c>
      <c r="S27" s="71">
        <f t="shared" ref="S27:S33" si="80">R27*8</f>
        <v>3464</v>
      </c>
      <c r="T27" s="74"/>
      <c r="U27" s="74">
        <f>U25-U26</f>
        <v>377</v>
      </c>
      <c r="V27" s="71">
        <f t="shared" ref="V27:V33" si="81">U27*8</f>
        <v>3016</v>
      </c>
      <c r="W27" s="121"/>
      <c r="X27" s="121">
        <f>X25-X26</f>
        <v>108</v>
      </c>
      <c r="Y27" s="122">
        <f t="shared" ref="Y27:Y33" si="82">X27*8</f>
        <v>864</v>
      </c>
      <c r="Z27" s="121"/>
      <c r="AA27" s="121">
        <f>AA25-AA26</f>
        <v>973</v>
      </c>
      <c r="AB27" s="153">
        <f t="shared" ref="AB27:AB33" si="83">AA27*8</f>
        <v>7784</v>
      </c>
      <c r="AC27" s="121"/>
      <c r="AD27" s="154">
        <f>AD25-AD26</f>
        <v>1005</v>
      </c>
      <c r="AE27" s="153">
        <f t="shared" ref="AE27:AE33" si="84">AD27*8</f>
        <v>8040</v>
      </c>
      <c r="AF27" s="121"/>
      <c r="AG27" s="154">
        <f>AG25-AG26</f>
        <v>1392</v>
      </c>
      <c r="AH27" s="153">
        <f t="shared" ref="AH27:AH33" si="85">AG27*8</f>
        <v>11136</v>
      </c>
      <c r="AI27" s="74"/>
      <c r="AJ27" s="74">
        <f>AJ25-AJ26</f>
        <v>0</v>
      </c>
      <c r="AK27" s="71">
        <f t="shared" ref="AK27" si="86">AJ27*8</f>
        <v>0</v>
      </c>
      <c r="AL27" s="74"/>
      <c r="AM27" s="74">
        <f>AM25-AM26</f>
        <v>0</v>
      </c>
      <c r="AN27" s="71">
        <f t="shared" ref="AN27" si="87">AM27*8</f>
        <v>0</v>
      </c>
      <c r="AO27" s="72"/>
      <c r="AP27" s="72"/>
      <c r="AQ27" s="93"/>
    </row>
    <row r="28" spans="1:43" s="43" customFormat="1" ht="23.4" customHeight="1" x14ac:dyDescent="0.25">
      <c r="A28" s="141">
        <v>16</v>
      </c>
      <c r="B28" s="7" t="s">
        <v>59</v>
      </c>
      <c r="C28" s="76" t="s">
        <v>60</v>
      </c>
      <c r="D28" s="104">
        <v>43533</v>
      </c>
      <c r="E28" s="104">
        <v>43701</v>
      </c>
      <c r="F28" s="104">
        <f t="shared" ref="F28:F30" si="88">E28-D28</f>
        <v>168</v>
      </c>
      <c r="G28" s="103">
        <f t="shared" si="76"/>
        <v>1344</v>
      </c>
      <c r="H28" s="2">
        <v>43815</v>
      </c>
      <c r="I28" s="18">
        <f t="shared" si="58"/>
        <v>114</v>
      </c>
      <c r="J28" s="103">
        <f>I28*8</f>
        <v>912</v>
      </c>
      <c r="K28" s="103">
        <v>44398</v>
      </c>
      <c r="L28" s="18">
        <f t="shared" ref="L28:L30" si="89">K28-H28</f>
        <v>583</v>
      </c>
      <c r="M28" s="103">
        <f>L28*8</f>
        <v>4664</v>
      </c>
      <c r="N28" s="104">
        <v>44955</v>
      </c>
      <c r="O28" s="18">
        <f t="shared" ref="O28:O30" si="90">N28-K28</f>
        <v>557</v>
      </c>
      <c r="P28" s="103">
        <f t="shared" si="79"/>
        <v>4456</v>
      </c>
      <c r="Q28" s="104">
        <v>45200</v>
      </c>
      <c r="R28" s="18">
        <f t="shared" ref="R28:R30" si="91">Q28-N28</f>
        <v>245</v>
      </c>
      <c r="S28" s="103">
        <f t="shared" si="80"/>
        <v>1960</v>
      </c>
      <c r="T28" s="104">
        <v>45423</v>
      </c>
      <c r="U28" s="18">
        <f t="shared" ref="U28:U30" si="92">T28-Q28</f>
        <v>223</v>
      </c>
      <c r="V28" s="103">
        <f t="shared" si="81"/>
        <v>1784</v>
      </c>
      <c r="W28" s="108">
        <f>'[1]หน่วยมิเตอร์อาคาร 68'!W20</f>
        <v>45806</v>
      </c>
      <c r="X28" s="123">
        <f t="shared" ref="X28:X30" si="93">W28-T28</f>
        <v>383</v>
      </c>
      <c r="Y28" s="106">
        <f t="shared" si="82"/>
        <v>3064</v>
      </c>
      <c r="Z28" s="108">
        <f>'[1]หน่วยมิเตอร์อาคาร 68'!Z20</f>
        <v>45995</v>
      </c>
      <c r="AA28" s="123">
        <f t="shared" ref="AA28:AA30" si="94">Z28-W28</f>
        <v>189</v>
      </c>
      <c r="AB28" s="147">
        <f t="shared" si="83"/>
        <v>1512</v>
      </c>
      <c r="AC28" s="108">
        <f>'[1]หน่วยมิเตอร์อาคาร 68'!AC20</f>
        <v>46195</v>
      </c>
      <c r="AD28" s="145">
        <f t="shared" ref="AD28:AD30" si="95">AC28-Z28</f>
        <v>200</v>
      </c>
      <c r="AE28" s="148">
        <f t="shared" si="84"/>
        <v>1600</v>
      </c>
      <c r="AF28" s="108">
        <f>'[1]หน่วยมิเตอร์อาคาร 68'!AF20</f>
        <v>49308</v>
      </c>
      <c r="AG28" s="145">
        <f t="shared" ref="AG28:AG30" si="96">AF28-AC28</f>
        <v>3113</v>
      </c>
      <c r="AH28" s="148">
        <f t="shared" si="85"/>
        <v>24904</v>
      </c>
      <c r="AI28" s="104"/>
      <c r="AJ28" s="141"/>
      <c r="AK28" s="102"/>
      <c r="AL28" s="104"/>
      <c r="AM28" s="141"/>
      <c r="AN28" s="102"/>
      <c r="AO28" s="141"/>
      <c r="AP28" s="141"/>
      <c r="AQ28" s="142"/>
    </row>
    <row r="29" spans="1:43" s="43" customFormat="1" ht="23.4" customHeight="1" x14ac:dyDescent="0.25">
      <c r="A29" s="141">
        <v>17</v>
      </c>
      <c r="B29" s="7" t="s">
        <v>61</v>
      </c>
      <c r="C29" s="76" t="s">
        <v>62</v>
      </c>
      <c r="D29" s="104">
        <v>24643</v>
      </c>
      <c r="E29" s="104">
        <v>24643</v>
      </c>
      <c r="F29" s="104">
        <f t="shared" si="88"/>
        <v>0</v>
      </c>
      <c r="G29" s="103">
        <f t="shared" si="76"/>
        <v>0</v>
      </c>
      <c r="H29" s="2">
        <v>24643</v>
      </c>
      <c r="I29" s="18">
        <f t="shared" si="58"/>
        <v>0</v>
      </c>
      <c r="J29" s="103">
        <f t="shared" ref="J29:J30" si="97">I29*8</f>
        <v>0</v>
      </c>
      <c r="K29" s="104">
        <v>24643</v>
      </c>
      <c r="L29" s="18">
        <f t="shared" si="89"/>
        <v>0</v>
      </c>
      <c r="M29" s="103">
        <f t="shared" ref="M29:M30" si="98">L29*8</f>
        <v>0</v>
      </c>
      <c r="N29" s="104">
        <v>24643</v>
      </c>
      <c r="O29" s="18">
        <f t="shared" si="90"/>
        <v>0</v>
      </c>
      <c r="P29" s="103">
        <f t="shared" si="79"/>
        <v>0</v>
      </c>
      <c r="Q29" s="104">
        <v>24643</v>
      </c>
      <c r="R29" s="18">
        <f t="shared" si="91"/>
        <v>0</v>
      </c>
      <c r="S29" s="103">
        <f t="shared" si="80"/>
        <v>0</v>
      </c>
      <c r="T29" s="104">
        <v>24643</v>
      </c>
      <c r="U29" s="18">
        <f t="shared" si="92"/>
        <v>0</v>
      </c>
      <c r="V29" s="103">
        <f t="shared" si="81"/>
        <v>0</v>
      </c>
      <c r="W29" s="108">
        <f>'[1]หน่วยมิเตอร์อาคาร 68'!W21</f>
        <v>24643</v>
      </c>
      <c r="X29" s="123">
        <f t="shared" si="93"/>
        <v>0</v>
      </c>
      <c r="Y29" s="106">
        <f t="shared" si="82"/>
        <v>0</v>
      </c>
      <c r="Z29" s="108">
        <f>'[1]หน่วยมิเตอร์อาคาร 68'!Z21</f>
        <v>24643</v>
      </c>
      <c r="AA29" s="123">
        <f t="shared" si="94"/>
        <v>0</v>
      </c>
      <c r="AB29" s="147">
        <f t="shared" si="83"/>
        <v>0</v>
      </c>
      <c r="AC29" s="108">
        <f>'[1]หน่วยมิเตอร์อาคาร 68'!AC21</f>
        <v>24643</v>
      </c>
      <c r="AD29" s="145">
        <f t="shared" si="95"/>
        <v>0</v>
      </c>
      <c r="AE29" s="148">
        <f t="shared" si="84"/>
        <v>0</v>
      </c>
      <c r="AF29" s="108">
        <f>'[1]หน่วยมิเตอร์อาคาร 68'!AF21</f>
        <v>24643</v>
      </c>
      <c r="AG29" s="145">
        <f t="shared" si="96"/>
        <v>0</v>
      </c>
      <c r="AH29" s="148">
        <f t="shared" si="85"/>
        <v>0</v>
      </c>
      <c r="AI29" s="104"/>
      <c r="AJ29" s="141"/>
      <c r="AK29" s="102"/>
      <c r="AL29" s="104"/>
      <c r="AM29" s="141"/>
      <c r="AN29" s="102"/>
      <c r="AO29" s="141"/>
      <c r="AP29" s="141"/>
      <c r="AQ29" s="142"/>
    </row>
    <row r="30" spans="1:43" s="43" customFormat="1" ht="23.4" customHeight="1" x14ac:dyDescent="0.25">
      <c r="A30" s="141">
        <v>18</v>
      </c>
      <c r="B30" s="7" t="s">
        <v>63</v>
      </c>
      <c r="C30" s="76"/>
      <c r="D30" s="104">
        <v>140</v>
      </c>
      <c r="E30" s="104">
        <v>140</v>
      </c>
      <c r="F30" s="104">
        <f t="shared" si="88"/>
        <v>0</v>
      </c>
      <c r="G30" s="103">
        <f t="shared" si="76"/>
        <v>0</v>
      </c>
      <c r="H30" s="1">
        <v>140</v>
      </c>
      <c r="I30" s="18">
        <f t="shared" si="58"/>
        <v>0</v>
      </c>
      <c r="J30" s="103">
        <f t="shared" si="97"/>
        <v>0</v>
      </c>
      <c r="K30" s="104">
        <v>140</v>
      </c>
      <c r="L30" s="18">
        <f t="shared" si="89"/>
        <v>0</v>
      </c>
      <c r="M30" s="103">
        <f t="shared" si="98"/>
        <v>0</v>
      </c>
      <c r="N30" s="104">
        <v>140</v>
      </c>
      <c r="O30" s="18">
        <f t="shared" si="90"/>
        <v>0</v>
      </c>
      <c r="P30" s="103">
        <f t="shared" si="79"/>
        <v>0</v>
      </c>
      <c r="Q30" s="104">
        <v>140</v>
      </c>
      <c r="R30" s="18">
        <f t="shared" si="91"/>
        <v>0</v>
      </c>
      <c r="S30" s="103">
        <f t="shared" si="80"/>
        <v>0</v>
      </c>
      <c r="T30" s="104">
        <v>140</v>
      </c>
      <c r="U30" s="18">
        <f t="shared" si="92"/>
        <v>0</v>
      </c>
      <c r="V30" s="103">
        <f t="shared" si="81"/>
        <v>0</v>
      </c>
      <c r="W30" s="108">
        <f>'[1]หน่วยมิเตอร์อาคาร 68'!W22</f>
        <v>140</v>
      </c>
      <c r="X30" s="123">
        <f t="shared" si="93"/>
        <v>0</v>
      </c>
      <c r="Y30" s="106">
        <f t="shared" si="82"/>
        <v>0</v>
      </c>
      <c r="Z30" s="108">
        <f>'[1]หน่วยมิเตอร์อาคาร 68'!Z22</f>
        <v>140</v>
      </c>
      <c r="AA30" s="123">
        <f t="shared" si="94"/>
        <v>0</v>
      </c>
      <c r="AB30" s="147">
        <f t="shared" si="83"/>
        <v>0</v>
      </c>
      <c r="AC30" s="108">
        <f>'[1]หน่วยมิเตอร์อาคาร 68'!AC22</f>
        <v>140</v>
      </c>
      <c r="AD30" s="145">
        <f t="shared" si="95"/>
        <v>0</v>
      </c>
      <c r="AE30" s="148">
        <f t="shared" si="84"/>
        <v>0</v>
      </c>
      <c r="AF30" s="108">
        <f>'[1]หน่วยมิเตอร์อาคาร 68'!AF22</f>
        <v>140</v>
      </c>
      <c r="AG30" s="145">
        <f t="shared" si="96"/>
        <v>0</v>
      </c>
      <c r="AH30" s="148">
        <f t="shared" si="85"/>
        <v>0</v>
      </c>
      <c r="AI30" s="104"/>
      <c r="AJ30" s="141"/>
      <c r="AK30" s="102"/>
      <c r="AL30" s="104"/>
      <c r="AM30" s="141"/>
      <c r="AN30" s="102"/>
      <c r="AO30" s="141"/>
      <c r="AP30" s="141"/>
      <c r="AQ30" s="142"/>
    </row>
    <row r="31" spans="1:43" s="43" customFormat="1" ht="23.4" customHeight="1" x14ac:dyDescent="0.25">
      <c r="A31" s="141">
        <v>19</v>
      </c>
      <c r="B31" s="7" t="s">
        <v>231</v>
      </c>
      <c r="C31" s="109" t="s">
        <v>143</v>
      </c>
      <c r="D31" s="107">
        <v>43</v>
      </c>
      <c r="E31" s="107">
        <v>59</v>
      </c>
      <c r="F31" s="107">
        <f>E31-D31</f>
        <v>16</v>
      </c>
      <c r="G31" s="103">
        <f>F31*8</f>
        <v>128</v>
      </c>
      <c r="H31" s="104">
        <v>88</v>
      </c>
      <c r="I31" s="104">
        <f>H31-31</f>
        <v>57</v>
      </c>
      <c r="J31" s="103">
        <f>I31*8</f>
        <v>456</v>
      </c>
      <c r="K31" s="104">
        <v>92</v>
      </c>
      <c r="L31" s="104">
        <f>K31-31</f>
        <v>61</v>
      </c>
      <c r="M31" s="103">
        <f>L31*8</f>
        <v>488</v>
      </c>
      <c r="N31" s="104">
        <v>95</v>
      </c>
      <c r="O31" s="104">
        <f>N31-31</f>
        <v>64</v>
      </c>
      <c r="P31" s="103">
        <f t="shared" si="79"/>
        <v>512</v>
      </c>
      <c r="Q31" s="104">
        <v>97</v>
      </c>
      <c r="R31" s="104">
        <f>Q31-31</f>
        <v>66</v>
      </c>
      <c r="S31" s="103">
        <f t="shared" si="80"/>
        <v>528</v>
      </c>
      <c r="T31" s="104">
        <v>101</v>
      </c>
      <c r="U31" s="104">
        <f>T31-31</f>
        <v>70</v>
      </c>
      <c r="V31" s="103">
        <f t="shared" si="81"/>
        <v>560</v>
      </c>
      <c r="W31" s="108">
        <f>'[1]หน่วยมิเตอร์อาคาร 68'!W23</f>
        <v>104</v>
      </c>
      <c r="X31" s="108">
        <f>W31-31</f>
        <v>73</v>
      </c>
      <c r="Y31" s="106">
        <f t="shared" si="82"/>
        <v>584</v>
      </c>
      <c r="Z31" s="108">
        <f>'[1]หน่วยมิเตอร์อาคาร 68'!Z23</f>
        <v>107</v>
      </c>
      <c r="AA31" s="108">
        <f>Z31-31</f>
        <v>76</v>
      </c>
      <c r="AB31" s="147">
        <f t="shared" si="83"/>
        <v>608</v>
      </c>
      <c r="AC31" s="108">
        <f>'[1]หน่วยมิเตอร์อาคาร 68'!AC23</f>
        <v>109</v>
      </c>
      <c r="AD31" s="145">
        <f>AC31-31</f>
        <v>78</v>
      </c>
      <c r="AE31" s="148">
        <f t="shared" si="84"/>
        <v>624</v>
      </c>
      <c r="AF31" s="108">
        <f>'[1]หน่วยมิเตอร์อาคาร 68'!AF23</f>
        <v>112</v>
      </c>
      <c r="AG31" s="145">
        <f>AF31-31</f>
        <v>81</v>
      </c>
      <c r="AH31" s="148">
        <f t="shared" si="85"/>
        <v>648</v>
      </c>
      <c r="AI31" s="104"/>
      <c r="AJ31" s="141"/>
      <c r="AK31" s="110"/>
      <c r="AL31" s="104"/>
      <c r="AM31" s="141"/>
      <c r="AN31" s="102"/>
      <c r="AO31" s="141"/>
      <c r="AP31" s="141"/>
      <c r="AQ31" s="142"/>
    </row>
    <row r="32" spans="1:43" s="43" customFormat="1" ht="23.4" customHeight="1" x14ac:dyDescent="0.25">
      <c r="A32" s="141">
        <v>20</v>
      </c>
      <c r="B32" s="7" t="s">
        <v>194</v>
      </c>
      <c r="C32" s="76" t="s">
        <v>64</v>
      </c>
      <c r="D32" s="104">
        <v>7149</v>
      </c>
      <c r="E32" s="104">
        <v>7247</v>
      </c>
      <c r="F32" s="104">
        <f t="shared" ref="F32:F33" si="99">E32-D32</f>
        <v>98</v>
      </c>
      <c r="G32" s="103">
        <f t="shared" ref="G32:G33" si="100">F32*8</f>
        <v>784</v>
      </c>
      <c r="H32" s="104">
        <v>7316</v>
      </c>
      <c r="I32" s="18">
        <f t="shared" ref="I32:I33" si="101">H32-E32</f>
        <v>69</v>
      </c>
      <c r="J32" s="103">
        <f>I32*8</f>
        <v>552</v>
      </c>
      <c r="K32" s="104">
        <v>7377</v>
      </c>
      <c r="L32" s="18">
        <f t="shared" ref="L32:L33" si="102">K32-H32</f>
        <v>61</v>
      </c>
      <c r="M32" s="103">
        <f>L32*8</f>
        <v>488</v>
      </c>
      <c r="N32" s="104">
        <v>7431</v>
      </c>
      <c r="O32" s="18">
        <f t="shared" ref="O32:O33" si="103">N32-K32</f>
        <v>54</v>
      </c>
      <c r="P32" s="103">
        <f t="shared" si="79"/>
        <v>432</v>
      </c>
      <c r="Q32" s="104">
        <v>7447</v>
      </c>
      <c r="R32" s="18">
        <f t="shared" ref="R32:R33" si="104">Q32-N32</f>
        <v>16</v>
      </c>
      <c r="S32" s="103">
        <f t="shared" si="80"/>
        <v>128</v>
      </c>
      <c r="T32" s="104">
        <v>7510</v>
      </c>
      <c r="U32" s="18">
        <f t="shared" ref="U32:U33" si="105">T32-Q32</f>
        <v>63</v>
      </c>
      <c r="V32" s="103">
        <f t="shared" si="81"/>
        <v>504</v>
      </c>
      <c r="W32" s="108">
        <f>'[1]หน่วยมิเตอร์อาคาร 68'!W25</f>
        <v>7556</v>
      </c>
      <c r="X32" s="123">
        <f t="shared" ref="X32:X33" si="106">W32-T32</f>
        <v>46</v>
      </c>
      <c r="Y32" s="106">
        <f t="shared" si="82"/>
        <v>368</v>
      </c>
      <c r="Z32" s="108">
        <f>'[1]หน่วยมิเตอร์อาคาร 68'!Z25</f>
        <v>7610</v>
      </c>
      <c r="AA32" s="123">
        <f t="shared" ref="AA32:AA33" si="107">Z32-W32</f>
        <v>54</v>
      </c>
      <c r="AB32" s="147">
        <f t="shared" si="83"/>
        <v>432</v>
      </c>
      <c r="AC32" s="108">
        <f>'[1]หน่วยมิเตอร์อาคาร 68'!AC25</f>
        <v>7731</v>
      </c>
      <c r="AD32" s="145">
        <f t="shared" ref="AD32:AD33" si="108">AC32-Z32</f>
        <v>121</v>
      </c>
      <c r="AE32" s="148">
        <f t="shared" si="84"/>
        <v>968</v>
      </c>
      <c r="AF32" s="108">
        <f>'[1]หน่วยมิเตอร์อาคาร 68'!AF25</f>
        <v>7881</v>
      </c>
      <c r="AG32" s="145">
        <f t="shared" ref="AG32:AG33" si="109">AF32-AC32</f>
        <v>150</v>
      </c>
      <c r="AH32" s="148">
        <f t="shared" si="85"/>
        <v>1200</v>
      </c>
      <c r="AI32" s="104"/>
      <c r="AJ32" s="141"/>
      <c r="AK32" s="102"/>
      <c r="AL32" s="104"/>
      <c r="AM32" s="141"/>
      <c r="AN32" s="102"/>
      <c r="AO32" s="141"/>
      <c r="AP32" s="141"/>
      <c r="AQ32" s="142"/>
    </row>
    <row r="33" spans="1:43" s="43" customFormat="1" ht="23.4" customHeight="1" x14ac:dyDescent="0.25">
      <c r="A33" s="141">
        <v>21</v>
      </c>
      <c r="B33" s="7" t="s">
        <v>16</v>
      </c>
      <c r="C33" s="76"/>
      <c r="D33" s="104">
        <v>1179</v>
      </c>
      <c r="E33" s="104">
        <v>1212</v>
      </c>
      <c r="F33" s="104">
        <f t="shared" si="99"/>
        <v>33</v>
      </c>
      <c r="G33" s="103">
        <f t="shared" si="100"/>
        <v>264</v>
      </c>
      <c r="H33" s="104">
        <v>1239</v>
      </c>
      <c r="I33" s="18">
        <f t="shared" si="101"/>
        <v>27</v>
      </c>
      <c r="J33" s="103">
        <f>I33*8</f>
        <v>216</v>
      </c>
      <c r="K33" s="104">
        <v>1276</v>
      </c>
      <c r="L33" s="18">
        <f t="shared" si="102"/>
        <v>37</v>
      </c>
      <c r="M33" s="103">
        <f>L33*8</f>
        <v>296</v>
      </c>
      <c r="N33" s="108">
        <v>1325</v>
      </c>
      <c r="O33" s="18">
        <f t="shared" si="103"/>
        <v>49</v>
      </c>
      <c r="P33" s="103">
        <f t="shared" si="79"/>
        <v>392</v>
      </c>
      <c r="Q33" s="104">
        <v>1334</v>
      </c>
      <c r="R33" s="18">
        <f t="shared" si="104"/>
        <v>9</v>
      </c>
      <c r="S33" s="103">
        <f t="shared" si="80"/>
        <v>72</v>
      </c>
      <c r="T33" s="104">
        <v>1343</v>
      </c>
      <c r="U33" s="18">
        <f t="shared" si="105"/>
        <v>9</v>
      </c>
      <c r="V33" s="103">
        <f t="shared" si="81"/>
        <v>72</v>
      </c>
      <c r="W33" s="108">
        <f>'[1]หน่วยมิเตอร์อาคาร 68'!W24</f>
        <v>1352</v>
      </c>
      <c r="X33" s="123">
        <f t="shared" si="106"/>
        <v>9</v>
      </c>
      <c r="Y33" s="106">
        <f t="shared" si="82"/>
        <v>72</v>
      </c>
      <c r="Z33" s="108">
        <f>'[1]หน่วยมิเตอร์อาคาร 68'!Z24</f>
        <v>1360</v>
      </c>
      <c r="AA33" s="123">
        <f t="shared" si="107"/>
        <v>8</v>
      </c>
      <c r="AB33" s="147">
        <f t="shared" si="83"/>
        <v>64</v>
      </c>
      <c r="AC33" s="108">
        <f>'[1]หน่วยมิเตอร์อาคาร 68'!AC24</f>
        <v>1369</v>
      </c>
      <c r="AD33" s="145">
        <f t="shared" si="108"/>
        <v>9</v>
      </c>
      <c r="AE33" s="148">
        <f t="shared" si="84"/>
        <v>72</v>
      </c>
      <c r="AF33" s="108">
        <f>'[1]หน่วยมิเตอร์อาคาร 68'!AF24</f>
        <v>1383</v>
      </c>
      <c r="AG33" s="145">
        <f t="shared" si="109"/>
        <v>14</v>
      </c>
      <c r="AH33" s="148">
        <f t="shared" si="85"/>
        <v>112</v>
      </c>
      <c r="AI33" s="104"/>
      <c r="AJ33" s="141"/>
      <c r="AK33" s="102"/>
      <c r="AL33" s="104"/>
      <c r="AM33" s="141"/>
      <c r="AN33" s="102"/>
      <c r="AO33" s="141"/>
      <c r="AP33" s="141"/>
      <c r="AQ33" s="142"/>
    </row>
    <row r="34" spans="1:43" s="43" customFormat="1" ht="23.4" customHeight="1" x14ac:dyDescent="0.25">
      <c r="A34" s="141">
        <v>22</v>
      </c>
      <c r="B34" s="16" t="s">
        <v>232</v>
      </c>
      <c r="C34" s="109" t="s">
        <v>65</v>
      </c>
      <c r="D34" s="105">
        <v>0</v>
      </c>
      <c r="E34" s="105">
        <v>0</v>
      </c>
      <c r="F34" s="105">
        <v>0</v>
      </c>
      <c r="G34" s="106">
        <f>F34*8</f>
        <v>0</v>
      </c>
      <c r="H34" s="105">
        <v>0</v>
      </c>
      <c r="I34" s="105">
        <v>0</v>
      </c>
      <c r="J34" s="106">
        <v>0</v>
      </c>
      <c r="K34" s="105">
        <v>0</v>
      </c>
      <c r="L34" s="105">
        <v>0</v>
      </c>
      <c r="M34" s="105">
        <v>0</v>
      </c>
      <c r="N34" s="105">
        <v>0</v>
      </c>
      <c r="O34" s="105">
        <v>0</v>
      </c>
      <c r="P34" s="105">
        <v>0</v>
      </c>
      <c r="Q34" s="105">
        <v>0</v>
      </c>
      <c r="R34" s="105">
        <v>0</v>
      </c>
      <c r="S34" s="105">
        <v>0</v>
      </c>
      <c r="T34" s="105">
        <v>0</v>
      </c>
      <c r="U34" s="105">
        <v>0</v>
      </c>
      <c r="V34" s="105">
        <v>0</v>
      </c>
      <c r="W34" s="108">
        <f>'[1]หน่วยมิเตอร์อาคาร 68'!W26</f>
        <v>0</v>
      </c>
      <c r="X34" s="106">
        <v>0</v>
      </c>
      <c r="Y34" s="106">
        <v>0</v>
      </c>
      <c r="Z34" s="108">
        <f>'[1]หน่วยมิเตอร์อาคาร 68'!Z26</f>
        <v>0</v>
      </c>
      <c r="AA34" s="106">
        <v>0</v>
      </c>
      <c r="AB34" s="147">
        <v>0</v>
      </c>
      <c r="AC34" s="108">
        <f>'[1]หน่วยมิเตอร์อาคาร 68'!AC26</f>
        <v>0</v>
      </c>
      <c r="AD34" s="145">
        <v>0</v>
      </c>
      <c r="AE34" s="148">
        <v>0</v>
      </c>
      <c r="AF34" s="108">
        <f>'[1]หน่วยมิเตอร์อาคาร 68'!AF26</f>
        <v>0</v>
      </c>
      <c r="AG34" s="145">
        <v>0</v>
      </c>
      <c r="AH34" s="148">
        <v>0</v>
      </c>
      <c r="AI34" s="104"/>
      <c r="AJ34" s="141"/>
      <c r="AK34" s="102"/>
      <c r="AL34" s="104"/>
      <c r="AM34" s="141"/>
      <c r="AN34" s="102"/>
      <c r="AO34" s="141"/>
      <c r="AP34" s="141"/>
      <c r="AQ34" s="142"/>
    </row>
    <row r="35" spans="1:43" s="43" customFormat="1" ht="23.4" customHeight="1" x14ac:dyDescent="0.25">
      <c r="A35" s="141">
        <v>23</v>
      </c>
      <c r="B35" s="7" t="s">
        <v>66</v>
      </c>
      <c r="C35" s="76" t="s">
        <v>67</v>
      </c>
      <c r="D35" s="104">
        <v>4199</v>
      </c>
      <c r="E35" s="104">
        <v>4205</v>
      </c>
      <c r="F35" s="104">
        <f t="shared" ref="F35:F49" si="110">E35-D35</f>
        <v>6</v>
      </c>
      <c r="G35" s="103">
        <f t="shared" ref="G35:G46" si="111">F35*8</f>
        <v>48</v>
      </c>
      <c r="H35" s="1">
        <v>4215</v>
      </c>
      <c r="I35" s="18">
        <f t="shared" ref="I35:I49" si="112">H35-E35</f>
        <v>10</v>
      </c>
      <c r="J35" s="103">
        <f>I35*8</f>
        <v>80</v>
      </c>
      <c r="K35" s="104">
        <v>4350</v>
      </c>
      <c r="L35" s="18">
        <f t="shared" ref="L35:L46" si="113">K35-H35</f>
        <v>135</v>
      </c>
      <c r="M35" s="103">
        <f>L35*8</f>
        <v>1080</v>
      </c>
      <c r="N35" s="104">
        <v>4438</v>
      </c>
      <c r="O35" s="18">
        <f t="shared" ref="O35:O46" si="114">N35-K35</f>
        <v>88</v>
      </c>
      <c r="P35" s="103">
        <f>O35*8</f>
        <v>704</v>
      </c>
      <c r="Q35" s="104">
        <v>4463</v>
      </c>
      <c r="R35" s="18">
        <f t="shared" ref="R35:R46" si="115">Q35-N35</f>
        <v>25</v>
      </c>
      <c r="S35" s="103">
        <f>R35*8</f>
        <v>200</v>
      </c>
      <c r="T35" s="104">
        <v>4490</v>
      </c>
      <c r="U35" s="18">
        <f t="shared" ref="U35:U38" si="116">T35-Q35</f>
        <v>27</v>
      </c>
      <c r="V35" s="103">
        <f>U35*8</f>
        <v>216</v>
      </c>
      <c r="W35" s="108">
        <f>'[1]หน่วยมิเตอร์อาคาร 68'!W27</f>
        <v>4495</v>
      </c>
      <c r="X35" s="123">
        <f t="shared" ref="X35:X46" si="117">W35-T35</f>
        <v>5</v>
      </c>
      <c r="Y35" s="106">
        <f>X35*8</f>
        <v>40</v>
      </c>
      <c r="Z35" s="108">
        <f>'[1]หน่วยมิเตอร์อาคาร 68'!Z27</f>
        <v>4499</v>
      </c>
      <c r="AA35" s="123">
        <f t="shared" ref="AA35:AA46" si="118">Z35-W35</f>
        <v>4</v>
      </c>
      <c r="AB35" s="147">
        <f>AA35*8</f>
        <v>32</v>
      </c>
      <c r="AC35" s="108">
        <f>'[1]หน่วยมิเตอร์อาคาร 68'!AC27</f>
        <v>4499</v>
      </c>
      <c r="AD35" s="145">
        <f t="shared" ref="AD35:AD46" si="119">AC35-Z35</f>
        <v>0</v>
      </c>
      <c r="AE35" s="148">
        <f>AD35*8</f>
        <v>0</v>
      </c>
      <c r="AF35" s="108">
        <f>'[1]หน่วยมิเตอร์อาคาร 68'!AF27</f>
        <v>4523</v>
      </c>
      <c r="AG35" s="145">
        <f t="shared" ref="AG35:AG46" si="120">AF35-AC35</f>
        <v>24</v>
      </c>
      <c r="AH35" s="148">
        <f>AG35*8</f>
        <v>192</v>
      </c>
      <c r="AI35" s="104"/>
      <c r="AJ35" s="141"/>
      <c r="AK35" s="102"/>
      <c r="AL35" s="104"/>
      <c r="AM35" s="141"/>
      <c r="AN35" s="102"/>
      <c r="AO35" s="141"/>
      <c r="AP35" s="141"/>
      <c r="AQ35" s="142"/>
    </row>
    <row r="36" spans="1:43" s="43" customFormat="1" ht="23.4" customHeight="1" x14ac:dyDescent="0.25">
      <c r="A36" s="141">
        <v>24</v>
      </c>
      <c r="B36" s="7" t="s">
        <v>68</v>
      </c>
      <c r="C36" s="76" t="s">
        <v>69</v>
      </c>
      <c r="D36" s="104">
        <v>2058</v>
      </c>
      <c r="E36" s="104">
        <v>2059</v>
      </c>
      <c r="F36" s="104">
        <f t="shared" si="110"/>
        <v>1</v>
      </c>
      <c r="G36" s="103">
        <f t="shared" si="111"/>
        <v>8</v>
      </c>
      <c r="H36" s="2">
        <v>2060</v>
      </c>
      <c r="I36" s="18">
        <f t="shared" si="112"/>
        <v>1</v>
      </c>
      <c r="J36" s="103">
        <f t="shared" ref="J36:J46" si="121">I36*8</f>
        <v>8</v>
      </c>
      <c r="K36" s="104">
        <v>2201</v>
      </c>
      <c r="L36" s="18">
        <f t="shared" si="113"/>
        <v>141</v>
      </c>
      <c r="M36" s="103">
        <f t="shared" ref="M36:M46" si="122">L36*8</f>
        <v>1128</v>
      </c>
      <c r="N36" s="104">
        <v>2219</v>
      </c>
      <c r="O36" s="18">
        <f t="shared" si="114"/>
        <v>18</v>
      </c>
      <c r="P36" s="103">
        <f t="shared" ref="P36:P46" si="123">O36*8</f>
        <v>144</v>
      </c>
      <c r="Q36" s="104">
        <v>2269</v>
      </c>
      <c r="R36" s="18">
        <f t="shared" si="115"/>
        <v>50</v>
      </c>
      <c r="S36" s="103">
        <f t="shared" ref="S36:S38" si="124">R36*8</f>
        <v>400</v>
      </c>
      <c r="T36" s="104">
        <v>2274</v>
      </c>
      <c r="U36" s="18">
        <f t="shared" si="116"/>
        <v>5</v>
      </c>
      <c r="V36" s="103">
        <f t="shared" ref="V36:V38" si="125">U36*8</f>
        <v>40</v>
      </c>
      <c r="W36" s="108">
        <f>'[1]หน่วยมิเตอร์อาคาร 68'!W28</f>
        <v>2278</v>
      </c>
      <c r="X36" s="123">
        <f t="shared" si="117"/>
        <v>4</v>
      </c>
      <c r="Y36" s="106">
        <f t="shared" ref="Y36:Y39" si="126">X36*8</f>
        <v>32</v>
      </c>
      <c r="Z36" s="108">
        <f>'[1]หน่วยมิเตอร์อาคาร 68'!Z28</f>
        <v>2279</v>
      </c>
      <c r="AA36" s="123">
        <f t="shared" si="118"/>
        <v>1</v>
      </c>
      <c r="AB36" s="147">
        <f t="shared" ref="AB36:AB39" si="127">AA36*8</f>
        <v>8</v>
      </c>
      <c r="AC36" s="108">
        <f>'[1]หน่วยมิเตอร์อาคาร 68'!AC28</f>
        <v>2280</v>
      </c>
      <c r="AD36" s="145">
        <f t="shared" si="119"/>
        <v>1</v>
      </c>
      <c r="AE36" s="148">
        <f t="shared" ref="AE36:AE39" si="128">AD36*8</f>
        <v>8</v>
      </c>
      <c r="AF36" s="108">
        <f>'[1]หน่วยมิเตอร์อาคาร 68'!AF28</f>
        <v>2282</v>
      </c>
      <c r="AG36" s="145">
        <f t="shared" si="120"/>
        <v>2</v>
      </c>
      <c r="AH36" s="148">
        <f t="shared" ref="AH36:AH39" si="129">AG36*8</f>
        <v>16</v>
      </c>
      <c r="AI36" s="104"/>
      <c r="AJ36" s="141"/>
      <c r="AK36" s="102"/>
      <c r="AL36" s="104"/>
      <c r="AM36" s="141"/>
      <c r="AN36" s="102"/>
      <c r="AO36" s="141"/>
      <c r="AP36" s="141"/>
      <c r="AQ36" s="142"/>
    </row>
    <row r="37" spans="1:43" s="43" customFormat="1" ht="23.4" customHeight="1" x14ac:dyDescent="0.25">
      <c r="A37" s="141">
        <v>25</v>
      </c>
      <c r="B37" s="7" t="s">
        <v>70</v>
      </c>
      <c r="C37" s="76" t="s">
        <v>71</v>
      </c>
      <c r="D37" s="104">
        <v>899</v>
      </c>
      <c r="E37" s="104">
        <v>899</v>
      </c>
      <c r="F37" s="104">
        <f t="shared" si="110"/>
        <v>0</v>
      </c>
      <c r="G37" s="103">
        <f t="shared" si="111"/>
        <v>0</v>
      </c>
      <c r="H37" s="1">
        <v>899</v>
      </c>
      <c r="I37" s="18">
        <f t="shared" si="112"/>
        <v>0</v>
      </c>
      <c r="J37" s="103">
        <f t="shared" si="121"/>
        <v>0</v>
      </c>
      <c r="K37" s="104">
        <v>909</v>
      </c>
      <c r="L37" s="18">
        <f t="shared" si="113"/>
        <v>10</v>
      </c>
      <c r="M37" s="103">
        <f t="shared" si="122"/>
        <v>80</v>
      </c>
      <c r="N37" s="104">
        <v>910</v>
      </c>
      <c r="O37" s="18">
        <f t="shared" si="114"/>
        <v>1</v>
      </c>
      <c r="P37" s="103">
        <f t="shared" si="123"/>
        <v>8</v>
      </c>
      <c r="Q37" s="104">
        <v>915</v>
      </c>
      <c r="R37" s="18">
        <f t="shared" si="115"/>
        <v>5</v>
      </c>
      <c r="S37" s="103">
        <f t="shared" si="124"/>
        <v>40</v>
      </c>
      <c r="T37" s="104">
        <v>918</v>
      </c>
      <c r="U37" s="18">
        <f t="shared" si="116"/>
        <v>3</v>
      </c>
      <c r="V37" s="103">
        <f t="shared" si="125"/>
        <v>24</v>
      </c>
      <c r="W37" s="108">
        <f>'[1]หน่วยมิเตอร์อาคาร 68'!W29</f>
        <v>919</v>
      </c>
      <c r="X37" s="123">
        <f t="shared" si="117"/>
        <v>1</v>
      </c>
      <c r="Y37" s="106">
        <f t="shared" si="126"/>
        <v>8</v>
      </c>
      <c r="Z37" s="108">
        <f>'[1]หน่วยมิเตอร์อาคาร 68'!Z29</f>
        <v>920</v>
      </c>
      <c r="AA37" s="123">
        <f t="shared" si="118"/>
        <v>1</v>
      </c>
      <c r="AB37" s="147">
        <f t="shared" si="127"/>
        <v>8</v>
      </c>
      <c r="AC37" s="108">
        <f>'[1]หน่วยมิเตอร์อาคาร 68'!AC29</f>
        <v>921</v>
      </c>
      <c r="AD37" s="145">
        <f t="shared" si="119"/>
        <v>1</v>
      </c>
      <c r="AE37" s="148">
        <f t="shared" si="128"/>
        <v>8</v>
      </c>
      <c r="AF37" s="108">
        <f>'[1]หน่วยมิเตอร์อาคาร 68'!AF29</f>
        <v>923</v>
      </c>
      <c r="AG37" s="145">
        <f t="shared" si="120"/>
        <v>2</v>
      </c>
      <c r="AH37" s="148">
        <f t="shared" si="129"/>
        <v>16</v>
      </c>
      <c r="AI37" s="104"/>
      <c r="AJ37" s="141"/>
      <c r="AK37" s="102"/>
      <c r="AL37" s="104"/>
      <c r="AM37" s="141"/>
      <c r="AN37" s="102"/>
      <c r="AO37" s="141"/>
      <c r="AP37" s="141"/>
      <c r="AQ37" s="142"/>
    </row>
    <row r="38" spans="1:43" s="43" customFormat="1" ht="23.4" customHeight="1" x14ac:dyDescent="0.25">
      <c r="A38" s="141">
        <v>26</v>
      </c>
      <c r="B38" s="7" t="s">
        <v>72</v>
      </c>
      <c r="C38" s="76" t="s">
        <v>73</v>
      </c>
      <c r="D38" s="104">
        <v>2992</v>
      </c>
      <c r="E38" s="104">
        <v>3022</v>
      </c>
      <c r="F38" s="104">
        <f t="shared" si="110"/>
        <v>30</v>
      </c>
      <c r="G38" s="103">
        <f t="shared" si="111"/>
        <v>240</v>
      </c>
      <c r="H38" s="2">
        <v>3023</v>
      </c>
      <c r="I38" s="18">
        <f t="shared" si="112"/>
        <v>1</v>
      </c>
      <c r="J38" s="103">
        <f t="shared" si="121"/>
        <v>8</v>
      </c>
      <c r="K38" s="104">
        <v>3140</v>
      </c>
      <c r="L38" s="18">
        <f t="shared" si="113"/>
        <v>117</v>
      </c>
      <c r="M38" s="103">
        <f t="shared" si="122"/>
        <v>936</v>
      </c>
      <c r="N38" s="104">
        <v>3302</v>
      </c>
      <c r="O38" s="18">
        <f t="shared" si="114"/>
        <v>162</v>
      </c>
      <c r="P38" s="103">
        <f t="shared" si="123"/>
        <v>1296</v>
      </c>
      <c r="Q38" s="104">
        <v>3310</v>
      </c>
      <c r="R38" s="18">
        <f t="shared" si="115"/>
        <v>8</v>
      </c>
      <c r="S38" s="103">
        <f t="shared" si="124"/>
        <v>64</v>
      </c>
      <c r="T38" s="104">
        <v>3320</v>
      </c>
      <c r="U38" s="18">
        <f t="shared" si="116"/>
        <v>10</v>
      </c>
      <c r="V38" s="103">
        <f t="shared" si="125"/>
        <v>80</v>
      </c>
      <c r="W38" s="108">
        <f>'[1]หน่วยมิเตอร์อาคาร 68'!W30</f>
        <v>3350</v>
      </c>
      <c r="X38" s="123">
        <f t="shared" si="117"/>
        <v>30</v>
      </c>
      <c r="Y38" s="106">
        <f t="shared" si="126"/>
        <v>240</v>
      </c>
      <c r="Z38" s="108">
        <f>'[1]หน่วยมิเตอร์อาคาร 68'!Z30</f>
        <v>3358</v>
      </c>
      <c r="AA38" s="123">
        <f t="shared" si="118"/>
        <v>8</v>
      </c>
      <c r="AB38" s="147">
        <f t="shared" si="127"/>
        <v>64</v>
      </c>
      <c r="AC38" s="108">
        <f>'[1]หน่วยมิเตอร์อาคาร 68'!AC30</f>
        <v>3560</v>
      </c>
      <c r="AD38" s="145">
        <f t="shared" si="119"/>
        <v>202</v>
      </c>
      <c r="AE38" s="148">
        <f t="shared" si="128"/>
        <v>1616</v>
      </c>
      <c r="AF38" s="108">
        <f>'[1]หน่วยมิเตอร์อาคาร 68'!AF30</f>
        <v>3580</v>
      </c>
      <c r="AG38" s="145">
        <f t="shared" si="120"/>
        <v>20</v>
      </c>
      <c r="AH38" s="148">
        <f t="shared" si="129"/>
        <v>160</v>
      </c>
      <c r="AI38" s="104"/>
      <c r="AJ38" s="141"/>
      <c r="AK38" s="102"/>
      <c r="AL38" s="104"/>
      <c r="AM38" s="141"/>
      <c r="AN38" s="102"/>
      <c r="AO38" s="141"/>
      <c r="AP38" s="141"/>
      <c r="AQ38" s="142"/>
    </row>
    <row r="39" spans="1:43" s="43" customFormat="1" ht="23.4" customHeight="1" x14ac:dyDescent="0.6">
      <c r="A39" s="141">
        <v>27</v>
      </c>
      <c r="B39" s="7" t="s">
        <v>74</v>
      </c>
      <c r="C39" s="76" t="s">
        <v>195</v>
      </c>
      <c r="D39" s="104">
        <v>0</v>
      </c>
      <c r="E39" s="104">
        <v>0</v>
      </c>
      <c r="F39" s="104">
        <f t="shared" si="110"/>
        <v>0</v>
      </c>
      <c r="G39" s="103">
        <f t="shared" si="111"/>
        <v>0</v>
      </c>
      <c r="H39" s="15">
        <v>0</v>
      </c>
      <c r="I39" s="18">
        <f t="shared" si="112"/>
        <v>0</v>
      </c>
      <c r="J39" s="103">
        <f t="shared" si="121"/>
        <v>0</v>
      </c>
      <c r="K39" s="104">
        <v>0</v>
      </c>
      <c r="L39" s="18">
        <f t="shared" si="113"/>
        <v>0</v>
      </c>
      <c r="M39" s="103">
        <f t="shared" si="122"/>
        <v>0</v>
      </c>
      <c r="N39" s="104"/>
      <c r="O39" s="18">
        <f t="shared" si="114"/>
        <v>0</v>
      </c>
      <c r="P39" s="103">
        <f t="shared" si="123"/>
        <v>0</v>
      </c>
      <c r="Q39" s="104"/>
      <c r="R39" s="18"/>
      <c r="S39" s="103"/>
      <c r="T39" s="104"/>
      <c r="U39" s="104"/>
      <c r="V39" s="103"/>
      <c r="W39" s="108">
        <f>'[1]หน่วยมิเตอร์อาคาร 68'!W31</f>
        <v>0</v>
      </c>
      <c r="X39" s="123">
        <f t="shared" si="117"/>
        <v>0</v>
      </c>
      <c r="Y39" s="106">
        <f t="shared" si="126"/>
        <v>0</v>
      </c>
      <c r="Z39" s="108">
        <f>'[1]หน่วยมิเตอร์อาคาร 68'!Z31</f>
        <v>0</v>
      </c>
      <c r="AA39" s="123">
        <f t="shared" si="118"/>
        <v>0</v>
      </c>
      <c r="AB39" s="147">
        <f t="shared" si="127"/>
        <v>0</v>
      </c>
      <c r="AC39" s="108">
        <f>'[1]หน่วยมิเตอร์อาคาร 68'!AC31</f>
        <v>0</v>
      </c>
      <c r="AD39" s="145">
        <f t="shared" si="119"/>
        <v>0</v>
      </c>
      <c r="AE39" s="148">
        <f t="shared" si="128"/>
        <v>0</v>
      </c>
      <c r="AF39" s="108">
        <f>'[1]หน่วยมิเตอร์อาคาร 68'!AF31</f>
        <v>0</v>
      </c>
      <c r="AG39" s="145">
        <f t="shared" si="120"/>
        <v>0</v>
      </c>
      <c r="AH39" s="148">
        <f t="shared" si="129"/>
        <v>0</v>
      </c>
      <c r="AI39" s="104"/>
      <c r="AJ39" s="141"/>
      <c r="AK39" s="102"/>
      <c r="AL39" s="104"/>
      <c r="AM39" s="141"/>
      <c r="AN39" s="102"/>
      <c r="AO39" s="141"/>
      <c r="AP39" s="141"/>
      <c r="AQ39" s="142"/>
    </row>
    <row r="40" spans="1:43" s="43" customFormat="1" ht="23.4" customHeight="1" x14ac:dyDescent="0.25">
      <c r="A40" s="141">
        <v>28</v>
      </c>
      <c r="B40" s="7" t="s">
        <v>75</v>
      </c>
      <c r="C40" s="76" t="s">
        <v>76</v>
      </c>
      <c r="D40" s="104">
        <v>2672</v>
      </c>
      <c r="E40" s="104">
        <v>2677</v>
      </c>
      <c r="F40" s="104">
        <f t="shared" si="110"/>
        <v>5</v>
      </c>
      <c r="G40" s="103">
        <f t="shared" si="111"/>
        <v>40</v>
      </c>
      <c r="H40" s="2">
        <v>2678</v>
      </c>
      <c r="I40" s="18">
        <f t="shared" si="112"/>
        <v>1</v>
      </c>
      <c r="J40" s="103">
        <f t="shared" si="121"/>
        <v>8</v>
      </c>
      <c r="K40" s="104">
        <v>2682</v>
      </c>
      <c r="L40" s="18">
        <f t="shared" si="113"/>
        <v>4</v>
      </c>
      <c r="M40" s="103">
        <f t="shared" si="122"/>
        <v>32</v>
      </c>
      <c r="N40" s="104">
        <v>2724</v>
      </c>
      <c r="O40" s="18">
        <f t="shared" si="114"/>
        <v>42</v>
      </c>
      <c r="P40" s="103">
        <f t="shared" si="123"/>
        <v>336</v>
      </c>
      <c r="Q40" s="104">
        <v>2750</v>
      </c>
      <c r="R40" s="18">
        <f t="shared" si="115"/>
        <v>26</v>
      </c>
      <c r="S40" s="103">
        <f t="shared" ref="S40:S46" si="130">R40*8</f>
        <v>208</v>
      </c>
      <c r="T40" s="104">
        <v>2758</v>
      </c>
      <c r="U40" s="18">
        <f t="shared" ref="U40:U46" si="131">T40-Q40</f>
        <v>8</v>
      </c>
      <c r="V40" s="103">
        <f>U40*8</f>
        <v>64</v>
      </c>
      <c r="W40" s="108">
        <f>'[1]หน่วยมิเตอร์อาคาร 68'!W32</f>
        <v>2763</v>
      </c>
      <c r="X40" s="123">
        <f t="shared" si="117"/>
        <v>5</v>
      </c>
      <c r="Y40" s="106">
        <f>X40*8</f>
        <v>40</v>
      </c>
      <c r="Z40" s="108">
        <f>'[1]หน่วยมิเตอร์อาคาร 68'!Z32</f>
        <v>2765</v>
      </c>
      <c r="AA40" s="123">
        <f t="shared" si="118"/>
        <v>2</v>
      </c>
      <c r="AB40" s="147">
        <f>AA40*8</f>
        <v>16</v>
      </c>
      <c r="AC40" s="108">
        <f>'[1]หน่วยมิเตอร์อาคาร 68'!AC32</f>
        <v>2768</v>
      </c>
      <c r="AD40" s="145">
        <f t="shared" si="119"/>
        <v>3</v>
      </c>
      <c r="AE40" s="148">
        <f>AD40*8</f>
        <v>24</v>
      </c>
      <c r="AF40" s="108">
        <f>'[1]หน่วยมิเตอร์อาคาร 68'!AF32</f>
        <v>2771</v>
      </c>
      <c r="AG40" s="145">
        <f t="shared" si="120"/>
        <v>3</v>
      </c>
      <c r="AH40" s="148">
        <f>AG40*8</f>
        <v>24</v>
      </c>
      <c r="AI40" s="104"/>
      <c r="AJ40" s="141"/>
      <c r="AK40" s="102"/>
      <c r="AL40" s="104"/>
      <c r="AM40" s="141"/>
      <c r="AN40" s="102"/>
      <c r="AO40" s="141"/>
      <c r="AP40" s="141"/>
      <c r="AQ40" s="142"/>
    </row>
    <row r="41" spans="1:43" s="43" customFormat="1" ht="23.4" customHeight="1" x14ac:dyDescent="0.25">
      <c r="A41" s="141">
        <v>29</v>
      </c>
      <c r="B41" s="7" t="s">
        <v>77</v>
      </c>
      <c r="C41" s="76" t="s">
        <v>78</v>
      </c>
      <c r="D41" s="104">
        <v>1894</v>
      </c>
      <c r="E41" s="104">
        <v>1957</v>
      </c>
      <c r="F41" s="104">
        <f t="shared" si="110"/>
        <v>63</v>
      </c>
      <c r="G41" s="103">
        <f t="shared" si="111"/>
        <v>504</v>
      </c>
      <c r="H41" s="2">
        <v>1958</v>
      </c>
      <c r="I41" s="18">
        <f t="shared" si="112"/>
        <v>1</v>
      </c>
      <c r="J41" s="103">
        <f t="shared" si="121"/>
        <v>8</v>
      </c>
      <c r="K41" s="104">
        <v>2005</v>
      </c>
      <c r="L41" s="18">
        <f t="shared" si="113"/>
        <v>47</v>
      </c>
      <c r="M41" s="103">
        <f t="shared" si="122"/>
        <v>376</v>
      </c>
      <c r="N41" s="104">
        <v>2032</v>
      </c>
      <c r="O41" s="18">
        <f t="shared" si="114"/>
        <v>27</v>
      </c>
      <c r="P41" s="103">
        <f t="shared" si="123"/>
        <v>216</v>
      </c>
      <c r="Q41" s="104">
        <v>2040</v>
      </c>
      <c r="R41" s="18">
        <f t="shared" si="115"/>
        <v>8</v>
      </c>
      <c r="S41" s="103">
        <f t="shared" si="130"/>
        <v>64</v>
      </c>
      <c r="T41" s="104">
        <v>2045</v>
      </c>
      <c r="U41" s="18">
        <f t="shared" si="131"/>
        <v>5</v>
      </c>
      <c r="V41" s="103">
        <f t="shared" ref="V41:V46" si="132">U41*8</f>
        <v>40</v>
      </c>
      <c r="W41" s="108">
        <f>'[1]หน่วยมิเตอร์อาคาร 68'!W33</f>
        <v>2050</v>
      </c>
      <c r="X41" s="123">
        <f t="shared" si="117"/>
        <v>5</v>
      </c>
      <c r="Y41" s="106">
        <f t="shared" ref="Y41:Y46" si="133">X41*8</f>
        <v>40</v>
      </c>
      <c r="Z41" s="108">
        <f>'[1]หน่วยมิเตอร์อาคาร 68'!Z33</f>
        <v>2055</v>
      </c>
      <c r="AA41" s="123">
        <f t="shared" si="118"/>
        <v>5</v>
      </c>
      <c r="AB41" s="147">
        <f t="shared" ref="AB41:AB46" si="134">AA41*8</f>
        <v>40</v>
      </c>
      <c r="AC41" s="108">
        <f>'[1]หน่วยมิเตอร์อาคาร 68'!AC33</f>
        <v>2059</v>
      </c>
      <c r="AD41" s="145">
        <f t="shared" si="119"/>
        <v>4</v>
      </c>
      <c r="AE41" s="148">
        <f t="shared" ref="AE41:AE46" si="135">AD41*8</f>
        <v>32</v>
      </c>
      <c r="AF41" s="108">
        <f>'[1]หน่วยมิเตอร์อาคาร 68'!AF33</f>
        <v>2064</v>
      </c>
      <c r="AG41" s="145">
        <f t="shared" si="120"/>
        <v>5</v>
      </c>
      <c r="AH41" s="148">
        <f t="shared" ref="AH41:AH46" si="136">AG41*8</f>
        <v>40</v>
      </c>
      <c r="AI41" s="104"/>
      <c r="AJ41" s="141"/>
      <c r="AK41" s="102"/>
      <c r="AL41" s="104"/>
      <c r="AM41" s="141"/>
      <c r="AN41" s="102"/>
      <c r="AO41" s="141"/>
      <c r="AP41" s="141"/>
      <c r="AQ41" s="142"/>
    </row>
    <row r="42" spans="1:43" s="43" customFormat="1" ht="23.4" customHeight="1" x14ac:dyDescent="0.25">
      <c r="A42" s="141">
        <v>30</v>
      </c>
      <c r="B42" s="7" t="s">
        <v>79</v>
      </c>
      <c r="C42" s="76" t="s">
        <v>80</v>
      </c>
      <c r="D42" s="104">
        <v>2248</v>
      </c>
      <c r="E42" s="104">
        <v>2275</v>
      </c>
      <c r="F42" s="104">
        <f t="shared" si="110"/>
        <v>27</v>
      </c>
      <c r="G42" s="103">
        <f t="shared" si="111"/>
        <v>216</v>
      </c>
      <c r="H42" s="2">
        <v>2276</v>
      </c>
      <c r="I42" s="18">
        <f t="shared" si="112"/>
        <v>1</v>
      </c>
      <c r="J42" s="103">
        <f t="shared" si="121"/>
        <v>8</v>
      </c>
      <c r="K42" s="104">
        <v>2277</v>
      </c>
      <c r="L42" s="18">
        <f t="shared" si="113"/>
        <v>1</v>
      </c>
      <c r="M42" s="103">
        <f t="shared" si="122"/>
        <v>8</v>
      </c>
      <c r="N42" s="104">
        <v>2282</v>
      </c>
      <c r="O42" s="18">
        <f t="shared" si="114"/>
        <v>5</v>
      </c>
      <c r="P42" s="103">
        <f t="shared" si="123"/>
        <v>40</v>
      </c>
      <c r="Q42" s="104">
        <v>2292</v>
      </c>
      <c r="R42" s="18">
        <f t="shared" si="115"/>
        <v>10</v>
      </c>
      <c r="S42" s="103">
        <f t="shared" si="130"/>
        <v>80</v>
      </c>
      <c r="T42" s="104">
        <v>2296</v>
      </c>
      <c r="U42" s="18">
        <f t="shared" si="131"/>
        <v>4</v>
      </c>
      <c r="V42" s="103">
        <f t="shared" si="132"/>
        <v>32</v>
      </c>
      <c r="W42" s="108">
        <f>'[1]หน่วยมิเตอร์อาคาร 68'!W34</f>
        <v>2301</v>
      </c>
      <c r="X42" s="123">
        <f t="shared" si="117"/>
        <v>5</v>
      </c>
      <c r="Y42" s="106">
        <f t="shared" si="133"/>
        <v>40</v>
      </c>
      <c r="Z42" s="108">
        <f>'[1]หน่วยมิเตอร์อาคาร 68'!Z34</f>
        <v>2307</v>
      </c>
      <c r="AA42" s="123">
        <f t="shared" si="118"/>
        <v>6</v>
      </c>
      <c r="AB42" s="147">
        <f t="shared" si="134"/>
        <v>48</v>
      </c>
      <c r="AC42" s="108">
        <f>'[1]หน่วยมิเตอร์อาคาร 68'!AC34</f>
        <v>2315</v>
      </c>
      <c r="AD42" s="145">
        <f t="shared" si="119"/>
        <v>8</v>
      </c>
      <c r="AE42" s="148">
        <f t="shared" si="135"/>
        <v>64</v>
      </c>
      <c r="AF42" s="108">
        <f>'[1]หน่วยมิเตอร์อาคาร 68'!AF34</f>
        <v>2319</v>
      </c>
      <c r="AG42" s="145">
        <f t="shared" si="120"/>
        <v>4</v>
      </c>
      <c r="AH42" s="148">
        <f t="shared" si="136"/>
        <v>32</v>
      </c>
      <c r="AI42" s="104"/>
      <c r="AJ42" s="141"/>
      <c r="AK42" s="102"/>
      <c r="AL42" s="104"/>
      <c r="AM42" s="141"/>
      <c r="AN42" s="102"/>
      <c r="AO42" s="141"/>
      <c r="AP42" s="141"/>
      <c r="AQ42" s="142"/>
    </row>
    <row r="43" spans="1:43" s="43" customFormat="1" ht="23.4" customHeight="1" x14ac:dyDescent="0.6">
      <c r="A43" s="141">
        <v>31</v>
      </c>
      <c r="B43" s="7" t="s">
        <v>196</v>
      </c>
      <c r="C43" s="76"/>
      <c r="D43" s="104">
        <v>2570</v>
      </c>
      <c r="E43" s="104">
        <v>2573</v>
      </c>
      <c r="F43" s="104">
        <f t="shared" si="110"/>
        <v>3</v>
      </c>
      <c r="G43" s="103">
        <f t="shared" si="111"/>
        <v>24</v>
      </c>
      <c r="H43" s="15">
        <v>2575</v>
      </c>
      <c r="I43" s="18">
        <f t="shared" si="112"/>
        <v>2</v>
      </c>
      <c r="J43" s="103">
        <f t="shared" si="121"/>
        <v>16</v>
      </c>
      <c r="K43" s="104">
        <v>2910</v>
      </c>
      <c r="L43" s="18">
        <f t="shared" si="113"/>
        <v>335</v>
      </c>
      <c r="M43" s="103">
        <f t="shared" si="122"/>
        <v>2680</v>
      </c>
      <c r="N43" s="104">
        <v>2990</v>
      </c>
      <c r="O43" s="18">
        <f t="shared" si="114"/>
        <v>80</v>
      </c>
      <c r="P43" s="103">
        <f t="shared" si="123"/>
        <v>640</v>
      </c>
      <c r="Q43" s="104">
        <v>3070</v>
      </c>
      <c r="R43" s="18">
        <f t="shared" si="115"/>
        <v>80</v>
      </c>
      <c r="S43" s="103">
        <f t="shared" si="130"/>
        <v>640</v>
      </c>
      <c r="T43" s="104">
        <v>3129</v>
      </c>
      <c r="U43" s="18">
        <f t="shared" si="131"/>
        <v>59</v>
      </c>
      <c r="V43" s="103">
        <f t="shared" si="132"/>
        <v>472</v>
      </c>
      <c r="W43" s="108">
        <f>'[1]หน่วยมิเตอร์อาคาร 68'!W35</f>
        <v>3143</v>
      </c>
      <c r="X43" s="123">
        <f t="shared" si="117"/>
        <v>14</v>
      </c>
      <c r="Y43" s="106">
        <f t="shared" si="133"/>
        <v>112</v>
      </c>
      <c r="Z43" s="108">
        <f>'[1]หน่วยมิเตอร์อาคาร 68'!Z35</f>
        <v>3159</v>
      </c>
      <c r="AA43" s="123">
        <f t="shared" si="118"/>
        <v>16</v>
      </c>
      <c r="AB43" s="147">
        <f t="shared" si="134"/>
        <v>128</v>
      </c>
      <c r="AC43" s="108">
        <f>'[1]หน่วยมิเตอร์อาคาร 68'!AC35</f>
        <v>3167</v>
      </c>
      <c r="AD43" s="145">
        <f t="shared" si="119"/>
        <v>8</v>
      </c>
      <c r="AE43" s="148">
        <f t="shared" si="135"/>
        <v>64</v>
      </c>
      <c r="AF43" s="108">
        <f>'[1]หน่วยมิเตอร์อาคาร 68'!AF35</f>
        <v>3169</v>
      </c>
      <c r="AG43" s="145">
        <f t="shared" si="120"/>
        <v>2</v>
      </c>
      <c r="AH43" s="148">
        <f t="shared" si="136"/>
        <v>16</v>
      </c>
      <c r="AI43" s="104"/>
      <c r="AJ43" s="141"/>
      <c r="AK43" s="102"/>
      <c r="AL43" s="104"/>
      <c r="AM43" s="141"/>
      <c r="AN43" s="102"/>
      <c r="AO43" s="141"/>
      <c r="AP43" s="141"/>
      <c r="AQ43" s="142"/>
    </row>
    <row r="44" spans="1:43" s="43" customFormat="1" ht="23.4" customHeight="1" x14ac:dyDescent="0.25">
      <c r="A44" s="141">
        <v>32</v>
      </c>
      <c r="B44" s="7" t="s">
        <v>197</v>
      </c>
      <c r="C44" s="76"/>
      <c r="D44" s="104">
        <v>3230</v>
      </c>
      <c r="E44" s="104">
        <v>3243</v>
      </c>
      <c r="F44" s="104">
        <f t="shared" si="110"/>
        <v>13</v>
      </c>
      <c r="G44" s="103">
        <f t="shared" si="111"/>
        <v>104</v>
      </c>
      <c r="H44" s="1">
        <v>3244</v>
      </c>
      <c r="I44" s="18">
        <f t="shared" si="112"/>
        <v>1</v>
      </c>
      <c r="J44" s="103">
        <f t="shared" si="121"/>
        <v>8</v>
      </c>
      <c r="K44" s="104">
        <v>3246</v>
      </c>
      <c r="L44" s="18">
        <f t="shared" si="113"/>
        <v>2</v>
      </c>
      <c r="M44" s="103">
        <f t="shared" si="122"/>
        <v>16</v>
      </c>
      <c r="N44" s="104">
        <v>3293</v>
      </c>
      <c r="O44" s="18">
        <f t="shared" si="114"/>
        <v>47</v>
      </c>
      <c r="P44" s="103">
        <f t="shared" si="123"/>
        <v>376</v>
      </c>
      <c r="Q44" s="104">
        <v>3293</v>
      </c>
      <c r="R44" s="18">
        <f t="shared" si="115"/>
        <v>0</v>
      </c>
      <c r="S44" s="103">
        <f t="shared" si="130"/>
        <v>0</v>
      </c>
      <c r="T44" s="104">
        <v>3510</v>
      </c>
      <c r="U44" s="18">
        <f t="shared" si="131"/>
        <v>217</v>
      </c>
      <c r="V44" s="103">
        <f t="shared" si="132"/>
        <v>1736</v>
      </c>
      <c r="W44" s="108">
        <f>'[1]หน่วยมิเตอร์อาคาร 68'!W36</f>
        <v>3547</v>
      </c>
      <c r="X44" s="123">
        <f t="shared" si="117"/>
        <v>37</v>
      </c>
      <c r="Y44" s="106">
        <f t="shared" si="133"/>
        <v>296</v>
      </c>
      <c r="Z44" s="108">
        <f>'[1]หน่วยมิเตอร์อาคาร 68'!Z36</f>
        <v>3550</v>
      </c>
      <c r="AA44" s="123">
        <f t="shared" si="118"/>
        <v>3</v>
      </c>
      <c r="AB44" s="147">
        <f t="shared" si="134"/>
        <v>24</v>
      </c>
      <c r="AC44" s="108">
        <f>'[1]หน่วยมิเตอร์อาคาร 68'!AC36</f>
        <v>3561</v>
      </c>
      <c r="AD44" s="145">
        <f t="shared" si="119"/>
        <v>11</v>
      </c>
      <c r="AE44" s="148">
        <f t="shared" si="135"/>
        <v>88</v>
      </c>
      <c r="AF44" s="108">
        <f>'[1]หน่วยมิเตอร์อาคาร 68'!AF36</f>
        <v>3568</v>
      </c>
      <c r="AG44" s="145">
        <f t="shared" si="120"/>
        <v>7</v>
      </c>
      <c r="AH44" s="148">
        <f t="shared" si="136"/>
        <v>56</v>
      </c>
      <c r="AI44" s="104"/>
      <c r="AJ44" s="141"/>
      <c r="AK44" s="102"/>
      <c r="AL44" s="104"/>
      <c r="AM44" s="141"/>
      <c r="AN44" s="102"/>
      <c r="AO44" s="141"/>
      <c r="AP44" s="141"/>
      <c r="AQ44" s="142"/>
    </row>
    <row r="45" spans="1:43" s="43" customFormat="1" ht="23.4" customHeight="1" x14ac:dyDescent="0.25">
      <c r="A45" s="141">
        <v>33</v>
      </c>
      <c r="B45" s="7" t="s">
        <v>233</v>
      </c>
      <c r="C45" s="76"/>
      <c r="D45" s="104">
        <v>14384</v>
      </c>
      <c r="E45" s="104">
        <v>14625</v>
      </c>
      <c r="F45" s="104">
        <f t="shared" si="110"/>
        <v>241</v>
      </c>
      <c r="G45" s="103">
        <f t="shared" si="111"/>
        <v>1928</v>
      </c>
      <c r="H45" s="1">
        <v>14928</v>
      </c>
      <c r="I45" s="18">
        <f t="shared" si="112"/>
        <v>303</v>
      </c>
      <c r="J45" s="103">
        <f t="shared" si="121"/>
        <v>2424</v>
      </c>
      <c r="K45" s="104">
        <v>15283</v>
      </c>
      <c r="L45" s="18">
        <f t="shared" si="113"/>
        <v>355</v>
      </c>
      <c r="M45" s="103">
        <f t="shared" si="122"/>
        <v>2840</v>
      </c>
      <c r="N45" s="104">
        <v>15745</v>
      </c>
      <c r="O45" s="18">
        <f t="shared" si="114"/>
        <v>462</v>
      </c>
      <c r="P45" s="103">
        <f t="shared" si="123"/>
        <v>3696</v>
      </c>
      <c r="Q45" s="104">
        <v>15895</v>
      </c>
      <c r="R45" s="18">
        <f t="shared" si="115"/>
        <v>150</v>
      </c>
      <c r="S45" s="103">
        <f t="shared" si="130"/>
        <v>1200</v>
      </c>
      <c r="T45" s="104">
        <v>16030</v>
      </c>
      <c r="U45" s="18">
        <f t="shared" si="131"/>
        <v>135</v>
      </c>
      <c r="V45" s="103">
        <f t="shared" si="132"/>
        <v>1080</v>
      </c>
      <c r="W45" s="108">
        <f>'[1]หน่วยมิเตอร์อาคาร 68'!W37</f>
        <v>16141</v>
      </c>
      <c r="X45" s="123">
        <f t="shared" si="117"/>
        <v>111</v>
      </c>
      <c r="Y45" s="106">
        <f t="shared" si="133"/>
        <v>888</v>
      </c>
      <c r="Z45" s="108">
        <f>'[1]หน่วยมิเตอร์อาคาร 68'!Z37</f>
        <v>16243</v>
      </c>
      <c r="AA45" s="123">
        <f t="shared" si="118"/>
        <v>102</v>
      </c>
      <c r="AB45" s="147">
        <f t="shared" si="134"/>
        <v>816</v>
      </c>
      <c r="AC45" s="108">
        <f>'[1]หน่วยมิเตอร์อาคาร 68'!AC37</f>
        <v>16278</v>
      </c>
      <c r="AD45" s="145">
        <f t="shared" si="119"/>
        <v>35</v>
      </c>
      <c r="AE45" s="148">
        <f t="shared" si="135"/>
        <v>280</v>
      </c>
      <c r="AF45" s="108">
        <f>'[1]หน่วยมิเตอร์อาคาร 68'!AF37</f>
        <v>16319</v>
      </c>
      <c r="AG45" s="145">
        <f t="shared" si="120"/>
        <v>41</v>
      </c>
      <c r="AH45" s="148">
        <f t="shared" si="136"/>
        <v>328</v>
      </c>
      <c r="AI45" s="104"/>
      <c r="AJ45" s="141"/>
      <c r="AK45" s="102"/>
      <c r="AL45" s="104"/>
      <c r="AM45" s="141"/>
      <c r="AN45" s="102"/>
      <c r="AO45" s="141"/>
      <c r="AP45" s="141"/>
      <c r="AQ45" s="142"/>
    </row>
    <row r="46" spans="1:43" s="43" customFormat="1" ht="23.4" customHeight="1" x14ac:dyDescent="0.25">
      <c r="A46" s="141">
        <v>34</v>
      </c>
      <c r="B46" s="7" t="s">
        <v>198</v>
      </c>
      <c r="C46" s="76"/>
      <c r="D46" s="104">
        <v>342</v>
      </c>
      <c r="E46" s="104">
        <v>347</v>
      </c>
      <c r="F46" s="104">
        <f t="shared" si="110"/>
        <v>5</v>
      </c>
      <c r="G46" s="103">
        <f t="shared" si="111"/>
        <v>40</v>
      </c>
      <c r="H46" s="4">
        <v>348</v>
      </c>
      <c r="I46" s="18">
        <f t="shared" si="112"/>
        <v>1</v>
      </c>
      <c r="J46" s="103">
        <f t="shared" si="121"/>
        <v>8</v>
      </c>
      <c r="K46" s="104">
        <v>349</v>
      </c>
      <c r="L46" s="18">
        <f t="shared" si="113"/>
        <v>1</v>
      </c>
      <c r="M46" s="103">
        <f t="shared" si="122"/>
        <v>8</v>
      </c>
      <c r="N46" s="104">
        <v>390</v>
      </c>
      <c r="O46" s="18">
        <f t="shared" si="114"/>
        <v>41</v>
      </c>
      <c r="P46" s="103">
        <f t="shared" si="123"/>
        <v>328</v>
      </c>
      <c r="Q46" s="104">
        <v>404</v>
      </c>
      <c r="R46" s="18">
        <f t="shared" si="115"/>
        <v>14</v>
      </c>
      <c r="S46" s="103">
        <f t="shared" si="130"/>
        <v>112</v>
      </c>
      <c r="T46" s="104">
        <v>415</v>
      </c>
      <c r="U46" s="18">
        <f t="shared" si="131"/>
        <v>11</v>
      </c>
      <c r="V46" s="103">
        <f t="shared" si="132"/>
        <v>88</v>
      </c>
      <c r="W46" s="108">
        <f>'[1]หน่วยมิเตอร์อาคาร 68'!W38</f>
        <v>593</v>
      </c>
      <c r="X46" s="123">
        <f t="shared" si="117"/>
        <v>178</v>
      </c>
      <c r="Y46" s="106">
        <f t="shared" si="133"/>
        <v>1424</v>
      </c>
      <c r="Z46" s="108">
        <f>'[1]หน่วยมิเตอร์อาคาร 68'!Z38</f>
        <v>594</v>
      </c>
      <c r="AA46" s="123">
        <f t="shared" si="118"/>
        <v>1</v>
      </c>
      <c r="AB46" s="147">
        <f t="shared" si="134"/>
        <v>8</v>
      </c>
      <c r="AC46" s="108">
        <f>'[1]หน่วยมิเตอร์อาคาร 68'!AC38</f>
        <v>595</v>
      </c>
      <c r="AD46" s="145">
        <f t="shared" si="119"/>
        <v>1</v>
      </c>
      <c r="AE46" s="148">
        <f t="shared" si="135"/>
        <v>8</v>
      </c>
      <c r="AF46" s="108">
        <f>'[1]หน่วยมิเตอร์อาคาร 68'!AF38</f>
        <v>597</v>
      </c>
      <c r="AG46" s="145">
        <f t="shared" si="120"/>
        <v>2</v>
      </c>
      <c r="AH46" s="148">
        <f t="shared" si="136"/>
        <v>16</v>
      </c>
      <c r="AI46" s="104"/>
      <c r="AJ46" s="141"/>
      <c r="AK46" s="102"/>
      <c r="AL46" s="104"/>
      <c r="AM46" s="76"/>
      <c r="AN46" s="102"/>
      <c r="AO46" s="141"/>
      <c r="AP46" s="141"/>
      <c r="AQ46" s="142"/>
    </row>
    <row r="47" spans="1:43" ht="23.4" customHeight="1" x14ac:dyDescent="0.6">
      <c r="A47" s="65" t="s">
        <v>81</v>
      </c>
      <c r="B47" s="65"/>
      <c r="C47" s="65"/>
      <c r="D47" s="65"/>
      <c r="E47" s="65"/>
      <c r="F47" s="65"/>
      <c r="G47" s="65"/>
      <c r="H47" s="65"/>
      <c r="I47" s="65"/>
      <c r="J47" s="65"/>
      <c r="K47" s="65"/>
      <c r="L47" s="65"/>
      <c r="M47" s="65"/>
      <c r="N47" s="65"/>
      <c r="O47" s="65"/>
      <c r="P47" s="65"/>
      <c r="Q47" s="65"/>
      <c r="R47" s="65"/>
      <c r="S47" s="65"/>
      <c r="T47" s="65"/>
      <c r="U47" s="65"/>
      <c r="V47" s="65"/>
      <c r="W47" s="124"/>
      <c r="X47" s="124"/>
      <c r="Y47" s="124"/>
      <c r="Z47" s="65"/>
      <c r="AA47" s="65"/>
      <c r="AB47" s="155"/>
      <c r="AC47" s="65"/>
      <c r="AD47" s="155"/>
      <c r="AE47" s="155"/>
      <c r="AF47" s="65"/>
      <c r="AG47" s="155"/>
      <c r="AH47" s="155"/>
      <c r="AI47" s="65"/>
      <c r="AJ47" s="65"/>
      <c r="AK47" s="65"/>
      <c r="AL47" s="65"/>
      <c r="AM47" s="21"/>
      <c r="AN47" s="22"/>
      <c r="AO47" s="21"/>
      <c r="AP47" s="21"/>
      <c r="AQ47" s="92"/>
    </row>
    <row r="48" spans="1:43" s="43" customFormat="1" ht="23.4" customHeight="1" x14ac:dyDescent="0.25">
      <c r="A48" s="141">
        <v>35</v>
      </c>
      <c r="B48" s="7" t="s">
        <v>199</v>
      </c>
      <c r="C48" s="76"/>
      <c r="D48" s="104">
        <v>3465</v>
      </c>
      <c r="E48" s="104">
        <v>3551</v>
      </c>
      <c r="F48" s="104">
        <f t="shared" si="110"/>
        <v>86</v>
      </c>
      <c r="G48" s="103">
        <f t="shared" ref="G48:G49" si="137">F48*8</f>
        <v>688</v>
      </c>
      <c r="H48" s="2">
        <v>3644</v>
      </c>
      <c r="I48" s="18">
        <f t="shared" si="112"/>
        <v>93</v>
      </c>
      <c r="J48" s="103">
        <f>I48*8</f>
        <v>744</v>
      </c>
      <c r="K48" s="104">
        <v>3737</v>
      </c>
      <c r="L48" s="18">
        <f t="shared" ref="L48:O49" si="138">K48-H48</f>
        <v>93</v>
      </c>
      <c r="M48" s="103">
        <f>L48*8</f>
        <v>744</v>
      </c>
      <c r="N48" s="104">
        <v>3912</v>
      </c>
      <c r="O48" s="18">
        <f t="shared" si="138"/>
        <v>175</v>
      </c>
      <c r="P48" s="103">
        <f>O48*8</f>
        <v>1400</v>
      </c>
      <c r="Q48" s="104">
        <v>3913</v>
      </c>
      <c r="R48" s="18">
        <f t="shared" ref="R48:R49" si="139">Q48-N48</f>
        <v>1</v>
      </c>
      <c r="S48" s="103">
        <f>R48*8</f>
        <v>8</v>
      </c>
      <c r="T48" s="104">
        <v>4157</v>
      </c>
      <c r="U48" s="18">
        <f t="shared" ref="U48" si="140">T48-Q48</f>
        <v>244</v>
      </c>
      <c r="V48" s="103">
        <f>U48*8</f>
        <v>1952</v>
      </c>
      <c r="W48" s="108">
        <f>'[1]หน่วยมิเตอร์อาคาร 68'!W40</f>
        <v>4269</v>
      </c>
      <c r="X48" s="123">
        <f t="shared" ref="X48:X49" si="141">W48-T48</f>
        <v>112</v>
      </c>
      <c r="Y48" s="106">
        <f>X48*8</f>
        <v>896</v>
      </c>
      <c r="Z48" s="108">
        <f>'[1]หน่วยมิเตอร์อาคาร 68'!Z40</f>
        <v>4420</v>
      </c>
      <c r="AA48" s="123">
        <f t="shared" ref="AA48:AA49" si="142">Z48-W48</f>
        <v>151</v>
      </c>
      <c r="AB48" s="147">
        <f>AA48*8</f>
        <v>1208</v>
      </c>
      <c r="AC48" s="108">
        <f>'[1]หน่วยมิเตอร์อาคาร 68'!AC40</f>
        <v>4572</v>
      </c>
      <c r="AD48" s="145">
        <f t="shared" ref="AD48:AD49" si="143">AC48-Z48</f>
        <v>152</v>
      </c>
      <c r="AE48" s="148">
        <f>AD48*8</f>
        <v>1216</v>
      </c>
      <c r="AF48" s="108">
        <f>'[1]หน่วยมิเตอร์อาคาร 68'!AF40</f>
        <v>4707</v>
      </c>
      <c r="AG48" s="145">
        <f t="shared" ref="AG48:AG49" si="144">AF48-AC48</f>
        <v>135</v>
      </c>
      <c r="AH48" s="148">
        <f>AG48*8</f>
        <v>1080</v>
      </c>
      <c r="AI48" s="104"/>
      <c r="AJ48" s="141"/>
      <c r="AK48" s="102"/>
      <c r="AL48" s="104"/>
      <c r="AM48" s="141"/>
      <c r="AN48" s="102"/>
      <c r="AO48" s="141"/>
      <c r="AP48" s="141"/>
      <c r="AQ48" s="142"/>
    </row>
    <row r="49" spans="1:43" s="43" customFormat="1" ht="23.4" customHeight="1" x14ac:dyDescent="0.6">
      <c r="A49" s="66">
        <v>36</v>
      </c>
      <c r="B49" s="67" t="s">
        <v>200</v>
      </c>
      <c r="C49" s="67"/>
      <c r="D49" s="38">
        <v>7737</v>
      </c>
      <c r="E49" s="38">
        <v>8174</v>
      </c>
      <c r="F49" s="38">
        <f t="shared" si="110"/>
        <v>437</v>
      </c>
      <c r="G49" s="68">
        <f t="shared" si="137"/>
        <v>3496</v>
      </c>
      <c r="H49" s="78">
        <v>8564</v>
      </c>
      <c r="I49" s="13">
        <f t="shared" si="112"/>
        <v>390</v>
      </c>
      <c r="J49" s="68">
        <f>I49*8</f>
        <v>3120</v>
      </c>
      <c r="K49" s="38">
        <v>8973</v>
      </c>
      <c r="L49" s="38">
        <f t="shared" si="138"/>
        <v>409</v>
      </c>
      <c r="M49" s="68">
        <f>L49*8</f>
        <v>3272</v>
      </c>
      <c r="N49" s="38">
        <v>9492</v>
      </c>
      <c r="O49" s="38">
        <f t="shared" si="138"/>
        <v>519</v>
      </c>
      <c r="P49" s="68">
        <f>O49*8</f>
        <v>4152</v>
      </c>
      <c r="Q49" s="38">
        <v>9904</v>
      </c>
      <c r="R49" s="13">
        <f t="shared" si="139"/>
        <v>412</v>
      </c>
      <c r="S49" s="68">
        <f>R49*8</f>
        <v>3296</v>
      </c>
      <c r="T49" s="38">
        <v>269</v>
      </c>
      <c r="U49" s="13">
        <f>10000-Q49+T49</f>
        <v>365</v>
      </c>
      <c r="V49" s="68">
        <f>U49*8</f>
        <v>2920</v>
      </c>
      <c r="W49" s="117">
        <f>'[1]หน่วยมิเตอร์อาคาร 68'!W41</f>
        <v>747</v>
      </c>
      <c r="X49" s="117">
        <f t="shared" si="141"/>
        <v>478</v>
      </c>
      <c r="Y49" s="118">
        <f>X49*8</f>
        <v>3824</v>
      </c>
      <c r="Z49" s="117">
        <f>'[1]หน่วยมิเตอร์อาคาร 68'!Z41</f>
        <v>1180</v>
      </c>
      <c r="AA49" s="117">
        <f t="shared" si="142"/>
        <v>433</v>
      </c>
      <c r="AB49" s="149">
        <f>AA49*8</f>
        <v>3464</v>
      </c>
      <c r="AC49" s="117">
        <f>'[1]หน่วยมิเตอร์อาคาร 68'!AC41</f>
        <v>1679</v>
      </c>
      <c r="AD49" s="150">
        <f t="shared" si="143"/>
        <v>499</v>
      </c>
      <c r="AE49" s="151">
        <f>AD49*8</f>
        <v>3992</v>
      </c>
      <c r="AF49" s="117">
        <f>'[1]หน่วยมิเตอร์อาคาร 68'!AF41</f>
        <v>2095</v>
      </c>
      <c r="AG49" s="150">
        <f t="shared" si="144"/>
        <v>416</v>
      </c>
      <c r="AH49" s="151">
        <f>AG49*8</f>
        <v>3328</v>
      </c>
      <c r="AI49" s="38"/>
      <c r="AJ49" s="66"/>
      <c r="AK49" s="69"/>
      <c r="AL49" s="38"/>
      <c r="AM49" s="66"/>
      <c r="AN49" s="69"/>
      <c r="AO49" s="66"/>
      <c r="AP49" s="66"/>
      <c r="AQ49" s="90"/>
    </row>
    <row r="50" spans="1:43" s="43" customFormat="1" ht="23.4" customHeight="1" x14ac:dyDescent="0.25">
      <c r="A50" s="9">
        <v>36.1</v>
      </c>
      <c r="B50" s="10" t="s">
        <v>201</v>
      </c>
      <c r="C50" s="10"/>
      <c r="D50" s="26">
        <f>'[1]หน่วยมิเตอร์ร้านค้า 68'!D74</f>
        <v>632</v>
      </c>
      <c r="E50" s="26">
        <f>'[1]หน่วยมิเตอร์ร้านค้า 68'!E74</f>
        <v>635</v>
      </c>
      <c r="F50" s="26">
        <f>'[1]หน่วยมิเตอร์ร้านค้า 68'!F74</f>
        <v>3</v>
      </c>
      <c r="G50" s="26">
        <f>'[1]หน่วยมิเตอร์ร้านค้า 68'!G74</f>
        <v>30</v>
      </c>
      <c r="H50" s="26">
        <f>'[1]หน่วยมิเตอร์ร้านค้า 68'!H74</f>
        <v>638</v>
      </c>
      <c r="I50" s="26">
        <f>'[1]หน่วยมิเตอร์ร้านค้า 68'!I74</f>
        <v>3</v>
      </c>
      <c r="J50" s="26">
        <f>'[1]หน่วยมิเตอร์ร้านค้า 68'!J74</f>
        <v>30</v>
      </c>
      <c r="K50" s="26">
        <f>'[1]หน่วยมิเตอร์ร้านค้า 68'!K74</f>
        <v>645</v>
      </c>
      <c r="L50" s="26">
        <f>'[1]หน่วยมิเตอร์ร้านค้า 68'!L74</f>
        <v>7</v>
      </c>
      <c r="M50" s="26">
        <f>'[1]หน่วยมิเตอร์ร้านค้า 68'!M74</f>
        <v>70</v>
      </c>
      <c r="N50" s="26">
        <f>'[1]หน่วยมิเตอร์ร้านค้า 68'!N74</f>
        <v>649</v>
      </c>
      <c r="O50" s="26">
        <f>'[1]หน่วยมิเตอร์ร้านค้า 68'!O74</f>
        <v>4</v>
      </c>
      <c r="P50" s="26">
        <f>'[1]หน่วยมิเตอร์ร้านค้า 68'!P74</f>
        <v>40</v>
      </c>
      <c r="Q50" s="26">
        <f>'[1]หน่วยมิเตอร์ร้านค้า 68'!Q74</f>
        <v>653</v>
      </c>
      <c r="R50" s="26">
        <f>'[1]หน่วยมิเตอร์ร้านค้า 68'!R74</f>
        <v>4</v>
      </c>
      <c r="S50" s="26">
        <f>'[1]หน่วยมิเตอร์ร้านค้า 68'!S74</f>
        <v>40</v>
      </c>
      <c r="T50" s="26">
        <f>'[1]หน่วยมิเตอร์ร้านค้า 68'!T74</f>
        <v>658</v>
      </c>
      <c r="U50" s="26">
        <f>'[1]หน่วยมิเตอร์ร้านค้า 68'!U74</f>
        <v>5</v>
      </c>
      <c r="V50" s="26">
        <f>'[1]หน่วยมิเตอร์ร้านค้า 68'!V74</f>
        <v>50</v>
      </c>
      <c r="W50" s="119">
        <f>'[1]หน่วยมิเตอร์ร้านค้า 68'!W74</f>
        <v>663</v>
      </c>
      <c r="X50" s="119">
        <f>'[1]หน่วยมิเตอร์ร้านค้า 68'!X74</f>
        <v>5</v>
      </c>
      <c r="Y50" s="120">
        <f>'[1]หน่วยมิเตอร์ร้านค้า 68'!Y74</f>
        <v>50</v>
      </c>
      <c r="Z50" s="26">
        <f>'[1]หน่วยมิเตอร์ร้านค้า 68'!Z74</f>
        <v>667</v>
      </c>
      <c r="AA50" s="26">
        <f>'[1]หน่วยมิเตอร์ร้านค้า 68'!AA74</f>
        <v>4</v>
      </c>
      <c r="AB50" s="152">
        <f>'[1]หน่วยมิเตอร์ร้านค้า 68'!AB74</f>
        <v>40</v>
      </c>
      <c r="AC50" s="26">
        <f>'[1]หน่วยมิเตอร์ร้านค้า 68'!AC74</f>
        <v>672</v>
      </c>
      <c r="AD50" s="152">
        <f>'[1]หน่วยมิเตอร์ร้านค้า 68'!AD74</f>
        <v>5</v>
      </c>
      <c r="AE50" s="152">
        <f>'[1]หน่วยมิเตอร์ร้านค้า 68'!AE74</f>
        <v>50</v>
      </c>
      <c r="AF50" s="26">
        <f>'[1]หน่วยมิเตอร์ร้านค้า 68'!AF74</f>
        <v>674</v>
      </c>
      <c r="AG50" s="152">
        <f>'[1]หน่วยมิเตอร์ร้านค้า 68'!AG74</f>
        <v>2</v>
      </c>
      <c r="AH50" s="152">
        <f>'[1]หน่วยมิเตอร์ร้านค้า 68'!AH74</f>
        <v>20</v>
      </c>
      <c r="AI50" s="26">
        <f>'[1]หน่วยมิเตอร์ร้านค้า 68'!AI74</f>
        <v>0</v>
      </c>
      <c r="AJ50" s="26">
        <f>'[1]หน่วยมิเตอร์ร้านค้า 68'!AJ74</f>
        <v>0</v>
      </c>
      <c r="AK50" s="26">
        <f>'[1]หน่วยมิเตอร์ร้านค้า 68'!AK74</f>
        <v>0</v>
      </c>
      <c r="AL50" s="26">
        <f>'[1]หน่วยมิเตอร์ร้านค้า 68'!AL74</f>
        <v>0</v>
      </c>
      <c r="AM50" s="26">
        <f>'[1]หน่วยมิเตอร์ร้านค้า 68'!AM74</f>
        <v>0</v>
      </c>
      <c r="AN50" s="26">
        <f>'[1]หน่วยมิเตอร์ร้านค้า 68'!AN74</f>
        <v>0</v>
      </c>
      <c r="AO50" s="9"/>
      <c r="AP50" s="9"/>
      <c r="AQ50" s="91"/>
    </row>
    <row r="51" spans="1:43" s="43" customFormat="1" ht="23.4" customHeight="1" x14ac:dyDescent="0.25">
      <c r="A51" s="72">
        <f>A49</f>
        <v>36</v>
      </c>
      <c r="B51" s="73" t="str">
        <f>B49</f>
        <v xml:space="preserve">อาคารสำนักงานมหาวิทยาลัย 2 </v>
      </c>
      <c r="C51" s="73"/>
      <c r="D51" s="74"/>
      <c r="E51" s="74"/>
      <c r="F51" s="74">
        <f>F49-F50</f>
        <v>434</v>
      </c>
      <c r="G51" s="71">
        <f t="shared" ref="G51:G54" si="145">F51*8</f>
        <v>3472</v>
      </c>
      <c r="H51" s="74"/>
      <c r="I51" s="74">
        <f>I49-I50</f>
        <v>387</v>
      </c>
      <c r="J51" s="71">
        <f t="shared" ref="J51" si="146">I51*8</f>
        <v>3096</v>
      </c>
      <c r="K51" s="74"/>
      <c r="L51" s="74">
        <f>L49-L50</f>
        <v>402</v>
      </c>
      <c r="M51" s="71">
        <f t="shared" ref="M51" si="147">L51*8</f>
        <v>3216</v>
      </c>
      <c r="N51" s="74"/>
      <c r="O51" s="74">
        <f>O49-O50</f>
        <v>515</v>
      </c>
      <c r="P51" s="71">
        <f t="shared" ref="P51" si="148">O51*8</f>
        <v>4120</v>
      </c>
      <c r="Q51" s="74"/>
      <c r="R51" s="74">
        <f>R49-R50</f>
        <v>408</v>
      </c>
      <c r="S51" s="71">
        <f t="shared" ref="S51" si="149">R51*8</f>
        <v>3264</v>
      </c>
      <c r="T51" s="74"/>
      <c r="U51" s="74">
        <f>U49-U50</f>
        <v>360</v>
      </c>
      <c r="V51" s="71">
        <f t="shared" ref="V51" si="150">U51*8</f>
        <v>2880</v>
      </c>
      <c r="W51" s="121"/>
      <c r="X51" s="121">
        <f>X49-X50</f>
        <v>473</v>
      </c>
      <c r="Y51" s="122">
        <f t="shared" ref="Y51" si="151">X51*8</f>
        <v>3784</v>
      </c>
      <c r="Z51" s="74"/>
      <c r="AA51" s="125">
        <f>AA49-AA50</f>
        <v>429</v>
      </c>
      <c r="AB51" s="153">
        <f t="shared" ref="AB51" si="152">AA51*8</f>
        <v>3432</v>
      </c>
      <c r="AC51" s="74"/>
      <c r="AD51" s="154">
        <f>AD49-AD50</f>
        <v>494</v>
      </c>
      <c r="AE51" s="153">
        <f t="shared" ref="AE51" si="153">AD51*8</f>
        <v>3952</v>
      </c>
      <c r="AF51" s="74"/>
      <c r="AG51" s="154">
        <f>AG49-AG50</f>
        <v>414</v>
      </c>
      <c r="AH51" s="153">
        <f t="shared" ref="AH51" si="154">AG51*8</f>
        <v>3312</v>
      </c>
      <c r="AI51" s="74"/>
      <c r="AJ51" s="74">
        <f>AJ49-AJ50</f>
        <v>0</v>
      </c>
      <c r="AK51" s="71">
        <f t="shared" ref="AK51" si="155">AJ51*8</f>
        <v>0</v>
      </c>
      <c r="AL51" s="74"/>
      <c r="AM51" s="74">
        <f>AM49-AM50</f>
        <v>0</v>
      </c>
      <c r="AN51" s="71">
        <f t="shared" ref="AN51" si="156">AM51*8</f>
        <v>0</v>
      </c>
      <c r="AO51" s="72"/>
      <c r="AP51" s="72"/>
      <c r="AQ51" s="93"/>
    </row>
    <row r="52" spans="1:43" s="43" customFormat="1" ht="23.4" customHeight="1" x14ac:dyDescent="0.25">
      <c r="A52" s="141">
        <v>37</v>
      </c>
      <c r="B52" s="7" t="s">
        <v>17</v>
      </c>
      <c r="C52" s="76"/>
      <c r="D52" s="104">
        <v>125985</v>
      </c>
      <c r="E52" s="104">
        <v>126060</v>
      </c>
      <c r="F52" s="104">
        <f t="shared" ref="F52:F54" si="157">E52-D52</f>
        <v>75</v>
      </c>
      <c r="G52" s="103">
        <f t="shared" si="145"/>
        <v>600</v>
      </c>
      <c r="H52" s="2">
        <v>126120</v>
      </c>
      <c r="I52" s="18">
        <f t="shared" ref="I52:I54" si="158">H52-E52</f>
        <v>60</v>
      </c>
      <c r="J52" s="103">
        <f>I52*8</f>
        <v>480</v>
      </c>
      <c r="K52" s="104">
        <v>126181</v>
      </c>
      <c r="L52" s="104">
        <f t="shared" ref="L52:L54" si="159">K52-H52</f>
        <v>61</v>
      </c>
      <c r="M52" s="103">
        <f>L52*8</f>
        <v>488</v>
      </c>
      <c r="N52" s="104">
        <v>126236</v>
      </c>
      <c r="O52" s="104">
        <f t="shared" ref="O52:O54" si="160">N52-K52</f>
        <v>55</v>
      </c>
      <c r="P52" s="103">
        <f>O52*8</f>
        <v>440</v>
      </c>
      <c r="Q52" s="104">
        <v>126260</v>
      </c>
      <c r="R52" s="104">
        <f t="shared" ref="R52:R54" si="161">Q52-N52</f>
        <v>24</v>
      </c>
      <c r="S52" s="103">
        <f>R52*8</f>
        <v>192</v>
      </c>
      <c r="T52" s="104">
        <v>126321</v>
      </c>
      <c r="U52" s="18">
        <f t="shared" ref="U52:U54" si="162">T52-Q52</f>
        <v>61</v>
      </c>
      <c r="V52" s="103">
        <f>U52*8</f>
        <v>488</v>
      </c>
      <c r="W52" s="108">
        <f>'[1]หน่วยมิเตอร์อาคาร 68'!W42</f>
        <v>126375</v>
      </c>
      <c r="X52" s="123">
        <f t="shared" ref="X52:X54" si="163">W52-T52</f>
        <v>54</v>
      </c>
      <c r="Y52" s="106">
        <f>X52*8</f>
        <v>432</v>
      </c>
      <c r="Z52" s="108">
        <f>'[1]หน่วยมิเตอร์อาคาร 68'!Z42</f>
        <v>126401</v>
      </c>
      <c r="AA52" s="123">
        <f t="shared" ref="AA52:AA54" si="164">Z52-W52</f>
        <v>26</v>
      </c>
      <c r="AB52" s="147">
        <f>AA52*8</f>
        <v>208</v>
      </c>
      <c r="AC52" s="108">
        <f>'[1]หน่วยมิเตอร์อาคาร 68'!AC42</f>
        <v>126512</v>
      </c>
      <c r="AD52" s="145">
        <f t="shared" ref="AD52:AD54" si="165">AC52-Z52</f>
        <v>111</v>
      </c>
      <c r="AE52" s="148">
        <f>AD52*8</f>
        <v>888</v>
      </c>
      <c r="AF52" s="108">
        <f>'[1]หน่วยมิเตอร์อาคาร 68'!AF42</f>
        <v>126567</v>
      </c>
      <c r="AG52" s="145">
        <f t="shared" ref="AG52:AG54" si="166">AF52-AC52</f>
        <v>55</v>
      </c>
      <c r="AH52" s="148">
        <f>AG52*8</f>
        <v>440</v>
      </c>
      <c r="AI52" s="104"/>
      <c r="AJ52" s="141"/>
      <c r="AK52" s="102"/>
      <c r="AL52" s="104"/>
      <c r="AM52" s="141"/>
      <c r="AN52" s="102"/>
      <c r="AO52" s="141"/>
      <c r="AP52" s="141"/>
      <c r="AQ52" s="142"/>
    </row>
    <row r="53" spans="1:43" s="43" customFormat="1" ht="23.4" customHeight="1" x14ac:dyDescent="0.25">
      <c r="A53" s="141">
        <v>38</v>
      </c>
      <c r="B53" s="7" t="s">
        <v>18</v>
      </c>
      <c r="C53" s="76"/>
      <c r="D53" s="104">
        <v>6064</v>
      </c>
      <c r="E53" s="104">
        <v>6098</v>
      </c>
      <c r="F53" s="104">
        <f t="shared" si="157"/>
        <v>34</v>
      </c>
      <c r="G53" s="103">
        <f t="shared" si="145"/>
        <v>272</v>
      </c>
      <c r="H53" s="2">
        <v>6099</v>
      </c>
      <c r="I53" s="18">
        <f t="shared" si="158"/>
        <v>1</v>
      </c>
      <c r="J53" s="103">
        <f t="shared" ref="J53:J54" si="167">I53*8</f>
        <v>8</v>
      </c>
      <c r="K53" s="104">
        <v>6139</v>
      </c>
      <c r="L53" s="104">
        <f t="shared" si="159"/>
        <v>40</v>
      </c>
      <c r="M53" s="103">
        <f t="shared" ref="M53:M54" si="168">L53*8</f>
        <v>320</v>
      </c>
      <c r="N53" s="104">
        <v>6347</v>
      </c>
      <c r="O53" s="104">
        <f t="shared" si="160"/>
        <v>208</v>
      </c>
      <c r="P53" s="103">
        <f t="shared" ref="P53:P54" si="169">O53*8</f>
        <v>1664</v>
      </c>
      <c r="Q53" s="104">
        <v>6350</v>
      </c>
      <c r="R53" s="104">
        <f t="shared" si="161"/>
        <v>3</v>
      </c>
      <c r="S53" s="103">
        <f t="shared" ref="S53:S54" si="170">R53*8</f>
        <v>24</v>
      </c>
      <c r="T53" s="104">
        <v>6359</v>
      </c>
      <c r="U53" s="18">
        <f t="shared" si="162"/>
        <v>9</v>
      </c>
      <c r="V53" s="103">
        <f t="shared" ref="V53:V54" si="171">U53*8</f>
        <v>72</v>
      </c>
      <c r="W53" s="108">
        <f>'[1]หน่วยมิเตอร์อาคาร 68'!W43</f>
        <v>6362</v>
      </c>
      <c r="X53" s="123">
        <f t="shared" si="163"/>
        <v>3</v>
      </c>
      <c r="Y53" s="106">
        <f t="shared" ref="Y53:Y54" si="172">X53*8</f>
        <v>24</v>
      </c>
      <c r="Z53" s="108">
        <f>'[1]หน่วยมิเตอร์อาคาร 68'!Z43</f>
        <v>6364</v>
      </c>
      <c r="AA53" s="123">
        <f t="shared" si="164"/>
        <v>2</v>
      </c>
      <c r="AB53" s="147">
        <f t="shared" ref="AB53:AB54" si="173">AA53*8</f>
        <v>16</v>
      </c>
      <c r="AC53" s="108">
        <f>'[1]หน่วยมิเตอร์อาคาร 68'!AC43</f>
        <v>6370</v>
      </c>
      <c r="AD53" s="145">
        <f t="shared" si="165"/>
        <v>6</v>
      </c>
      <c r="AE53" s="148">
        <f t="shared" ref="AE53:AE54" si="174">AD53*8</f>
        <v>48</v>
      </c>
      <c r="AF53" s="108">
        <f>'[1]หน่วยมิเตอร์อาคาร 68'!AF43</f>
        <v>6375</v>
      </c>
      <c r="AG53" s="145">
        <f t="shared" si="166"/>
        <v>5</v>
      </c>
      <c r="AH53" s="148">
        <f t="shared" ref="AH53:AH54" si="175">AG53*8</f>
        <v>40</v>
      </c>
      <c r="AI53" s="104"/>
      <c r="AJ53" s="141"/>
      <c r="AK53" s="102"/>
      <c r="AL53" s="104"/>
      <c r="AM53" s="141"/>
      <c r="AN53" s="102"/>
      <c r="AO53" s="141"/>
      <c r="AP53" s="141"/>
      <c r="AQ53" s="142"/>
    </row>
    <row r="54" spans="1:43" s="43" customFormat="1" ht="23.4" customHeight="1" x14ac:dyDescent="0.6">
      <c r="A54" s="66">
        <v>39</v>
      </c>
      <c r="B54" s="67" t="s">
        <v>82</v>
      </c>
      <c r="C54" s="67"/>
      <c r="D54" s="38">
        <v>160314</v>
      </c>
      <c r="E54" s="38">
        <v>160505</v>
      </c>
      <c r="F54" s="38">
        <f t="shared" si="157"/>
        <v>191</v>
      </c>
      <c r="G54" s="68">
        <f t="shared" si="145"/>
        <v>1528</v>
      </c>
      <c r="H54" s="79">
        <v>160725</v>
      </c>
      <c r="I54" s="13">
        <f t="shared" si="158"/>
        <v>220</v>
      </c>
      <c r="J54" s="68">
        <f t="shared" si="167"/>
        <v>1760</v>
      </c>
      <c r="K54" s="38">
        <v>160879</v>
      </c>
      <c r="L54" s="38">
        <f t="shared" si="159"/>
        <v>154</v>
      </c>
      <c r="M54" s="68">
        <f t="shared" si="168"/>
        <v>1232</v>
      </c>
      <c r="N54" s="38">
        <v>161035</v>
      </c>
      <c r="O54" s="38">
        <f t="shared" si="160"/>
        <v>156</v>
      </c>
      <c r="P54" s="68">
        <f t="shared" si="169"/>
        <v>1248</v>
      </c>
      <c r="Q54" s="38">
        <v>161102</v>
      </c>
      <c r="R54" s="38">
        <f t="shared" si="161"/>
        <v>67</v>
      </c>
      <c r="S54" s="68">
        <f t="shared" si="170"/>
        <v>536</v>
      </c>
      <c r="T54" s="38">
        <v>161214</v>
      </c>
      <c r="U54" s="13">
        <f t="shared" si="162"/>
        <v>112</v>
      </c>
      <c r="V54" s="68">
        <f t="shared" si="171"/>
        <v>896</v>
      </c>
      <c r="W54" s="117">
        <f>'[1]หน่วยมิเตอร์อาคาร 68'!W44</f>
        <v>161338</v>
      </c>
      <c r="X54" s="117">
        <f t="shared" si="163"/>
        <v>124</v>
      </c>
      <c r="Y54" s="118">
        <f t="shared" si="172"/>
        <v>992</v>
      </c>
      <c r="Z54" s="117">
        <f>'[1]หน่วยมิเตอร์อาคาร 68'!Z44</f>
        <v>161435</v>
      </c>
      <c r="AA54" s="117">
        <f t="shared" si="164"/>
        <v>97</v>
      </c>
      <c r="AB54" s="149">
        <f t="shared" si="173"/>
        <v>776</v>
      </c>
      <c r="AC54" s="117">
        <f>'[1]หน่วยมิเตอร์อาคาร 68'!AC44</f>
        <v>161506</v>
      </c>
      <c r="AD54" s="150">
        <f t="shared" si="165"/>
        <v>71</v>
      </c>
      <c r="AE54" s="151">
        <f t="shared" si="174"/>
        <v>568</v>
      </c>
      <c r="AF54" s="117">
        <f>'[1]หน่วยมิเตอร์อาคาร 68'!AF44</f>
        <v>161588</v>
      </c>
      <c r="AG54" s="150">
        <f t="shared" si="166"/>
        <v>82</v>
      </c>
      <c r="AH54" s="151">
        <f t="shared" si="175"/>
        <v>656</v>
      </c>
      <c r="AI54" s="38"/>
      <c r="AJ54" s="66"/>
      <c r="AK54" s="69"/>
      <c r="AL54" s="38"/>
      <c r="AM54" s="66"/>
      <c r="AN54" s="69"/>
      <c r="AO54" s="66"/>
      <c r="AP54" s="66"/>
      <c r="AQ54" s="90"/>
    </row>
    <row r="55" spans="1:43" s="43" customFormat="1" ht="23.4" customHeight="1" x14ac:dyDescent="0.25">
      <c r="A55" s="9">
        <v>39.1</v>
      </c>
      <c r="B55" s="10" t="s">
        <v>202</v>
      </c>
      <c r="C55" s="10"/>
      <c r="D55" s="26">
        <f>'[1]หน่วยมิเตอร์ร้านค้า 68'!D78</f>
        <v>89</v>
      </c>
      <c r="E55" s="26">
        <f>'[1]หน่วยมิเตอร์ร้านค้า 68'!E78</f>
        <v>90</v>
      </c>
      <c r="F55" s="26">
        <f>'[1]หน่วยมิเตอร์ร้านค้า 68'!F78</f>
        <v>1</v>
      </c>
      <c r="G55" s="26">
        <f>'[1]หน่วยมิเตอร์ร้านค้า 68'!G78</f>
        <v>10</v>
      </c>
      <c r="H55" s="26">
        <f>'[1]หน่วยมิเตอร์ร้านค้า 68'!H78</f>
        <v>90</v>
      </c>
      <c r="I55" s="26">
        <f>'[1]หน่วยมิเตอร์ร้านค้า 68'!I78</f>
        <v>0</v>
      </c>
      <c r="J55" s="26">
        <f>'[1]หน่วยมิเตอร์ร้านค้า 68'!J78</f>
        <v>0</v>
      </c>
      <c r="K55" s="26">
        <f>'[1]หน่วยมิเตอร์ร้านค้า 68'!K78</f>
        <v>90</v>
      </c>
      <c r="L55" s="26">
        <f>'[1]หน่วยมิเตอร์ร้านค้า 68'!L78</f>
        <v>0</v>
      </c>
      <c r="M55" s="26">
        <f>'[1]หน่วยมิเตอร์ร้านค้า 68'!M78</f>
        <v>0</v>
      </c>
      <c r="N55" s="26">
        <f>'[1]หน่วยมิเตอร์ร้านค้า 68'!N78</f>
        <v>90</v>
      </c>
      <c r="O55" s="26">
        <f>'[1]หน่วยมิเตอร์ร้านค้า 68'!O78</f>
        <v>0</v>
      </c>
      <c r="P55" s="26">
        <f>'[1]หน่วยมิเตอร์ร้านค้า 68'!P78</f>
        <v>0</v>
      </c>
      <c r="Q55" s="26">
        <f>'[1]หน่วยมิเตอร์ร้านค้า 68'!Q78</f>
        <v>90</v>
      </c>
      <c r="R55" s="26">
        <f>'[1]หน่วยมิเตอร์ร้านค้า 68'!R78</f>
        <v>0</v>
      </c>
      <c r="S55" s="26">
        <f>'[1]หน่วยมิเตอร์ร้านค้า 68'!S78</f>
        <v>0</v>
      </c>
      <c r="T55" s="26">
        <f>'[1]หน่วยมิเตอร์ร้านค้า 68'!T78</f>
        <v>90</v>
      </c>
      <c r="U55" s="26">
        <f>'[1]หน่วยมิเตอร์ร้านค้า 68'!U78</f>
        <v>0</v>
      </c>
      <c r="V55" s="26">
        <f>'[1]หน่วยมิเตอร์ร้านค้า 68'!V78</f>
        <v>0</v>
      </c>
      <c r="W55" s="119">
        <f>'[1]หน่วยมิเตอร์ร้านค้า 68'!W78</f>
        <v>0</v>
      </c>
      <c r="X55" s="119">
        <f>'[1]หน่วยมิเตอร์ร้านค้า 68'!X78</f>
        <v>0</v>
      </c>
      <c r="Y55" s="120">
        <f>'[1]หน่วยมิเตอร์ร้านค้า 68'!Y78</f>
        <v>0</v>
      </c>
      <c r="Z55" s="119">
        <f>'[1]หน่วยมิเตอร์ร้านค้า 68'!Z78</f>
        <v>1</v>
      </c>
      <c r="AA55" s="119">
        <f>'[1]หน่วยมิเตอร์ร้านค้า 68'!AA78</f>
        <v>1</v>
      </c>
      <c r="AB55" s="152">
        <f>'[1]หน่วยมิเตอร์ร้านค้า 68'!AB78</f>
        <v>10</v>
      </c>
      <c r="AC55" s="119">
        <f>'[1]หน่วยมิเตอร์ร้านค้า 68'!AC78</f>
        <v>2</v>
      </c>
      <c r="AD55" s="152">
        <f>'[1]หน่วยมิเตอร์ร้านค้า 68'!AD78</f>
        <v>1</v>
      </c>
      <c r="AE55" s="152">
        <f>'[1]หน่วยมิเตอร์ร้านค้า 68'!AE78</f>
        <v>10</v>
      </c>
      <c r="AF55" s="119">
        <f>'[1]หน่วยมิเตอร์ร้านค้า 68'!AF78</f>
        <v>3</v>
      </c>
      <c r="AG55" s="152">
        <f>'[1]หน่วยมิเตอร์ร้านค้า 68'!AG78</f>
        <v>1</v>
      </c>
      <c r="AH55" s="152">
        <f>'[1]หน่วยมิเตอร์ร้านค้า 68'!AH78</f>
        <v>10</v>
      </c>
      <c r="AI55" s="26">
        <f>'[1]หน่วยมิเตอร์ร้านค้า 68'!AI78</f>
        <v>0</v>
      </c>
      <c r="AJ55" s="26">
        <f>'[1]หน่วยมิเตอร์ร้านค้า 68'!AJ78</f>
        <v>0</v>
      </c>
      <c r="AK55" s="26">
        <f>'[1]หน่วยมิเตอร์ร้านค้า 68'!AK78</f>
        <v>0</v>
      </c>
      <c r="AL55" s="26">
        <f>'[1]หน่วยมิเตอร์ร้านค้า 68'!AL78</f>
        <v>0</v>
      </c>
      <c r="AM55" s="26">
        <f>'[1]หน่วยมิเตอร์ร้านค้า 68'!AM78</f>
        <v>0</v>
      </c>
      <c r="AN55" s="26">
        <f>'[1]หน่วยมิเตอร์ร้านค้า 68'!AN78</f>
        <v>0</v>
      </c>
      <c r="AO55" s="9"/>
      <c r="AP55" s="9"/>
      <c r="AQ55" s="91"/>
    </row>
    <row r="56" spans="1:43" s="43" customFormat="1" ht="23.4" customHeight="1" x14ac:dyDescent="0.25">
      <c r="A56" s="72">
        <f>A54</f>
        <v>39</v>
      </c>
      <c r="B56" s="73" t="str">
        <f>B54</f>
        <v>อาคารอำนวย ยศสุข</v>
      </c>
      <c r="C56" s="73"/>
      <c r="D56" s="74"/>
      <c r="E56" s="74"/>
      <c r="F56" s="74">
        <f>F54-F55</f>
        <v>190</v>
      </c>
      <c r="G56" s="71">
        <f t="shared" ref="G56:G63" si="176">F56*8</f>
        <v>1520</v>
      </c>
      <c r="H56" s="74"/>
      <c r="I56" s="74">
        <f>I54-I55</f>
        <v>220</v>
      </c>
      <c r="J56" s="71">
        <f t="shared" ref="J56" si="177">I56*8</f>
        <v>1760</v>
      </c>
      <c r="K56" s="74"/>
      <c r="L56" s="74">
        <f>L54-L55</f>
        <v>154</v>
      </c>
      <c r="M56" s="71">
        <f t="shared" ref="M56" si="178">L56*8</f>
        <v>1232</v>
      </c>
      <c r="N56" s="74"/>
      <c r="O56" s="74">
        <f>O54-O55</f>
        <v>156</v>
      </c>
      <c r="P56" s="71">
        <f t="shared" ref="P56" si="179">O56*8</f>
        <v>1248</v>
      </c>
      <c r="Q56" s="74"/>
      <c r="R56" s="74">
        <f>R54-R55</f>
        <v>67</v>
      </c>
      <c r="S56" s="71">
        <f t="shared" ref="S56" si="180">R56*8</f>
        <v>536</v>
      </c>
      <c r="T56" s="74"/>
      <c r="U56" s="74">
        <f>U54-U55</f>
        <v>112</v>
      </c>
      <c r="V56" s="71">
        <f t="shared" ref="V56" si="181">U56*8</f>
        <v>896</v>
      </c>
      <c r="W56" s="121"/>
      <c r="X56" s="121">
        <f>X54-X55</f>
        <v>124</v>
      </c>
      <c r="Y56" s="122">
        <f t="shared" ref="Y56" si="182">X56*8</f>
        <v>992</v>
      </c>
      <c r="Z56" s="121"/>
      <c r="AA56" s="121">
        <f>AA54-AA55</f>
        <v>96</v>
      </c>
      <c r="AB56" s="153">
        <f t="shared" ref="AB56" si="183">AA56*8</f>
        <v>768</v>
      </c>
      <c r="AC56" s="121"/>
      <c r="AD56" s="154">
        <f>AD54-AD55</f>
        <v>70</v>
      </c>
      <c r="AE56" s="153">
        <f t="shared" ref="AE56" si="184">AD56*8</f>
        <v>560</v>
      </c>
      <c r="AF56" s="121"/>
      <c r="AG56" s="154">
        <f>AG54-AG55</f>
        <v>81</v>
      </c>
      <c r="AH56" s="153">
        <f t="shared" ref="AH56" si="185">AG56*8</f>
        <v>648</v>
      </c>
      <c r="AI56" s="74"/>
      <c r="AJ56" s="74">
        <f>AJ54-AJ55</f>
        <v>0</v>
      </c>
      <c r="AK56" s="71">
        <f t="shared" ref="AK56" si="186">AJ56*8</f>
        <v>0</v>
      </c>
      <c r="AL56" s="74"/>
      <c r="AM56" s="74">
        <f>AM54-AM55</f>
        <v>0</v>
      </c>
      <c r="AN56" s="71">
        <f t="shared" ref="AN56" si="187">AM56*8</f>
        <v>0</v>
      </c>
      <c r="AO56" s="72"/>
      <c r="AP56" s="72"/>
      <c r="AQ56" s="93"/>
    </row>
    <row r="57" spans="1:43" s="43" customFormat="1" ht="23.4" customHeight="1" x14ac:dyDescent="0.25">
      <c r="A57" s="141">
        <v>40</v>
      </c>
      <c r="B57" s="7" t="s">
        <v>83</v>
      </c>
      <c r="C57" s="76"/>
      <c r="D57" s="104">
        <v>1588</v>
      </c>
      <c r="E57" s="104">
        <v>2270</v>
      </c>
      <c r="F57" s="104">
        <f t="shared" ref="F57:F63" si="188">E57-D57</f>
        <v>682</v>
      </c>
      <c r="G57" s="103">
        <f t="shared" si="176"/>
        <v>5456</v>
      </c>
      <c r="H57" s="104">
        <v>2780</v>
      </c>
      <c r="I57" s="18">
        <f t="shared" ref="I57:I63" si="189">H57-E57</f>
        <v>510</v>
      </c>
      <c r="J57" s="103">
        <f>I57*8</f>
        <v>4080</v>
      </c>
      <c r="K57" s="104">
        <v>3343</v>
      </c>
      <c r="L57" s="18">
        <f t="shared" ref="L57:L63" si="190">K57-H57</f>
        <v>563</v>
      </c>
      <c r="M57" s="103">
        <f>L57*8</f>
        <v>4504</v>
      </c>
      <c r="N57" s="104">
        <v>3992</v>
      </c>
      <c r="O57" s="18">
        <f t="shared" ref="O57:O63" si="191">N57-K57</f>
        <v>649</v>
      </c>
      <c r="P57" s="103">
        <f>O57*8</f>
        <v>5192</v>
      </c>
      <c r="Q57" s="104">
        <v>4355</v>
      </c>
      <c r="R57" s="18">
        <f t="shared" ref="R57:R63" si="192">Q57-N57</f>
        <v>363</v>
      </c>
      <c r="S57" s="103">
        <f>R57*8</f>
        <v>2904</v>
      </c>
      <c r="T57" s="104">
        <v>4702</v>
      </c>
      <c r="U57" s="18">
        <f t="shared" ref="U57:U60" si="193">T57-Q57</f>
        <v>347</v>
      </c>
      <c r="V57" s="103">
        <f>U57*8</f>
        <v>2776</v>
      </c>
      <c r="W57" s="108">
        <f>'[1]หน่วยมิเตอร์อาคาร 68'!W45</f>
        <v>5019</v>
      </c>
      <c r="X57" s="123">
        <f t="shared" ref="X57:X60" si="194">W57-T57</f>
        <v>317</v>
      </c>
      <c r="Y57" s="106">
        <f>X57*8</f>
        <v>2536</v>
      </c>
      <c r="Z57" s="108">
        <f>'[1]หน่วยมิเตอร์อาคาร 68'!Z45</f>
        <v>5180</v>
      </c>
      <c r="AA57" s="123">
        <f t="shared" ref="AA57:AA60" si="195">Z57-W57</f>
        <v>161</v>
      </c>
      <c r="AB57" s="147">
        <f>AA57*8</f>
        <v>1288</v>
      </c>
      <c r="AC57" s="108">
        <f>'[1]หน่วยมิเตอร์อาคาร 68'!AC45</f>
        <v>5311</v>
      </c>
      <c r="AD57" s="145">
        <f t="shared" ref="AD57:AD60" si="196">AC57-Z57</f>
        <v>131</v>
      </c>
      <c r="AE57" s="148">
        <f>AD57*8</f>
        <v>1048</v>
      </c>
      <c r="AF57" s="108">
        <f>'[1]หน่วยมิเตอร์อาคาร 68'!AF45</f>
        <v>5485</v>
      </c>
      <c r="AG57" s="145">
        <f t="shared" ref="AG57:AG60" si="197">AF57-AC57</f>
        <v>174</v>
      </c>
      <c r="AH57" s="148">
        <f>AG57*8</f>
        <v>1392</v>
      </c>
      <c r="AI57" s="104"/>
      <c r="AJ57" s="141"/>
      <c r="AK57" s="102"/>
      <c r="AL57" s="104"/>
      <c r="AM57" s="141"/>
      <c r="AN57" s="102"/>
      <c r="AO57" s="141"/>
      <c r="AP57" s="141"/>
      <c r="AQ57" s="142"/>
    </row>
    <row r="58" spans="1:43" s="43" customFormat="1" ht="23.4" customHeight="1" x14ac:dyDescent="0.25">
      <c r="A58" s="141">
        <v>41</v>
      </c>
      <c r="B58" s="7" t="s">
        <v>84</v>
      </c>
      <c r="C58" s="76"/>
      <c r="D58" s="104">
        <v>8699</v>
      </c>
      <c r="E58" s="104">
        <v>8915</v>
      </c>
      <c r="F58" s="104">
        <f t="shared" si="188"/>
        <v>216</v>
      </c>
      <c r="G58" s="103">
        <f t="shared" si="176"/>
        <v>1728</v>
      </c>
      <c r="H58" s="104">
        <v>8947</v>
      </c>
      <c r="I58" s="18">
        <f t="shared" si="189"/>
        <v>32</v>
      </c>
      <c r="J58" s="103">
        <f t="shared" ref="J58:J63" si="198">I58*8</f>
        <v>256</v>
      </c>
      <c r="K58" s="104">
        <v>8986</v>
      </c>
      <c r="L58" s="18">
        <f t="shared" si="190"/>
        <v>39</v>
      </c>
      <c r="M58" s="103">
        <f t="shared" ref="M58:M63" si="199">L58*8</f>
        <v>312</v>
      </c>
      <c r="N58" s="104">
        <v>9019</v>
      </c>
      <c r="O58" s="18">
        <f t="shared" si="191"/>
        <v>33</v>
      </c>
      <c r="P58" s="103">
        <f t="shared" ref="P58:P63" si="200">O58*8</f>
        <v>264</v>
      </c>
      <c r="Q58" s="104">
        <v>9034</v>
      </c>
      <c r="R58" s="18">
        <f t="shared" si="192"/>
        <v>15</v>
      </c>
      <c r="S58" s="103">
        <f t="shared" ref="S58:S60" si="201">R58*8</f>
        <v>120</v>
      </c>
      <c r="T58" s="104">
        <v>9055</v>
      </c>
      <c r="U58" s="18">
        <f t="shared" si="193"/>
        <v>21</v>
      </c>
      <c r="V58" s="103">
        <f>U58*8</f>
        <v>168</v>
      </c>
      <c r="W58" s="108">
        <f>'[1]หน่วยมิเตอร์อาคาร 68'!W46</f>
        <v>9073</v>
      </c>
      <c r="X58" s="123">
        <f t="shared" si="194"/>
        <v>18</v>
      </c>
      <c r="Y58" s="106">
        <f>X58*8</f>
        <v>144</v>
      </c>
      <c r="Z58" s="108">
        <f>'[1]หน่วยมิเตอร์อาคาร 68'!Z46</f>
        <v>9097</v>
      </c>
      <c r="AA58" s="123">
        <f t="shared" si="195"/>
        <v>24</v>
      </c>
      <c r="AB58" s="147">
        <f>AA58*8</f>
        <v>192</v>
      </c>
      <c r="AC58" s="108">
        <f>'[1]หน่วยมิเตอร์อาคาร 68'!AC46</f>
        <v>9156</v>
      </c>
      <c r="AD58" s="145">
        <f t="shared" si="196"/>
        <v>59</v>
      </c>
      <c r="AE58" s="148">
        <f>AD58*8</f>
        <v>472</v>
      </c>
      <c r="AF58" s="108">
        <f>'[1]หน่วยมิเตอร์อาคาร 68'!AF46</f>
        <v>9186</v>
      </c>
      <c r="AG58" s="145">
        <f t="shared" si="197"/>
        <v>30</v>
      </c>
      <c r="AH58" s="148">
        <f>AG58*8</f>
        <v>240</v>
      </c>
      <c r="AI58" s="104"/>
      <c r="AJ58" s="141"/>
      <c r="AK58" s="102"/>
      <c r="AL58" s="104"/>
      <c r="AM58" s="141"/>
      <c r="AN58" s="102"/>
      <c r="AO58" s="141"/>
      <c r="AP58" s="141"/>
      <c r="AQ58" s="142"/>
    </row>
    <row r="59" spans="1:43" s="43" customFormat="1" ht="23.4" customHeight="1" x14ac:dyDescent="0.25">
      <c r="A59" s="141">
        <v>42</v>
      </c>
      <c r="B59" s="7" t="s">
        <v>85</v>
      </c>
      <c r="C59" s="76"/>
      <c r="D59" s="104">
        <v>3481</v>
      </c>
      <c r="E59" s="104">
        <v>3481</v>
      </c>
      <c r="F59" s="104">
        <f t="shared" si="188"/>
        <v>0</v>
      </c>
      <c r="G59" s="103">
        <f t="shared" si="176"/>
        <v>0</v>
      </c>
      <c r="H59" s="104">
        <v>3481</v>
      </c>
      <c r="I59" s="18">
        <f t="shared" si="189"/>
        <v>0</v>
      </c>
      <c r="J59" s="103">
        <f t="shared" si="198"/>
        <v>0</v>
      </c>
      <c r="K59" s="104">
        <v>3481</v>
      </c>
      <c r="L59" s="18">
        <f t="shared" si="190"/>
        <v>0</v>
      </c>
      <c r="M59" s="103">
        <f t="shared" si="199"/>
        <v>0</v>
      </c>
      <c r="N59" s="104">
        <v>3481</v>
      </c>
      <c r="O59" s="18">
        <f t="shared" si="191"/>
        <v>0</v>
      </c>
      <c r="P59" s="103">
        <f t="shared" si="200"/>
        <v>0</v>
      </c>
      <c r="Q59" s="104">
        <v>3481</v>
      </c>
      <c r="R59" s="18">
        <f t="shared" si="192"/>
        <v>0</v>
      </c>
      <c r="S59" s="103">
        <f t="shared" si="201"/>
        <v>0</v>
      </c>
      <c r="T59" s="104">
        <v>3481</v>
      </c>
      <c r="U59" s="18">
        <f t="shared" si="193"/>
        <v>0</v>
      </c>
      <c r="V59" s="103">
        <f>U59*8</f>
        <v>0</v>
      </c>
      <c r="W59" s="108">
        <f>'[1]หน่วยมิเตอร์อาคาร 68'!W47</f>
        <v>3481</v>
      </c>
      <c r="X59" s="123">
        <f t="shared" si="194"/>
        <v>0</v>
      </c>
      <c r="Y59" s="106">
        <f>X59*8</f>
        <v>0</v>
      </c>
      <c r="Z59" s="108">
        <f>'[1]หน่วยมิเตอร์อาคาร 68'!Z47</f>
        <v>3481</v>
      </c>
      <c r="AA59" s="123">
        <f t="shared" si="195"/>
        <v>0</v>
      </c>
      <c r="AB59" s="147">
        <f>AA59*8</f>
        <v>0</v>
      </c>
      <c r="AC59" s="108">
        <f>'[1]หน่วยมิเตอร์อาคาร 68'!AC47</f>
        <v>3481</v>
      </c>
      <c r="AD59" s="145">
        <f t="shared" si="196"/>
        <v>0</v>
      </c>
      <c r="AE59" s="148">
        <f>AD59*8</f>
        <v>0</v>
      </c>
      <c r="AF59" s="108">
        <f>'[1]หน่วยมิเตอร์อาคาร 68'!AF47</f>
        <v>3481</v>
      </c>
      <c r="AG59" s="145">
        <f t="shared" si="197"/>
        <v>0</v>
      </c>
      <c r="AH59" s="148">
        <f>AG59*8</f>
        <v>0</v>
      </c>
      <c r="AI59" s="104"/>
      <c r="AJ59" s="141"/>
      <c r="AK59" s="102"/>
      <c r="AL59" s="104"/>
      <c r="AM59" s="141"/>
      <c r="AN59" s="102"/>
      <c r="AO59" s="141"/>
      <c r="AP59" s="141"/>
      <c r="AQ59" s="142"/>
    </row>
    <row r="60" spans="1:43" s="43" customFormat="1" ht="23.4" customHeight="1" x14ac:dyDescent="0.25">
      <c r="A60" s="141">
        <v>43</v>
      </c>
      <c r="B60" s="7" t="s">
        <v>86</v>
      </c>
      <c r="C60" s="76"/>
      <c r="D60" s="104">
        <v>1800</v>
      </c>
      <c r="E60" s="104">
        <v>1832</v>
      </c>
      <c r="F60" s="104">
        <f t="shared" si="188"/>
        <v>32</v>
      </c>
      <c r="G60" s="103">
        <f t="shared" si="176"/>
        <v>256</v>
      </c>
      <c r="H60" s="104">
        <v>1858</v>
      </c>
      <c r="I60" s="18">
        <f t="shared" si="189"/>
        <v>26</v>
      </c>
      <c r="J60" s="103">
        <f t="shared" si="198"/>
        <v>208</v>
      </c>
      <c r="K60" s="104">
        <v>1880</v>
      </c>
      <c r="L60" s="18">
        <f t="shared" si="190"/>
        <v>22</v>
      </c>
      <c r="M60" s="103">
        <f t="shared" si="199"/>
        <v>176</v>
      </c>
      <c r="N60" s="104">
        <v>1905</v>
      </c>
      <c r="O60" s="18">
        <f t="shared" si="191"/>
        <v>25</v>
      </c>
      <c r="P60" s="103">
        <f t="shared" si="200"/>
        <v>200</v>
      </c>
      <c r="Q60" s="104">
        <v>1926</v>
      </c>
      <c r="R60" s="18">
        <f t="shared" si="192"/>
        <v>21</v>
      </c>
      <c r="S60" s="103">
        <f t="shared" si="201"/>
        <v>168</v>
      </c>
      <c r="T60" s="104">
        <v>1947</v>
      </c>
      <c r="U60" s="18">
        <f t="shared" si="193"/>
        <v>21</v>
      </c>
      <c r="V60" s="103">
        <f>U60*8</f>
        <v>168</v>
      </c>
      <c r="W60" s="108">
        <f>'[1]หน่วยมิเตอร์อาคาร 68'!W48</f>
        <v>1960</v>
      </c>
      <c r="X60" s="123">
        <f t="shared" si="194"/>
        <v>13</v>
      </c>
      <c r="Y60" s="106">
        <f>X60*8</f>
        <v>104</v>
      </c>
      <c r="Z60" s="108">
        <f>'[1]หน่วยมิเตอร์อาคาร 68'!Z48</f>
        <v>1978</v>
      </c>
      <c r="AA60" s="123">
        <f t="shared" si="195"/>
        <v>18</v>
      </c>
      <c r="AB60" s="147">
        <f>AA60*8</f>
        <v>144</v>
      </c>
      <c r="AC60" s="108">
        <f>'[1]หน่วยมิเตอร์อาคาร 68'!AC48</f>
        <v>1999</v>
      </c>
      <c r="AD60" s="145">
        <f t="shared" si="196"/>
        <v>21</v>
      </c>
      <c r="AE60" s="148">
        <f>AD60*8</f>
        <v>168</v>
      </c>
      <c r="AF60" s="108">
        <f>'[1]หน่วยมิเตอร์อาคาร 68'!AF48</f>
        <v>2017</v>
      </c>
      <c r="AG60" s="145">
        <f t="shared" si="197"/>
        <v>18</v>
      </c>
      <c r="AH60" s="148">
        <f>AG60*8</f>
        <v>144</v>
      </c>
      <c r="AI60" s="104"/>
      <c r="AJ60" s="141"/>
      <c r="AK60" s="102"/>
      <c r="AL60" s="104"/>
      <c r="AM60" s="141"/>
      <c r="AN60" s="102"/>
      <c r="AO60" s="141"/>
      <c r="AP60" s="141"/>
      <c r="AQ60" s="142"/>
    </row>
    <row r="61" spans="1:43" s="43" customFormat="1" ht="23.4" customHeight="1" x14ac:dyDescent="0.25">
      <c r="A61" s="141">
        <v>44</v>
      </c>
      <c r="B61" s="7" t="s">
        <v>225</v>
      </c>
      <c r="C61" s="76"/>
      <c r="D61" s="104"/>
      <c r="E61" s="104"/>
      <c r="F61" s="104"/>
      <c r="G61" s="103"/>
      <c r="H61" s="104"/>
      <c r="I61" s="18">
        <f t="shared" si="189"/>
        <v>0</v>
      </c>
      <c r="J61" s="103">
        <f t="shared" si="198"/>
        <v>0</v>
      </c>
      <c r="K61" s="104">
        <v>0</v>
      </c>
      <c r="L61" s="18">
        <f t="shared" si="190"/>
        <v>0</v>
      </c>
      <c r="M61" s="103">
        <f t="shared" si="199"/>
        <v>0</v>
      </c>
      <c r="N61" s="104">
        <v>0</v>
      </c>
      <c r="O61" s="18">
        <f t="shared" si="191"/>
        <v>0</v>
      </c>
      <c r="P61" s="103">
        <f t="shared" si="200"/>
        <v>0</v>
      </c>
      <c r="Q61" s="104">
        <v>0</v>
      </c>
      <c r="R61" s="104">
        <v>0</v>
      </c>
      <c r="S61" s="104">
        <v>0</v>
      </c>
      <c r="T61" s="104">
        <v>0</v>
      </c>
      <c r="U61" s="104">
        <v>0</v>
      </c>
      <c r="V61" s="104">
        <v>0</v>
      </c>
      <c r="W61" s="108">
        <f>'[1]หน่วยมิเตอร์อาคาร 68'!W49</f>
        <v>0</v>
      </c>
      <c r="X61" s="108">
        <v>0</v>
      </c>
      <c r="Y61" s="106">
        <v>0</v>
      </c>
      <c r="Z61" s="108">
        <f>'[1]หน่วยมิเตอร์อาคาร 68'!Z49</f>
        <v>0</v>
      </c>
      <c r="AA61" s="108">
        <v>0</v>
      </c>
      <c r="AB61" s="147">
        <v>0</v>
      </c>
      <c r="AC61" s="108">
        <f>'[1]หน่วยมิเตอร์อาคาร 68'!AC49</f>
        <v>0</v>
      </c>
      <c r="AD61" s="145">
        <v>0</v>
      </c>
      <c r="AE61" s="148">
        <v>0</v>
      </c>
      <c r="AF61" s="108">
        <f>'[1]หน่วยมิเตอร์อาคาร 68'!AF49</f>
        <v>0</v>
      </c>
      <c r="AG61" s="145">
        <v>0</v>
      </c>
      <c r="AH61" s="148">
        <v>0</v>
      </c>
      <c r="AI61" s="104"/>
      <c r="AJ61" s="141"/>
      <c r="AK61" s="102"/>
      <c r="AL61" s="104"/>
      <c r="AM61" s="141"/>
      <c r="AN61" s="102"/>
      <c r="AO61" s="141"/>
      <c r="AP61" s="141"/>
      <c r="AQ61" s="142"/>
    </row>
    <row r="62" spans="1:43" s="43" customFormat="1" ht="23.4" customHeight="1" x14ac:dyDescent="0.25">
      <c r="A62" s="141">
        <v>45</v>
      </c>
      <c r="B62" s="7" t="s">
        <v>224</v>
      </c>
      <c r="C62" s="76"/>
      <c r="D62" s="104"/>
      <c r="E62" s="104"/>
      <c r="F62" s="104"/>
      <c r="G62" s="103"/>
      <c r="H62" s="104"/>
      <c r="I62" s="18">
        <f t="shared" si="189"/>
        <v>0</v>
      </c>
      <c r="J62" s="103">
        <f t="shared" si="198"/>
        <v>0</v>
      </c>
      <c r="K62" s="104">
        <v>0</v>
      </c>
      <c r="L62" s="18">
        <f t="shared" si="190"/>
        <v>0</v>
      </c>
      <c r="M62" s="103">
        <f t="shared" si="199"/>
        <v>0</v>
      </c>
      <c r="N62" s="104">
        <v>0</v>
      </c>
      <c r="O62" s="18">
        <f t="shared" si="191"/>
        <v>0</v>
      </c>
      <c r="P62" s="103">
        <f t="shared" si="200"/>
        <v>0</v>
      </c>
      <c r="Q62" s="104">
        <v>0</v>
      </c>
      <c r="R62" s="104">
        <v>0</v>
      </c>
      <c r="S62" s="104">
        <v>0</v>
      </c>
      <c r="T62" s="104">
        <v>0</v>
      </c>
      <c r="U62" s="104">
        <v>0</v>
      </c>
      <c r="V62" s="104">
        <v>0</v>
      </c>
      <c r="W62" s="108">
        <f>'[1]หน่วยมิเตอร์อาคาร 68'!W50</f>
        <v>0</v>
      </c>
      <c r="X62" s="108">
        <v>0</v>
      </c>
      <c r="Y62" s="106">
        <v>0</v>
      </c>
      <c r="Z62" s="108">
        <f>'[1]หน่วยมิเตอร์อาคาร 68'!Z50</f>
        <v>0</v>
      </c>
      <c r="AA62" s="108">
        <v>0</v>
      </c>
      <c r="AB62" s="147">
        <v>0</v>
      </c>
      <c r="AC62" s="108">
        <f>'[1]หน่วยมิเตอร์อาคาร 68'!AC50</f>
        <v>0</v>
      </c>
      <c r="AD62" s="145">
        <v>0</v>
      </c>
      <c r="AE62" s="148">
        <v>0</v>
      </c>
      <c r="AF62" s="108">
        <f>'[1]หน่วยมิเตอร์อาคาร 68'!AF50</f>
        <v>0</v>
      </c>
      <c r="AG62" s="145">
        <v>0</v>
      </c>
      <c r="AH62" s="148">
        <v>0</v>
      </c>
      <c r="AI62" s="104"/>
      <c r="AJ62" s="141"/>
      <c r="AK62" s="102"/>
      <c r="AL62" s="104"/>
      <c r="AM62" s="141"/>
      <c r="AN62" s="102"/>
      <c r="AO62" s="141"/>
      <c r="AP62" s="141"/>
      <c r="AQ62" s="142"/>
    </row>
    <row r="63" spans="1:43" s="43" customFormat="1" ht="23.4" customHeight="1" x14ac:dyDescent="0.25">
      <c r="A63" s="141">
        <v>46</v>
      </c>
      <c r="B63" s="7" t="s">
        <v>1</v>
      </c>
      <c r="C63" s="76"/>
      <c r="D63" s="104">
        <v>8030</v>
      </c>
      <c r="E63" s="104">
        <v>8031</v>
      </c>
      <c r="F63" s="104">
        <f t="shared" si="188"/>
        <v>1</v>
      </c>
      <c r="G63" s="103">
        <f t="shared" si="176"/>
        <v>8</v>
      </c>
      <c r="H63" s="104">
        <v>8031</v>
      </c>
      <c r="I63" s="18">
        <f t="shared" si="189"/>
        <v>0</v>
      </c>
      <c r="J63" s="103">
        <f t="shared" si="198"/>
        <v>0</v>
      </c>
      <c r="K63" s="104">
        <v>8031</v>
      </c>
      <c r="L63" s="18">
        <f t="shared" si="190"/>
        <v>0</v>
      </c>
      <c r="M63" s="103">
        <f t="shared" si="199"/>
        <v>0</v>
      </c>
      <c r="N63" s="104">
        <v>8032</v>
      </c>
      <c r="O63" s="18">
        <f t="shared" si="191"/>
        <v>1</v>
      </c>
      <c r="P63" s="103">
        <f t="shared" si="200"/>
        <v>8</v>
      </c>
      <c r="Q63" s="104">
        <v>8032</v>
      </c>
      <c r="R63" s="18">
        <f t="shared" si="192"/>
        <v>0</v>
      </c>
      <c r="S63" s="103">
        <f t="shared" ref="S63:S64" si="202">R63*8</f>
        <v>0</v>
      </c>
      <c r="T63" s="104">
        <v>8032</v>
      </c>
      <c r="U63" s="18">
        <f t="shared" ref="U63" si="203">T63-Q63</f>
        <v>0</v>
      </c>
      <c r="V63" s="103">
        <f>U63*8</f>
        <v>0</v>
      </c>
      <c r="W63" s="108">
        <f>'[1]หน่วยมิเตอร์อาคาร 68'!W51</f>
        <v>8032</v>
      </c>
      <c r="X63" s="123">
        <f t="shared" ref="X63" si="204">W63-T63</f>
        <v>0</v>
      </c>
      <c r="Y63" s="106">
        <f>X63*8</f>
        <v>0</v>
      </c>
      <c r="Z63" s="108">
        <f>'[1]หน่วยมิเตอร์อาคาร 68'!Z51</f>
        <v>8032</v>
      </c>
      <c r="AA63" s="123">
        <f t="shared" ref="AA63" si="205">Z63-W63</f>
        <v>0</v>
      </c>
      <c r="AB63" s="147">
        <f>AA63*8</f>
        <v>0</v>
      </c>
      <c r="AC63" s="108">
        <f>'[1]หน่วยมิเตอร์อาคาร 68'!AC51</f>
        <v>8032</v>
      </c>
      <c r="AD63" s="145">
        <f t="shared" ref="AD63" si="206">AC63-Z63</f>
        <v>0</v>
      </c>
      <c r="AE63" s="148">
        <f>AD63*8</f>
        <v>0</v>
      </c>
      <c r="AF63" s="108">
        <f>'[1]หน่วยมิเตอร์อาคาร 68'!AF51</f>
        <v>8032</v>
      </c>
      <c r="AG63" s="145">
        <f t="shared" ref="AG63" si="207">AF63-AC63</f>
        <v>0</v>
      </c>
      <c r="AH63" s="148">
        <f>AG63*8</f>
        <v>0</v>
      </c>
      <c r="AI63" s="104"/>
      <c r="AJ63" s="141"/>
      <c r="AK63" s="102"/>
      <c r="AL63" s="104"/>
      <c r="AM63" s="141"/>
      <c r="AN63" s="102"/>
      <c r="AO63" s="141"/>
      <c r="AP63" s="141"/>
      <c r="AQ63" s="142"/>
    </row>
    <row r="64" spans="1:43" s="43" customFormat="1" ht="23.4" customHeight="1" x14ac:dyDescent="0.25">
      <c r="A64" s="141">
        <v>47</v>
      </c>
      <c r="B64" s="16" t="s">
        <v>234</v>
      </c>
      <c r="C64" s="141"/>
      <c r="D64" s="104">
        <v>8476</v>
      </c>
      <c r="E64" s="104">
        <v>8477</v>
      </c>
      <c r="F64" s="104">
        <f>E64-D64</f>
        <v>1</v>
      </c>
      <c r="G64" s="108">
        <f>F64*8</f>
        <v>8</v>
      </c>
      <c r="H64" s="104">
        <v>8477</v>
      </c>
      <c r="I64" s="104">
        <v>0</v>
      </c>
      <c r="J64" s="108">
        <v>0</v>
      </c>
      <c r="K64" s="104">
        <v>8477</v>
      </c>
      <c r="L64" s="104">
        <v>563</v>
      </c>
      <c r="M64" s="108">
        <v>4504</v>
      </c>
      <c r="N64" s="104">
        <v>8477</v>
      </c>
      <c r="O64" s="104">
        <v>0</v>
      </c>
      <c r="P64" s="108">
        <v>0</v>
      </c>
      <c r="Q64" s="104">
        <v>8478</v>
      </c>
      <c r="R64" s="104">
        <f>Q64-N64</f>
        <v>1</v>
      </c>
      <c r="S64" s="103">
        <f t="shared" si="202"/>
        <v>8</v>
      </c>
      <c r="T64" s="104">
        <v>8478</v>
      </c>
      <c r="U64" s="104">
        <f>T64-Q64</f>
        <v>0</v>
      </c>
      <c r="V64" s="103">
        <f>U64*8</f>
        <v>0</v>
      </c>
      <c r="W64" s="108">
        <f>'[1]หน่วยมิเตอร์อาคาร 68'!W52</f>
        <v>8478</v>
      </c>
      <c r="X64" s="108">
        <f>W64-T64</f>
        <v>0</v>
      </c>
      <c r="Y64" s="106">
        <f>X64*8</f>
        <v>0</v>
      </c>
      <c r="Z64" s="108">
        <f>'[1]หน่วยมิเตอร์อาคาร 68'!Z52</f>
        <v>8478</v>
      </c>
      <c r="AA64" s="108">
        <f>Z64-W64</f>
        <v>0</v>
      </c>
      <c r="AB64" s="147">
        <f>AA64*8</f>
        <v>0</v>
      </c>
      <c r="AC64" s="108">
        <f>'[1]หน่วยมิเตอร์อาคาร 68'!AC52</f>
        <v>8478</v>
      </c>
      <c r="AD64" s="147">
        <f>AC64-Z64</f>
        <v>0</v>
      </c>
      <c r="AE64" s="147">
        <f>AD64*8</f>
        <v>0</v>
      </c>
      <c r="AF64" s="108">
        <f>'[1]หน่วยมิเตอร์อาคาร 68'!AF52</f>
        <v>8510</v>
      </c>
      <c r="AG64" s="147">
        <f>AF64-AC64</f>
        <v>32</v>
      </c>
      <c r="AH64" s="147">
        <f>AG64*8</f>
        <v>256</v>
      </c>
      <c r="AI64" s="105"/>
      <c r="AJ64" s="109"/>
      <c r="AK64" s="111"/>
      <c r="AL64" s="105"/>
      <c r="AM64" s="109"/>
      <c r="AN64" s="111"/>
      <c r="AO64" s="109"/>
      <c r="AP64" s="141"/>
      <c r="AQ64" s="112"/>
    </row>
    <row r="65" spans="1:43" s="43" customFormat="1" ht="23.4" customHeight="1" x14ac:dyDescent="0.25">
      <c r="A65" s="141">
        <v>48</v>
      </c>
      <c r="B65" s="7" t="s">
        <v>87</v>
      </c>
      <c r="C65" s="76"/>
      <c r="D65" s="104">
        <v>85782</v>
      </c>
      <c r="E65" s="104">
        <v>86243</v>
      </c>
      <c r="F65" s="104">
        <f t="shared" ref="F65" si="208">E65-D65</f>
        <v>461</v>
      </c>
      <c r="G65" s="103">
        <f t="shared" ref="G65" si="209">F65*8</f>
        <v>3688</v>
      </c>
      <c r="H65" s="104">
        <v>86582</v>
      </c>
      <c r="I65" s="18">
        <f t="shared" ref="I65:I68" si="210">H65-E65</f>
        <v>339</v>
      </c>
      <c r="J65" s="103"/>
      <c r="K65" s="104">
        <v>87307</v>
      </c>
      <c r="L65" s="18">
        <f t="shared" ref="L65:L68" si="211">K65-H65</f>
        <v>725</v>
      </c>
      <c r="M65" s="103">
        <f>L65*8</f>
        <v>5800</v>
      </c>
      <c r="N65" s="104">
        <v>87967</v>
      </c>
      <c r="O65" s="18">
        <f t="shared" ref="O65" si="212">N65-K65</f>
        <v>660</v>
      </c>
      <c r="P65" s="103">
        <f>O65*8</f>
        <v>5280</v>
      </c>
      <c r="Q65" s="104">
        <v>88579</v>
      </c>
      <c r="R65" s="18">
        <f t="shared" ref="R65" si="213">Q65-N65</f>
        <v>612</v>
      </c>
      <c r="S65" s="103">
        <f>R65*8</f>
        <v>4896</v>
      </c>
      <c r="T65" s="104">
        <v>89049</v>
      </c>
      <c r="U65" s="18">
        <f t="shared" ref="U65" si="214">T65-Q65</f>
        <v>470</v>
      </c>
      <c r="V65" s="103">
        <f>U65*8</f>
        <v>3760</v>
      </c>
      <c r="W65" s="108">
        <f>'[1]หน่วยมิเตอร์อาคาร 68'!W54</f>
        <v>89375</v>
      </c>
      <c r="X65" s="123">
        <f t="shared" ref="X65" si="215">W65-T65</f>
        <v>326</v>
      </c>
      <c r="Y65" s="106">
        <f>X65*8</f>
        <v>2608</v>
      </c>
      <c r="Z65" s="108">
        <f>'[1]หน่วยมิเตอร์อาคาร 68'!Z54</f>
        <v>90127</v>
      </c>
      <c r="AA65" s="123">
        <f t="shared" ref="AA65" si="216">Z65-W65</f>
        <v>752</v>
      </c>
      <c r="AB65" s="147">
        <f>AA65*8</f>
        <v>6016</v>
      </c>
      <c r="AC65" s="108">
        <f>'[1]หน่วยมิเตอร์อาคาร 68'!AC54</f>
        <v>90665</v>
      </c>
      <c r="AD65" s="145">
        <f t="shared" ref="AD65" si="217">AC65-Z65</f>
        <v>538</v>
      </c>
      <c r="AE65" s="148">
        <f>AD65*8</f>
        <v>4304</v>
      </c>
      <c r="AF65" s="108">
        <f>'[1]หน่วยมิเตอร์อาคาร 68'!AF54</f>
        <v>90980</v>
      </c>
      <c r="AG65" s="145">
        <f t="shared" ref="AG65" si="218">AF65-AC65</f>
        <v>315</v>
      </c>
      <c r="AH65" s="148">
        <f>AG65*8</f>
        <v>2520</v>
      </c>
      <c r="AI65" s="104"/>
      <c r="AJ65" s="141"/>
      <c r="AK65" s="102"/>
      <c r="AL65" s="104"/>
      <c r="AM65" s="141"/>
      <c r="AN65" s="102"/>
      <c r="AO65" s="141"/>
      <c r="AP65" s="141"/>
      <c r="AQ65" s="142"/>
    </row>
    <row r="66" spans="1:43" ht="23.4" customHeight="1" x14ac:dyDescent="0.6">
      <c r="A66" s="65" t="s">
        <v>88</v>
      </c>
      <c r="B66" s="65"/>
      <c r="C66" s="65"/>
      <c r="D66" s="65"/>
      <c r="E66" s="65"/>
      <c r="F66" s="65"/>
      <c r="G66" s="65"/>
      <c r="H66" s="65"/>
      <c r="I66" s="65"/>
      <c r="J66" s="65"/>
      <c r="K66" s="65"/>
      <c r="L66" s="65"/>
      <c r="M66" s="65"/>
      <c r="N66" s="65"/>
      <c r="O66" s="65"/>
      <c r="P66" s="65"/>
      <c r="Q66" s="65"/>
      <c r="R66" s="65"/>
      <c r="S66" s="65"/>
      <c r="T66" s="65"/>
      <c r="U66" s="65"/>
      <c r="V66" s="65"/>
      <c r="W66" s="124"/>
      <c r="X66" s="124"/>
      <c r="Y66" s="124"/>
      <c r="Z66" s="65"/>
      <c r="AA66" s="65"/>
      <c r="AB66" s="155"/>
      <c r="AC66" s="65"/>
      <c r="AD66" s="155"/>
      <c r="AE66" s="155"/>
      <c r="AF66" s="65"/>
      <c r="AG66" s="155"/>
      <c r="AH66" s="155"/>
      <c r="AI66" s="65"/>
      <c r="AJ66" s="65"/>
      <c r="AK66" s="65"/>
      <c r="AL66" s="65"/>
      <c r="AM66" s="21"/>
      <c r="AN66" s="22"/>
      <c r="AO66" s="21"/>
      <c r="AP66" s="21"/>
      <c r="AQ66" s="92"/>
    </row>
    <row r="67" spans="1:43" s="43" customFormat="1" ht="23.4" customHeight="1" x14ac:dyDescent="0.25">
      <c r="A67" s="141">
        <v>49</v>
      </c>
      <c r="B67" s="7" t="s">
        <v>203</v>
      </c>
      <c r="C67" s="76"/>
      <c r="D67" s="104">
        <v>128245</v>
      </c>
      <c r="E67" s="104">
        <v>128826</v>
      </c>
      <c r="F67" s="104">
        <f t="shared" ref="F67:F68" si="219">E67-D67</f>
        <v>581</v>
      </c>
      <c r="G67" s="103">
        <f t="shared" ref="G67:G68" si="220">F67*8</f>
        <v>4648</v>
      </c>
      <c r="H67" s="2">
        <v>129343</v>
      </c>
      <c r="I67" s="18">
        <f t="shared" si="210"/>
        <v>517</v>
      </c>
      <c r="J67" s="103">
        <f>I67*8</f>
        <v>4136</v>
      </c>
      <c r="K67" s="104">
        <v>129676</v>
      </c>
      <c r="L67" s="18">
        <f t="shared" si="211"/>
        <v>333</v>
      </c>
      <c r="M67" s="103">
        <f>L67*8</f>
        <v>2664</v>
      </c>
      <c r="N67" s="104">
        <v>129887</v>
      </c>
      <c r="O67" s="18">
        <f t="shared" ref="O67:O68" si="221">N67-K67</f>
        <v>211</v>
      </c>
      <c r="P67" s="103">
        <f>O67*8</f>
        <v>1688</v>
      </c>
      <c r="Q67" s="104">
        <v>130059</v>
      </c>
      <c r="R67" s="18">
        <f t="shared" ref="R67:R68" si="222">Q67-N67</f>
        <v>172</v>
      </c>
      <c r="S67" s="103">
        <f>R67*8</f>
        <v>1376</v>
      </c>
      <c r="T67" s="104">
        <v>130401</v>
      </c>
      <c r="U67" s="18">
        <f t="shared" ref="U67:U68" si="223">T67-Q67</f>
        <v>342</v>
      </c>
      <c r="V67" s="103">
        <f>U67*8</f>
        <v>2736</v>
      </c>
      <c r="W67" s="108">
        <f>'[1]หน่วยมิเตอร์อาคาร 68'!W56</f>
        <v>130830</v>
      </c>
      <c r="X67" s="123">
        <f t="shared" ref="X67:X68" si="224">W67-T67</f>
        <v>429</v>
      </c>
      <c r="Y67" s="106">
        <f>X67*8</f>
        <v>3432</v>
      </c>
      <c r="Z67" s="108">
        <f>'[1]หน่วยมิเตอร์อาคาร 68'!Z56</f>
        <v>131261</v>
      </c>
      <c r="AA67" s="123">
        <f t="shared" ref="AA67:AA68" si="225">Z67-W67</f>
        <v>431</v>
      </c>
      <c r="AB67" s="147">
        <f>AA67*8</f>
        <v>3448</v>
      </c>
      <c r="AC67" s="108">
        <f>'[1]หน่วยมิเตอร์อาคาร 68'!AC56</f>
        <v>131630</v>
      </c>
      <c r="AD67" s="145">
        <f t="shared" ref="AD67:AD68" si="226">AC67-Z67</f>
        <v>369</v>
      </c>
      <c r="AE67" s="148">
        <f>AD67*8</f>
        <v>2952</v>
      </c>
      <c r="AF67" s="108">
        <f>'[1]หน่วยมิเตอร์อาคาร 68'!AF56</f>
        <v>131912</v>
      </c>
      <c r="AG67" s="145">
        <f t="shared" ref="AG67:AG68" si="227">AF67-AC67</f>
        <v>282</v>
      </c>
      <c r="AH67" s="148">
        <f>AG67*8</f>
        <v>2256</v>
      </c>
      <c r="AI67" s="104"/>
      <c r="AJ67" s="141"/>
      <c r="AK67" s="102"/>
      <c r="AL67" s="104"/>
      <c r="AM67" s="141"/>
      <c r="AN67" s="102"/>
      <c r="AO67" s="141"/>
      <c r="AP67" s="141"/>
      <c r="AQ67" s="142"/>
    </row>
    <row r="68" spans="1:43" s="43" customFormat="1" ht="23.4" customHeight="1" x14ac:dyDescent="0.25">
      <c r="A68" s="66">
        <v>50</v>
      </c>
      <c r="B68" s="67" t="s">
        <v>204</v>
      </c>
      <c r="C68" s="67"/>
      <c r="D68" s="38">
        <v>158007</v>
      </c>
      <c r="E68" s="38">
        <v>158807</v>
      </c>
      <c r="F68" s="38">
        <f t="shared" si="219"/>
        <v>800</v>
      </c>
      <c r="G68" s="68">
        <f t="shared" si="220"/>
        <v>6400</v>
      </c>
      <c r="H68" s="75">
        <v>159580</v>
      </c>
      <c r="I68" s="13">
        <f t="shared" si="210"/>
        <v>773</v>
      </c>
      <c r="J68" s="68">
        <f>I68*8</f>
        <v>6184</v>
      </c>
      <c r="K68" s="38">
        <v>160264</v>
      </c>
      <c r="L68" s="13">
        <f t="shared" si="211"/>
        <v>684</v>
      </c>
      <c r="M68" s="68">
        <f>L68*8</f>
        <v>5472</v>
      </c>
      <c r="N68" s="38">
        <v>160482</v>
      </c>
      <c r="O68" s="13">
        <f t="shared" si="221"/>
        <v>218</v>
      </c>
      <c r="P68" s="68">
        <f>O68*8</f>
        <v>1744</v>
      </c>
      <c r="Q68" s="38">
        <v>160739</v>
      </c>
      <c r="R68" s="13">
        <f t="shared" si="222"/>
        <v>257</v>
      </c>
      <c r="S68" s="68">
        <f>R68*8</f>
        <v>2056</v>
      </c>
      <c r="T68" s="38">
        <v>161350</v>
      </c>
      <c r="U68" s="13">
        <f t="shared" si="223"/>
        <v>611</v>
      </c>
      <c r="V68" s="68">
        <f>U68*8</f>
        <v>4888</v>
      </c>
      <c r="W68" s="117">
        <f>'[1]หน่วยมิเตอร์อาคาร 68'!W57</f>
        <v>162497</v>
      </c>
      <c r="X68" s="117">
        <f t="shared" si="224"/>
        <v>1147</v>
      </c>
      <c r="Y68" s="118">
        <f>X68*8</f>
        <v>9176</v>
      </c>
      <c r="Z68" s="117">
        <f>'[1]หน่วยมิเตอร์อาคาร 68'!Z57</f>
        <v>163564</v>
      </c>
      <c r="AA68" s="117">
        <f t="shared" si="225"/>
        <v>1067</v>
      </c>
      <c r="AB68" s="149">
        <f>AA68*8</f>
        <v>8536</v>
      </c>
      <c r="AC68" s="117">
        <f>'[1]หน่วยมิเตอร์อาคาร 68'!AC57</f>
        <v>164767</v>
      </c>
      <c r="AD68" s="150">
        <f t="shared" si="226"/>
        <v>1203</v>
      </c>
      <c r="AE68" s="151">
        <f>AD68*8</f>
        <v>9624</v>
      </c>
      <c r="AF68" s="117">
        <f>'[1]หน่วยมิเตอร์อาคาร 68'!AF57</f>
        <v>165571</v>
      </c>
      <c r="AG68" s="150">
        <f t="shared" si="227"/>
        <v>804</v>
      </c>
      <c r="AH68" s="151">
        <f>AG68*8</f>
        <v>6432</v>
      </c>
      <c r="AI68" s="38"/>
      <c r="AJ68" s="66"/>
      <c r="AK68" s="69"/>
      <c r="AL68" s="38"/>
      <c r="AM68" s="66"/>
      <c r="AN68" s="69"/>
      <c r="AO68" s="66"/>
      <c r="AP68" s="66"/>
      <c r="AQ68" s="90"/>
    </row>
    <row r="69" spans="1:43" s="43" customFormat="1" ht="23.4" customHeight="1" x14ac:dyDescent="0.25">
      <c r="A69" s="9">
        <v>50.1</v>
      </c>
      <c r="B69" s="10" t="s">
        <v>146</v>
      </c>
      <c r="C69" s="10"/>
      <c r="D69" s="26">
        <f>'[1]หน่วยมิเตอร์ร้านค้า 68'!D6</f>
        <v>659</v>
      </c>
      <c r="E69" s="26">
        <f>'[1]หน่วยมิเตอร์ร้านค้า 68'!E6</f>
        <v>683</v>
      </c>
      <c r="F69" s="26">
        <f>'[1]หน่วยมิเตอร์ร้านค้า 68'!F6</f>
        <v>24</v>
      </c>
      <c r="G69" s="26">
        <f>'[1]หน่วยมิเตอร์ร้านค้า 68'!G6</f>
        <v>240</v>
      </c>
      <c r="H69" s="26">
        <f>'[1]หน่วยมิเตอร์ร้านค้า 68'!H6</f>
        <v>703</v>
      </c>
      <c r="I69" s="26">
        <f>'[1]หน่วยมิเตอร์ร้านค้า 68'!I6</f>
        <v>20</v>
      </c>
      <c r="J69" s="26">
        <f>'[1]หน่วยมิเตอร์ร้านค้า 68'!J6</f>
        <v>200</v>
      </c>
      <c r="K69" s="26">
        <f>'[1]หน่วยมิเตอร์ร้านค้า 68'!K6</f>
        <v>720</v>
      </c>
      <c r="L69" s="26">
        <f>'[1]หน่วยมิเตอร์ร้านค้า 68'!L6</f>
        <v>17</v>
      </c>
      <c r="M69" s="26">
        <f>'[1]หน่วยมิเตอร์ร้านค้า 68'!M6</f>
        <v>170</v>
      </c>
      <c r="N69" s="26">
        <f>'[1]หน่วยมิเตอร์ร้านค้า 68'!N6</f>
        <v>720</v>
      </c>
      <c r="O69" s="26">
        <f>'[1]หน่วยมิเตอร์ร้านค้า 68'!O6</f>
        <v>0</v>
      </c>
      <c r="P69" s="26">
        <f>'[1]หน่วยมิเตอร์ร้านค้า 68'!P6</f>
        <v>0</v>
      </c>
      <c r="Q69" s="26">
        <f>'[1]หน่วยมิเตอร์ร้านค้า 68'!Q6</f>
        <v>720</v>
      </c>
      <c r="R69" s="26">
        <f>'[1]หน่วยมิเตอร์ร้านค้า 68'!R6</f>
        <v>0</v>
      </c>
      <c r="S69" s="26">
        <f>'[1]หน่วยมิเตอร์ร้านค้า 68'!S6</f>
        <v>0</v>
      </c>
      <c r="T69" s="26">
        <f>'[1]หน่วยมิเตอร์ร้านค้า 68'!T6</f>
        <v>735</v>
      </c>
      <c r="U69" s="26">
        <f>'[1]หน่วยมิเตอร์ร้านค้า 68'!U6</f>
        <v>15</v>
      </c>
      <c r="V69" s="26">
        <f>'[1]หน่วยมิเตอร์ร้านค้า 68'!V6</f>
        <v>150</v>
      </c>
      <c r="W69" s="119">
        <f>'[1]หน่วยมิเตอร์ร้านค้า 68'!W6</f>
        <v>771</v>
      </c>
      <c r="X69" s="119">
        <f>'[1]หน่วยมิเตอร์ร้านค้า 68'!X6</f>
        <v>36</v>
      </c>
      <c r="Y69" s="120">
        <f>'[1]หน่วยมิเตอร์ร้านค้า 68'!Y6</f>
        <v>360</v>
      </c>
      <c r="Z69" s="26">
        <f>'[1]หน่วยมิเตอร์ร้านค้า 68'!Z6</f>
        <v>803</v>
      </c>
      <c r="AA69" s="26">
        <f>'[1]หน่วยมิเตอร์ร้านค้า 68'!AA6</f>
        <v>32</v>
      </c>
      <c r="AB69" s="152">
        <f>'[1]หน่วยมิเตอร์ร้านค้า 68'!AB6</f>
        <v>320</v>
      </c>
      <c r="AC69" s="26">
        <f>'[1]หน่วยมิเตอร์ร้านค้า 68'!AC6</f>
        <v>841</v>
      </c>
      <c r="AD69" s="152">
        <f>'[1]หน่วยมิเตอร์ร้านค้า 68'!AD6</f>
        <v>38</v>
      </c>
      <c r="AE69" s="152">
        <f>'[1]หน่วยมิเตอร์ร้านค้า 68'!AE6</f>
        <v>380</v>
      </c>
      <c r="AF69" s="26">
        <f>'[1]หน่วยมิเตอร์ร้านค้า 68'!AF6</f>
        <v>862</v>
      </c>
      <c r="AG69" s="152">
        <f>'[1]หน่วยมิเตอร์ร้านค้า 68'!AG6</f>
        <v>21</v>
      </c>
      <c r="AH69" s="152">
        <f>'[1]หน่วยมิเตอร์ร้านค้า 68'!AH6</f>
        <v>210</v>
      </c>
      <c r="AI69" s="26">
        <f>'[1]หน่วยมิเตอร์ร้านค้า 68'!AI6</f>
        <v>0</v>
      </c>
      <c r="AJ69" s="26">
        <f>'[1]หน่วยมิเตอร์ร้านค้า 68'!AJ6</f>
        <v>0</v>
      </c>
      <c r="AK69" s="26">
        <f>'[1]หน่วยมิเตอร์ร้านค้า 68'!AK6</f>
        <v>0</v>
      </c>
      <c r="AL69" s="26">
        <f>'[1]หน่วยมิเตอร์ร้านค้า 68'!AL6</f>
        <v>0</v>
      </c>
      <c r="AM69" s="26">
        <f>'[1]หน่วยมิเตอร์ร้านค้า 68'!AM6</f>
        <v>0</v>
      </c>
      <c r="AN69" s="26">
        <f>'[1]หน่วยมิเตอร์ร้านค้า 68'!AN6</f>
        <v>0</v>
      </c>
      <c r="AO69" s="9"/>
      <c r="AP69" s="9"/>
      <c r="AQ69" s="90"/>
    </row>
    <row r="70" spans="1:43" s="43" customFormat="1" ht="23.4" customHeight="1" x14ac:dyDescent="0.25">
      <c r="A70" s="9">
        <v>50.2</v>
      </c>
      <c r="B70" s="10" t="s">
        <v>147</v>
      </c>
      <c r="C70" s="10"/>
      <c r="D70" s="26">
        <f>'[1]หน่วยมิเตอร์ร้านค้า 68'!D7</f>
        <v>2618</v>
      </c>
      <c r="E70" s="26">
        <f>'[1]หน่วยมิเตอร์ร้านค้า 68'!E7</f>
        <v>2652</v>
      </c>
      <c r="F70" s="26">
        <f>'[1]หน่วยมิเตอร์ร้านค้า 68'!F7</f>
        <v>34</v>
      </c>
      <c r="G70" s="26">
        <f>'[1]หน่วยมิเตอร์ร้านค้า 68'!G7</f>
        <v>340</v>
      </c>
      <c r="H70" s="26">
        <f>'[1]หน่วยมิเตอร์ร้านค้า 68'!H7</f>
        <v>2684</v>
      </c>
      <c r="I70" s="26">
        <f>'[1]หน่วยมิเตอร์ร้านค้า 68'!I7</f>
        <v>32</v>
      </c>
      <c r="J70" s="26">
        <f>'[1]หน่วยมิเตอร์ร้านค้า 68'!J7</f>
        <v>320</v>
      </c>
      <c r="K70" s="26">
        <f>'[1]หน่วยมิเตอร์ร้านค้า 68'!K7</f>
        <v>2713</v>
      </c>
      <c r="L70" s="26">
        <f>'[1]หน่วยมิเตอร์ร้านค้า 68'!L7</f>
        <v>29</v>
      </c>
      <c r="M70" s="26">
        <f>'[1]หน่วยมิเตอร์ร้านค้า 68'!M7</f>
        <v>290</v>
      </c>
      <c r="N70" s="26">
        <f>'[1]หน่วยมิเตอร์ร้านค้า 68'!N7</f>
        <v>2713</v>
      </c>
      <c r="O70" s="26">
        <f>'[1]หน่วยมิเตอร์ร้านค้า 68'!O7</f>
        <v>0</v>
      </c>
      <c r="P70" s="26">
        <f>'[1]หน่วยมิเตอร์ร้านค้า 68'!P7</f>
        <v>0</v>
      </c>
      <c r="Q70" s="26">
        <f>'[1]หน่วยมิเตอร์ร้านค้า 68'!Q7</f>
        <v>2713</v>
      </c>
      <c r="R70" s="26">
        <f>'[1]หน่วยมิเตอร์ร้านค้า 68'!R7</f>
        <v>0</v>
      </c>
      <c r="S70" s="26">
        <f>'[1]หน่วยมิเตอร์ร้านค้า 68'!S7</f>
        <v>0</v>
      </c>
      <c r="T70" s="26">
        <f>'[1]หน่วยมิเตอร์ร้านค้า 68'!T7</f>
        <v>2741</v>
      </c>
      <c r="U70" s="26">
        <f>'[1]หน่วยมิเตอร์ร้านค้า 68'!U7</f>
        <v>28</v>
      </c>
      <c r="V70" s="26">
        <f>'[1]หน่วยมิเตอร์ร้านค้า 68'!V7</f>
        <v>280</v>
      </c>
      <c r="W70" s="119">
        <f>'[1]หน่วยมิเตอร์ร้านค้า 68'!W7</f>
        <v>2794</v>
      </c>
      <c r="X70" s="119">
        <f>'[1]หน่วยมิเตอร์ร้านค้า 68'!X7</f>
        <v>53</v>
      </c>
      <c r="Y70" s="120">
        <f>'[1]หน่วยมิเตอร์ร้านค้า 68'!Y7</f>
        <v>530</v>
      </c>
      <c r="Z70" s="26">
        <f>'[1]หน่วยมิเตอร์ร้านค้า 68'!Z7</f>
        <v>2847</v>
      </c>
      <c r="AA70" s="26">
        <f>'[1]หน่วยมิเตอร์ร้านค้า 68'!AA7</f>
        <v>53</v>
      </c>
      <c r="AB70" s="152">
        <f>'[1]หน่วยมิเตอร์ร้านค้า 68'!AB7</f>
        <v>530</v>
      </c>
      <c r="AC70" s="26">
        <f>'[1]หน่วยมิเตอร์ร้านค้า 68'!AC7</f>
        <v>2904</v>
      </c>
      <c r="AD70" s="152">
        <f>'[1]หน่วยมิเตอร์ร้านค้า 68'!AD7</f>
        <v>57</v>
      </c>
      <c r="AE70" s="152">
        <f>'[1]หน่วยมิเตอร์ร้านค้า 68'!AE7</f>
        <v>570</v>
      </c>
      <c r="AF70" s="26">
        <f>'[1]หน่วยมิเตอร์ร้านค้า 68'!AF7</f>
        <v>2942</v>
      </c>
      <c r="AG70" s="152">
        <f>'[1]หน่วยมิเตอร์ร้านค้า 68'!AG7</f>
        <v>38</v>
      </c>
      <c r="AH70" s="152">
        <f>'[1]หน่วยมิเตอร์ร้านค้า 68'!AH7</f>
        <v>380</v>
      </c>
      <c r="AI70" s="26">
        <f>'[1]หน่วยมิเตอร์ร้านค้า 68'!AI7</f>
        <v>0</v>
      </c>
      <c r="AJ70" s="26">
        <f>'[1]หน่วยมิเตอร์ร้านค้า 68'!AJ7</f>
        <v>0</v>
      </c>
      <c r="AK70" s="26">
        <f>'[1]หน่วยมิเตอร์ร้านค้า 68'!AK7</f>
        <v>0</v>
      </c>
      <c r="AL70" s="26">
        <f>'[1]หน่วยมิเตอร์ร้านค้า 68'!AL7</f>
        <v>0</v>
      </c>
      <c r="AM70" s="26">
        <f>'[1]หน่วยมิเตอร์ร้านค้า 68'!AM7</f>
        <v>0</v>
      </c>
      <c r="AN70" s="26">
        <f>'[1]หน่วยมิเตอร์ร้านค้า 68'!AN7</f>
        <v>0</v>
      </c>
      <c r="AO70" s="9"/>
      <c r="AP70" s="9"/>
      <c r="AQ70" s="90"/>
    </row>
    <row r="71" spans="1:43" s="43" customFormat="1" ht="23.4" customHeight="1" x14ac:dyDescent="0.25">
      <c r="A71" s="9">
        <v>50.3</v>
      </c>
      <c r="B71" s="10" t="s">
        <v>148</v>
      </c>
      <c r="C71" s="10"/>
      <c r="D71" s="26">
        <f>'[1]หน่วยมิเตอร์ร้านค้า 68'!D8</f>
        <v>0</v>
      </c>
      <c r="E71" s="26">
        <f>'[1]หน่วยมิเตอร์ร้านค้า 68'!E8</f>
        <v>0</v>
      </c>
      <c r="F71" s="26">
        <f>'[1]หน่วยมิเตอร์ร้านค้า 68'!F8</f>
        <v>0</v>
      </c>
      <c r="G71" s="26">
        <f>'[1]หน่วยมิเตอร์ร้านค้า 68'!G8</f>
        <v>0</v>
      </c>
      <c r="H71" s="26">
        <f>'[1]หน่วยมิเตอร์ร้านค้า 68'!H8</f>
        <v>0</v>
      </c>
      <c r="I71" s="26">
        <f>'[1]หน่วยมิเตอร์ร้านค้า 68'!I8</f>
        <v>0</v>
      </c>
      <c r="J71" s="26">
        <f>'[1]หน่วยมิเตอร์ร้านค้า 68'!J8</f>
        <v>0</v>
      </c>
      <c r="K71" s="26">
        <f>'[1]หน่วยมิเตอร์ร้านค้า 68'!K8</f>
        <v>0</v>
      </c>
      <c r="L71" s="26">
        <f>'[1]หน่วยมิเตอร์ร้านค้า 68'!L8</f>
        <v>0</v>
      </c>
      <c r="M71" s="26">
        <f>'[1]หน่วยมิเตอร์ร้านค้า 68'!M8</f>
        <v>0</v>
      </c>
      <c r="N71" s="26">
        <f>'[1]หน่วยมิเตอร์ร้านค้า 68'!N8</f>
        <v>0</v>
      </c>
      <c r="O71" s="26">
        <f>'[1]หน่วยมิเตอร์ร้านค้า 68'!O8</f>
        <v>0</v>
      </c>
      <c r="P71" s="26">
        <f>'[1]หน่วยมิเตอร์ร้านค้า 68'!P8</f>
        <v>0</v>
      </c>
      <c r="Q71" s="26">
        <f>'[1]หน่วยมิเตอร์ร้านค้า 68'!Q8</f>
        <v>0</v>
      </c>
      <c r="R71" s="26">
        <f>'[1]หน่วยมิเตอร์ร้านค้า 68'!R8</f>
        <v>0</v>
      </c>
      <c r="S71" s="26">
        <f>'[1]หน่วยมิเตอร์ร้านค้า 68'!S8</f>
        <v>0</v>
      </c>
      <c r="T71" s="26">
        <f>'[1]หน่วยมิเตอร์ร้านค้า 68'!T8</f>
        <v>0</v>
      </c>
      <c r="U71" s="26">
        <f>'[1]หน่วยมิเตอร์ร้านค้า 68'!U8</f>
        <v>0</v>
      </c>
      <c r="V71" s="26">
        <f>'[1]หน่วยมิเตอร์ร้านค้า 68'!V8</f>
        <v>0</v>
      </c>
      <c r="W71" s="119">
        <f>'[1]หน่วยมิเตอร์ร้านค้า 68'!W8</f>
        <v>0</v>
      </c>
      <c r="X71" s="119">
        <f>'[1]หน่วยมิเตอร์ร้านค้า 68'!X8</f>
        <v>0</v>
      </c>
      <c r="Y71" s="120">
        <f>'[1]หน่วยมิเตอร์ร้านค้า 68'!Y8</f>
        <v>0</v>
      </c>
      <c r="Z71" s="26">
        <f>'[1]หน่วยมิเตอร์ร้านค้า 68'!Z8</f>
        <v>0</v>
      </c>
      <c r="AA71" s="26">
        <f>'[1]หน่วยมิเตอร์ร้านค้า 68'!AA8</f>
        <v>0</v>
      </c>
      <c r="AB71" s="152">
        <f>'[1]หน่วยมิเตอร์ร้านค้า 68'!AB8</f>
        <v>0</v>
      </c>
      <c r="AC71" s="26">
        <f>'[1]หน่วยมิเตอร์ร้านค้า 68'!AC8</f>
        <v>0</v>
      </c>
      <c r="AD71" s="152">
        <f>'[1]หน่วยมิเตอร์ร้านค้า 68'!AD8</f>
        <v>0</v>
      </c>
      <c r="AE71" s="152">
        <f>'[1]หน่วยมิเตอร์ร้านค้า 68'!AE8</f>
        <v>0</v>
      </c>
      <c r="AF71" s="26">
        <f>'[1]หน่วยมิเตอร์ร้านค้า 68'!AF8</f>
        <v>0</v>
      </c>
      <c r="AG71" s="152">
        <f>'[1]หน่วยมิเตอร์ร้านค้า 68'!AG8</f>
        <v>0</v>
      </c>
      <c r="AH71" s="152">
        <f>'[1]หน่วยมิเตอร์ร้านค้า 68'!AH8</f>
        <v>0</v>
      </c>
      <c r="AI71" s="26">
        <f>'[1]หน่วยมิเตอร์ร้านค้า 68'!AI8</f>
        <v>0</v>
      </c>
      <c r="AJ71" s="26">
        <f>'[1]หน่วยมิเตอร์ร้านค้า 68'!AJ8</f>
        <v>0</v>
      </c>
      <c r="AK71" s="26">
        <f>'[1]หน่วยมิเตอร์ร้านค้า 68'!AK8</f>
        <v>0</v>
      </c>
      <c r="AL71" s="26">
        <f>'[1]หน่วยมิเตอร์ร้านค้า 68'!AL8</f>
        <v>0</v>
      </c>
      <c r="AM71" s="26">
        <f>'[1]หน่วยมิเตอร์ร้านค้า 68'!AM8</f>
        <v>0</v>
      </c>
      <c r="AN71" s="26">
        <f>'[1]หน่วยมิเตอร์ร้านค้า 68'!AN8</f>
        <v>0</v>
      </c>
      <c r="AO71" s="9"/>
      <c r="AP71" s="9"/>
      <c r="AQ71" s="90"/>
    </row>
    <row r="72" spans="1:43" s="43" customFormat="1" ht="23.4" customHeight="1" x14ac:dyDescent="0.25">
      <c r="A72" s="9">
        <v>50.4</v>
      </c>
      <c r="B72" s="10" t="s">
        <v>149</v>
      </c>
      <c r="C72" s="10"/>
      <c r="D72" s="26">
        <f>'[1]หน่วยมิเตอร์ร้านค้า 68'!D9</f>
        <v>3025</v>
      </c>
      <c r="E72" s="26">
        <f>'[1]หน่วยมิเตอร์ร้านค้า 68'!E9</f>
        <v>3079</v>
      </c>
      <c r="F72" s="26">
        <f>'[1]หน่วยมิเตอร์ร้านค้า 68'!F9</f>
        <v>54</v>
      </c>
      <c r="G72" s="26">
        <f>'[1]หน่วยมิเตอร์ร้านค้า 68'!G9</f>
        <v>540</v>
      </c>
      <c r="H72" s="26">
        <f>'[1]หน่วยมิเตอร์ร้านค้า 68'!H9</f>
        <v>3127</v>
      </c>
      <c r="I72" s="26">
        <f>'[1]หน่วยมิเตอร์ร้านค้า 68'!I9</f>
        <v>48</v>
      </c>
      <c r="J72" s="26">
        <f>'[1]หน่วยมิเตอร์ร้านค้า 68'!J9</f>
        <v>480</v>
      </c>
      <c r="K72" s="26">
        <f>'[1]หน่วยมิเตอร์ร้านค้า 68'!K9</f>
        <v>3167</v>
      </c>
      <c r="L72" s="26">
        <f>'[1]หน่วยมิเตอร์ร้านค้า 68'!L9</f>
        <v>40</v>
      </c>
      <c r="M72" s="26">
        <f>'[1]หน่วยมิเตอร์ร้านค้า 68'!M9</f>
        <v>400</v>
      </c>
      <c r="N72" s="26">
        <f>'[1]หน่วยมิเตอร์ร้านค้า 68'!N9</f>
        <v>3167</v>
      </c>
      <c r="O72" s="26">
        <f>'[1]หน่วยมิเตอร์ร้านค้า 68'!O9</f>
        <v>0</v>
      </c>
      <c r="P72" s="26">
        <f>'[1]หน่วยมิเตอร์ร้านค้า 68'!P9</f>
        <v>0</v>
      </c>
      <c r="Q72" s="26">
        <f>'[1]หน่วยมิเตอร์ร้านค้า 68'!Q9</f>
        <v>3176</v>
      </c>
      <c r="R72" s="26">
        <f>'[1]หน่วยมิเตอร์ร้านค้า 68'!R9</f>
        <v>9</v>
      </c>
      <c r="S72" s="26">
        <f>'[1]หน่วยมิเตอร์ร้านค้า 68'!S9</f>
        <v>90</v>
      </c>
      <c r="T72" s="26">
        <f>'[1]หน่วยมิเตอร์ร้านค้า 68'!T9</f>
        <v>3218</v>
      </c>
      <c r="U72" s="26">
        <f>'[1]หน่วยมิเตอร์ร้านค้า 68'!U9</f>
        <v>42</v>
      </c>
      <c r="V72" s="26">
        <f>'[1]หน่วยมิเตอร์ร้านค้า 68'!V9</f>
        <v>420</v>
      </c>
      <c r="W72" s="119">
        <f>'[1]หน่วยมิเตอร์ร้านค้า 68'!W9</f>
        <v>3283</v>
      </c>
      <c r="X72" s="119">
        <f>'[1]หน่วยมิเตอร์ร้านค้า 68'!X9</f>
        <v>65</v>
      </c>
      <c r="Y72" s="120">
        <f>'[1]หน่วยมิเตอร์ร้านค้า 68'!Y9</f>
        <v>650</v>
      </c>
      <c r="Z72" s="26">
        <f>'[1]หน่วยมิเตอร์ร้านค้า 68'!Z9</f>
        <v>3353</v>
      </c>
      <c r="AA72" s="26">
        <f>'[1]หน่วยมิเตอร์ร้านค้า 68'!AA9</f>
        <v>70</v>
      </c>
      <c r="AB72" s="152">
        <f>'[1]หน่วยมิเตอร์ร้านค้า 68'!AB9</f>
        <v>700</v>
      </c>
      <c r="AC72" s="26">
        <f>'[1]หน่วยมิเตอร์ร้านค้า 68'!AC9</f>
        <v>3438</v>
      </c>
      <c r="AD72" s="152">
        <f>'[1]หน่วยมิเตอร์ร้านค้า 68'!AD9</f>
        <v>85</v>
      </c>
      <c r="AE72" s="152">
        <f>'[1]หน่วยมิเตอร์ร้านค้า 68'!AE9</f>
        <v>850</v>
      </c>
      <c r="AF72" s="26">
        <f>'[1]หน่วยมิเตอร์ร้านค้า 68'!AF9</f>
        <v>3474</v>
      </c>
      <c r="AG72" s="152">
        <f>'[1]หน่วยมิเตอร์ร้านค้า 68'!AG9</f>
        <v>36</v>
      </c>
      <c r="AH72" s="152">
        <f>'[1]หน่วยมิเตอร์ร้านค้า 68'!AH9</f>
        <v>360</v>
      </c>
      <c r="AI72" s="26">
        <f>'[1]หน่วยมิเตอร์ร้านค้า 68'!AI9</f>
        <v>0</v>
      </c>
      <c r="AJ72" s="26">
        <f>'[1]หน่วยมิเตอร์ร้านค้า 68'!AJ9</f>
        <v>0</v>
      </c>
      <c r="AK72" s="26">
        <f>'[1]หน่วยมิเตอร์ร้านค้า 68'!AK9</f>
        <v>0</v>
      </c>
      <c r="AL72" s="26">
        <f>'[1]หน่วยมิเตอร์ร้านค้า 68'!AL9</f>
        <v>0</v>
      </c>
      <c r="AM72" s="26">
        <f>'[1]หน่วยมิเตอร์ร้านค้า 68'!AM9</f>
        <v>0</v>
      </c>
      <c r="AN72" s="26">
        <f>'[1]หน่วยมิเตอร์ร้านค้า 68'!AN9</f>
        <v>0</v>
      </c>
      <c r="AO72" s="9"/>
      <c r="AP72" s="9"/>
      <c r="AQ72" s="90"/>
    </row>
    <row r="73" spans="1:43" s="43" customFormat="1" ht="23.4" customHeight="1" x14ac:dyDescent="0.25">
      <c r="A73" s="9">
        <v>50.5</v>
      </c>
      <c r="B73" s="10" t="s">
        <v>150</v>
      </c>
      <c r="C73" s="10"/>
      <c r="D73" s="26">
        <f>'[1]หน่วยมิเตอร์ร้านค้า 68'!D10</f>
        <v>2241</v>
      </c>
      <c r="E73" s="26">
        <f>'[1]หน่วยมิเตอร์ร้านค้า 68'!E10</f>
        <v>2276</v>
      </c>
      <c r="F73" s="26">
        <f>'[1]หน่วยมิเตอร์ร้านค้า 68'!F10</f>
        <v>35</v>
      </c>
      <c r="G73" s="26">
        <f>'[1]หน่วยมิเตอร์ร้านค้า 68'!G10</f>
        <v>350</v>
      </c>
      <c r="H73" s="26">
        <f>'[1]หน่วยมิเตอร์ร้านค้า 68'!H10</f>
        <v>2308</v>
      </c>
      <c r="I73" s="26">
        <f>'[1]หน่วยมิเตอร์ร้านค้า 68'!I10</f>
        <v>32</v>
      </c>
      <c r="J73" s="26">
        <f>'[1]หน่วยมิเตอร์ร้านค้า 68'!J10</f>
        <v>320</v>
      </c>
      <c r="K73" s="26">
        <f>'[1]หน่วยมิเตอร์ร้านค้า 68'!K10</f>
        <v>2329</v>
      </c>
      <c r="L73" s="26">
        <f>'[1]หน่วยมิเตอร์ร้านค้า 68'!L10</f>
        <v>21</v>
      </c>
      <c r="M73" s="26">
        <f>'[1]หน่วยมิเตอร์ร้านค้า 68'!M10</f>
        <v>210</v>
      </c>
      <c r="N73" s="26">
        <f>'[1]หน่วยมิเตอร์ร้านค้า 68'!N10</f>
        <v>2329</v>
      </c>
      <c r="O73" s="26">
        <f>'[1]หน่วยมิเตอร์ร้านค้า 68'!O10</f>
        <v>0</v>
      </c>
      <c r="P73" s="26">
        <f>'[1]หน่วยมิเตอร์ร้านค้า 68'!P10</f>
        <v>0</v>
      </c>
      <c r="Q73" s="26">
        <f>'[1]หน่วยมิเตอร์ร้านค้า 68'!Q10</f>
        <v>2329</v>
      </c>
      <c r="R73" s="26">
        <f>'[1]หน่วยมิเตอร์ร้านค้า 68'!R10</f>
        <v>0</v>
      </c>
      <c r="S73" s="26">
        <f>'[1]หน่วยมิเตอร์ร้านค้า 68'!S10</f>
        <v>0</v>
      </c>
      <c r="T73" s="26">
        <f>'[1]หน่วยมิเตอร์ร้านค้า 68'!T10</f>
        <v>2346</v>
      </c>
      <c r="U73" s="26">
        <f>'[1]หน่วยมิเตอร์ร้านค้า 68'!U10</f>
        <v>17</v>
      </c>
      <c r="V73" s="26">
        <f>'[1]หน่วยมิเตอร์ร้านค้า 68'!V10</f>
        <v>170</v>
      </c>
      <c r="W73" s="119">
        <f>'[1]หน่วยมิเตอร์ร้านค้า 68'!W10</f>
        <v>2392</v>
      </c>
      <c r="X73" s="119">
        <f>'[1]หน่วยมิเตอร์ร้านค้า 68'!X10</f>
        <v>46</v>
      </c>
      <c r="Y73" s="120">
        <f>'[1]หน่วยมิเตอร์ร้านค้า 68'!Y10</f>
        <v>460</v>
      </c>
      <c r="Z73" s="26">
        <f>'[1]หน่วยมิเตอร์ร้านค้า 68'!Z10</f>
        <v>2437</v>
      </c>
      <c r="AA73" s="26">
        <f>'[1]หน่วยมิเตอร์ร้านค้า 68'!AA10</f>
        <v>45</v>
      </c>
      <c r="AB73" s="152">
        <f>'[1]หน่วยมิเตอร์ร้านค้า 68'!AB10</f>
        <v>450</v>
      </c>
      <c r="AC73" s="26">
        <f>'[1]หน่วยมิเตอร์ร้านค้า 68'!AC10</f>
        <v>2475</v>
      </c>
      <c r="AD73" s="152">
        <f>'[1]หน่วยมิเตอร์ร้านค้า 68'!AD10</f>
        <v>38</v>
      </c>
      <c r="AE73" s="152">
        <f>'[1]หน่วยมิเตอร์ร้านค้า 68'!AE10</f>
        <v>380</v>
      </c>
      <c r="AF73" s="26">
        <f>'[1]หน่วยมิเตอร์ร้านค้า 68'!AF10</f>
        <v>2503</v>
      </c>
      <c r="AG73" s="152">
        <f>'[1]หน่วยมิเตอร์ร้านค้า 68'!AG10</f>
        <v>28</v>
      </c>
      <c r="AH73" s="152">
        <f>'[1]หน่วยมิเตอร์ร้านค้า 68'!AH10</f>
        <v>280</v>
      </c>
      <c r="AI73" s="26">
        <f>'[1]หน่วยมิเตอร์ร้านค้า 68'!AI10</f>
        <v>0</v>
      </c>
      <c r="AJ73" s="26">
        <f>'[1]หน่วยมิเตอร์ร้านค้า 68'!AJ10</f>
        <v>0</v>
      </c>
      <c r="AK73" s="26">
        <f>'[1]หน่วยมิเตอร์ร้านค้า 68'!AK10</f>
        <v>0</v>
      </c>
      <c r="AL73" s="26">
        <f>'[1]หน่วยมิเตอร์ร้านค้า 68'!AL10</f>
        <v>0</v>
      </c>
      <c r="AM73" s="26">
        <f>'[1]หน่วยมิเตอร์ร้านค้า 68'!AM10</f>
        <v>0</v>
      </c>
      <c r="AN73" s="26">
        <f>'[1]หน่วยมิเตอร์ร้านค้า 68'!AN10</f>
        <v>0</v>
      </c>
      <c r="AO73" s="9"/>
      <c r="AP73" s="9"/>
      <c r="AQ73" s="90"/>
    </row>
    <row r="74" spans="1:43" s="43" customFormat="1" ht="23.4" customHeight="1" x14ac:dyDescent="0.25">
      <c r="A74" s="9">
        <v>50.6</v>
      </c>
      <c r="B74" s="10" t="s">
        <v>205</v>
      </c>
      <c r="C74" s="10"/>
      <c r="D74" s="26">
        <f>'[1]หน่วยมิเตอร์ร้านค้า 68'!D11</f>
        <v>0</v>
      </c>
      <c r="E74" s="26">
        <f>'[1]หน่วยมิเตอร์ร้านค้า 68'!E11</f>
        <v>0</v>
      </c>
      <c r="F74" s="26">
        <f>'[1]หน่วยมิเตอร์ร้านค้า 68'!F11</f>
        <v>0</v>
      </c>
      <c r="G74" s="26">
        <f>'[1]หน่วยมิเตอร์ร้านค้า 68'!G11</f>
        <v>0</v>
      </c>
      <c r="H74" s="26">
        <f>'[1]หน่วยมิเตอร์ร้านค้า 68'!H11</f>
        <v>0</v>
      </c>
      <c r="I74" s="26">
        <f>'[1]หน่วยมิเตอร์ร้านค้า 68'!I11</f>
        <v>0</v>
      </c>
      <c r="J74" s="26">
        <f>'[1]หน่วยมิเตอร์ร้านค้า 68'!J11</f>
        <v>0</v>
      </c>
      <c r="K74" s="26">
        <f>'[1]หน่วยมิเตอร์ร้านค้า 68'!K11</f>
        <v>0</v>
      </c>
      <c r="L74" s="26">
        <f>'[1]หน่วยมิเตอร์ร้านค้า 68'!L11</f>
        <v>0</v>
      </c>
      <c r="M74" s="26">
        <f>'[1]หน่วยมิเตอร์ร้านค้า 68'!M11</f>
        <v>0</v>
      </c>
      <c r="N74" s="26">
        <f>'[1]หน่วยมิเตอร์ร้านค้า 68'!N11</f>
        <v>0</v>
      </c>
      <c r="O74" s="26">
        <f>'[1]หน่วยมิเตอร์ร้านค้า 68'!O11</f>
        <v>0</v>
      </c>
      <c r="P74" s="26">
        <f>'[1]หน่วยมิเตอร์ร้านค้า 68'!P11</f>
        <v>0</v>
      </c>
      <c r="Q74" s="26">
        <f>'[1]หน่วยมิเตอร์ร้านค้า 68'!Q11</f>
        <v>0</v>
      </c>
      <c r="R74" s="26">
        <f>'[1]หน่วยมิเตอร์ร้านค้า 68'!R11</f>
        <v>0</v>
      </c>
      <c r="S74" s="26">
        <f>'[1]หน่วยมิเตอร์ร้านค้า 68'!S11</f>
        <v>0</v>
      </c>
      <c r="T74" s="26">
        <f>'[1]หน่วยมิเตอร์ร้านค้า 68'!T11</f>
        <v>0</v>
      </c>
      <c r="U74" s="26">
        <f>'[1]หน่วยมิเตอร์ร้านค้า 68'!U11</f>
        <v>0</v>
      </c>
      <c r="V74" s="26">
        <f>'[1]หน่วยมิเตอร์ร้านค้า 68'!V11</f>
        <v>0</v>
      </c>
      <c r="W74" s="119">
        <f>'[1]หน่วยมิเตอร์ร้านค้า 68'!W11</f>
        <v>0</v>
      </c>
      <c r="X74" s="119">
        <f>'[1]หน่วยมิเตอร์ร้านค้า 68'!X11</f>
        <v>0</v>
      </c>
      <c r="Y74" s="120">
        <f>'[1]หน่วยมิเตอร์ร้านค้า 68'!Y11</f>
        <v>0</v>
      </c>
      <c r="Z74" s="26">
        <f>'[1]หน่วยมิเตอร์ร้านค้า 68'!Z11</f>
        <v>0</v>
      </c>
      <c r="AA74" s="26">
        <f>'[1]หน่วยมิเตอร์ร้านค้า 68'!AA11</f>
        <v>0</v>
      </c>
      <c r="AB74" s="152">
        <f>'[1]หน่วยมิเตอร์ร้านค้า 68'!AB11</f>
        <v>0</v>
      </c>
      <c r="AC74" s="26">
        <f>'[1]หน่วยมิเตอร์ร้านค้า 68'!AC11</f>
        <v>0</v>
      </c>
      <c r="AD74" s="152">
        <f>'[1]หน่วยมิเตอร์ร้านค้า 68'!AD11</f>
        <v>0</v>
      </c>
      <c r="AE74" s="152">
        <f>'[1]หน่วยมิเตอร์ร้านค้า 68'!AE11</f>
        <v>0</v>
      </c>
      <c r="AF74" s="26">
        <f>'[1]หน่วยมิเตอร์ร้านค้า 68'!AF11</f>
        <v>0</v>
      </c>
      <c r="AG74" s="152">
        <f>'[1]หน่วยมิเตอร์ร้านค้า 68'!AG11</f>
        <v>0</v>
      </c>
      <c r="AH74" s="152">
        <f>'[1]หน่วยมิเตอร์ร้านค้า 68'!AH11</f>
        <v>0</v>
      </c>
      <c r="AI74" s="26">
        <f>'[1]หน่วยมิเตอร์ร้านค้า 68'!AI11</f>
        <v>0</v>
      </c>
      <c r="AJ74" s="26">
        <f>'[1]หน่วยมิเตอร์ร้านค้า 68'!AJ11</f>
        <v>0</v>
      </c>
      <c r="AK74" s="26">
        <f>'[1]หน่วยมิเตอร์ร้านค้า 68'!AK11</f>
        <v>0</v>
      </c>
      <c r="AL74" s="26">
        <f>'[1]หน่วยมิเตอร์ร้านค้า 68'!AL11</f>
        <v>0</v>
      </c>
      <c r="AM74" s="26">
        <f>'[1]หน่วยมิเตอร์ร้านค้า 68'!AM11</f>
        <v>0</v>
      </c>
      <c r="AN74" s="26">
        <f>'[1]หน่วยมิเตอร์ร้านค้า 68'!AN11</f>
        <v>0</v>
      </c>
      <c r="AO74" s="9"/>
      <c r="AP74" s="9"/>
      <c r="AQ74" s="90"/>
    </row>
    <row r="75" spans="1:43" s="43" customFormat="1" ht="23.4" customHeight="1" x14ac:dyDescent="0.25">
      <c r="A75" s="9">
        <v>50.7</v>
      </c>
      <c r="B75" s="10" t="s">
        <v>151</v>
      </c>
      <c r="C75" s="10"/>
      <c r="D75" s="26">
        <f>'[1]หน่วยมิเตอร์ร้านค้า 68'!D12</f>
        <v>364</v>
      </c>
      <c r="E75" s="26">
        <f>'[1]หน่วยมิเตอร์ร้านค้า 68'!E12</f>
        <v>366</v>
      </c>
      <c r="F75" s="26">
        <f>'[1]หน่วยมิเตอร์ร้านค้า 68'!F12</f>
        <v>2</v>
      </c>
      <c r="G75" s="26">
        <f>'[1]หน่วยมิเตอร์ร้านค้า 68'!G12</f>
        <v>20</v>
      </c>
      <c r="H75" s="26">
        <f>'[1]หน่วยมิเตอร์ร้านค้า 68'!H12</f>
        <v>366</v>
      </c>
      <c r="I75" s="26">
        <f>'[1]หน่วยมิเตอร์ร้านค้า 68'!I12</f>
        <v>0</v>
      </c>
      <c r="J75" s="26">
        <f>'[1]หน่วยมิเตอร์ร้านค้า 68'!J12</f>
        <v>0</v>
      </c>
      <c r="K75" s="26">
        <f>'[1]หน่วยมิเตอร์ร้านค้า 68'!K12</f>
        <v>366</v>
      </c>
      <c r="L75" s="26">
        <f>'[1]หน่วยมิเตอร์ร้านค้า 68'!L12</f>
        <v>0</v>
      </c>
      <c r="M75" s="26">
        <f>'[1]หน่วยมิเตอร์ร้านค้า 68'!M12</f>
        <v>0</v>
      </c>
      <c r="N75" s="26">
        <f>'[1]หน่วยมิเตอร์ร้านค้า 68'!N12</f>
        <v>366</v>
      </c>
      <c r="O75" s="26">
        <f>'[1]หน่วยมิเตอร์ร้านค้า 68'!O12</f>
        <v>0</v>
      </c>
      <c r="P75" s="26">
        <f>'[1]หน่วยมิเตอร์ร้านค้า 68'!P12</f>
        <v>0</v>
      </c>
      <c r="Q75" s="26">
        <f>'[1]หน่วยมิเตอร์ร้านค้า 68'!Q12</f>
        <v>366</v>
      </c>
      <c r="R75" s="26">
        <f>'[1]หน่วยมิเตอร์ร้านค้า 68'!R12</f>
        <v>0</v>
      </c>
      <c r="S75" s="26">
        <f>'[1]หน่วยมิเตอร์ร้านค้า 68'!S12</f>
        <v>0</v>
      </c>
      <c r="T75" s="26">
        <f>'[1]หน่วยมิเตอร์ร้านค้า 68'!T12</f>
        <v>366</v>
      </c>
      <c r="U75" s="26">
        <f>'[1]หน่วยมิเตอร์ร้านค้า 68'!U12</f>
        <v>0</v>
      </c>
      <c r="V75" s="26">
        <f>'[1]หน่วยมิเตอร์ร้านค้า 68'!V12</f>
        <v>0</v>
      </c>
      <c r="W75" s="119">
        <f>'[1]หน่วยมิเตอร์ร้านค้า 68'!W12</f>
        <v>366</v>
      </c>
      <c r="X75" s="119">
        <f>'[1]หน่วยมิเตอร์ร้านค้า 68'!X12</f>
        <v>0</v>
      </c>
      <c r="Y75" s="120">
        <f>'[1]หน่วยมิเตอร์ร้านค้า 68'!Y12</f>
        <v>0</v>
      </c>
      <c r="Z75" s="26">
        <f>'[1]หน่วยมิเตอร์ร้านค้า 68'!Z12</f>
        <v>366</v>
      </c>
      <c r="AA75" s="26">
        <f>'[1]หน่วยมิเตอร์ร้านค้า 68'!AA12</f>
        <v>0</v>
      </c>
      <c r="AB75" s="152">
        <f>'[1]หน่วยมิเตอร์ร้านค้า 68'!AB12</f>
        <v>0</v>
      </c>
      <c r="AC75" s="26">
        <f>'[1]หน่วยมิเตอร์ร้านค้า 68'!AC12</f>
        <v>366</v>
      </c>
      <c r="AD75" s="152">
        <f>'[1]หน่วยมิเตอร์ร้านค้า 68'!AD12</f>
        <v>0</v>
      </c>
      <c r="AE75" s="152">
        <f>'[1]หน่วยมิเตอร์ร้านค้า 68'!AE12</f>
        <v>0</v>
      </c>
      <c r="AF75" s="26">
        <f>'[1]หน่วยมิเตอร์ร้านค้า 68'!AF12</f>
        <v>366</v>
      </c>
      <c r="AG75" s="152">
        <f>'[1]หน่วยมิเตอร์ร้านค้า 68'!AG12</f>
        <v>0</v>
      </c>
      <c r="AH75" s="152">
        <f>'[1]หน่วยมิเตอร์ร้านค้า 68'!AH12</f>
        <v>0</v>
      </c>
      <c r="AI75" s="26">
        <f>'[1]หน่วยมิเตอร์ร้านค้า 68'!AI12</f>
        <v>0</v>
      </c>
      <c r="AJ75" s="26">
        <f>'[1]หน่วยมิเตอร์ร้านค้า 68'!AJ12</f>
        <v>0</v>
      </c>
      <c r="AK75" s="26">
        <f>'[1]หน่วยมิเตอร์ร้านค้า 68'!AK12</f>
        <v>0</v>
      </c>
      <c r="AL75" s="26">
        <f>'[1]หน่วยมิเตอร์ร้านค้า 68'!AL12</f>
        <v>0</v>
      </c>
      <c r="AM75" s="26">
        <f>'[1]หน่วยมิเตอร์ร้านค้า 68'!AM12</f>
        <v>0</v>
      </c>
      <c r="AN75" s="26">
        <f>'[1]หน่วยมิเตอร์ร้านค้า 68'!AN12</f>
        <v>0</v>
      </c>
      <c r="AO75" s="9"/>
      <c r="AP75" s="9"/>
      <c r="AQ75" s="90"/>
    </row>
    <row r="76" spans="1:43" s="43" customFormat="1" ht="23.4" customHeight="1" x14ac:dyDescent="0.25">
      <c r="A76" s="9">
        <v>50.8</v>
      </c>
      <c r="B76" s="10" t="s">
        <v>152</v>
      </c>
      <c r="C76" s="10"/>
      <c r="D76" s="26">
        <f>'[1]หน่วยมิเตอร์ร้านค้า 68'!D13</f>
        <v>470</v>
      </c>
      <c r="E76" s="26">
        <f>'[1]หน่วยมิเตอร์ร้านค้า 68'!E13</f>
        <v>494</v>
      </c>
      <c r="F76" s="26">
        <f>'[1]หน่วยมิเตอร์ร้านค้า 68'!F13</f>
        <v>24</v>
      </c>
      <c r="G76" s="26">
        <f>'[1]หน่วยมิเตอร์ร้านค้า 68'!G13</f>
        <v>240</v>
      </c>
      <c r="H76" s="26">
        <f>'[1]หน่วยมิเตอร์ร้านค้า 68'!H13</f>
        <v>517</v>
      </c>
      <c r="I76" s="26">
        <f>'[1]หน่วยมิเตอร์ร้านค้า 68'!I13</f>
        <v>23</v>
      </c>
      <c r="J76" s="26">
        <f>'[1]หน่วยมิเตอร์ร้านค้า 68'!J13</f>
        <v>230</v>
      </c>
      <c r="K76" s="26">
        <f>'[1]หน่วยมิเตอร์ร้านค้า 68'!K13</f>
        <v>517</v>
      </c>
      <c r="L76" s="26">
        <f>'[1]หน่วยมิเตอร์ร้านค้า 68'!L13</f>
        <v>0</v>
      </c>
      <c r="M76" s="26">
        <f>'[1]หน่วยมิเตอร์ร้านค้า 68'!M13</f>
        <v>0</v>
      </c>
      <c r="N76" s="26">
        <f>'[1]หน่วยมิเตอร์ร้านค้า 68'!N13</f>
        <v>517</v>
      </c>
      <c r="O76" s="26">
        <f>'[1]หน่วยมิเตอร์ร้านค้า 68'!O13</f>
        <v>0</v>
      </c>
      <c r="P76" s="26">
        <f>'[1]หน่วยมิเตอร์ร้านค้า 68'!P13</f>
        <v>0</v>
      </c>
      <c r="Q76" s="26">
        <f>'[1]หน่วยมิเตอร์ร้านค้า 68'!Q13</f>
        <v>517</v>
      </c>
      <c r="R76" s="26">
        <f>'[1]หน่วยมิเตอร์ร้านค้า 68'!R13</f>
        <v>0</v>
      </c>
      <c r="S76" s="26">
        <f>'[1]หน่วยมิเตอร์ร้านค้า 68'!S13</f>
        <v>0</v>
      </c>
      <c r="T76" s="26">
        <f>'[1]หน่วยมิเตอร์ร้านค้า 68'!T13</f>
        <v>555</v>
      </c>
      <c r="U76" s="26">
        <f>'[1]หน่วยมิเตอร์ร้านค้า 68'!U13</f>
        <v>38</v>
      </c>
      <c r="V76" s="26">
        <f>'[1]หน่วยมิเตอร์ร้านค้า 68'!V13</f>
        <v>380</v>
      </c>
      <c r="W76" s="119">
        <f>'[1]หน่วยมิเตอร์ร้านค้า 68'!W13</f>
        <v>587</v>
      </c>
      <c r="X76" s="119">
        <f>'[1]หน่วยมิเตอร์ร้านค้า 68'!X13</f>
        <v>32</v>
      </c>
      <c r="Y76" s="120">
        <f>'[1]หน่วยมิเตอร์ร้านค้า 68'!Y13</f>
        <v>320</v>
      </c>
      <c r="Z76" s="26">
        <f>'[1]หน่วยมิเตอร์ร้านค้า 68'!Z13</f>
        <v>610</v>
      </c>
      <c r="AA76" s="26">
        <f>'[1]หน่วยมิเตอร์ร้านค้า 68'!AA13</f>
        <v>23</v>
      </c>
      <c r="AB76" s="152">
        <f>'[1]หน่วยมิเตอร์ร้านค้า 68'!AB13</f>
        <v>230</v>
      </c>
      <c r="AC76" s="26">
        <f>'[1]หน่วยมิเตอร์ร้านค้า 68'!AC13</f>
        <v>641</v>
      </c>
      <c r="AD76" s="152">
        <f>'[1]หน่วยมิเตอร์ร้านค้า 68'!AD13</f>
        <v>31</v>
      </c>
      <c r="AE76" s="152">
        <f>'[1]หน่วยมิเตอร์ร้านค้า 68'!AE13</f>
        <v>310</v>
      </c>
      <c r="AF76" s="26">
        <f>'[1]หน่วยมิเตอร์ร้านค้า 68'!AF13</f>
        <v>660</v>
      </c>
      <c r="AG76" s="152">
        <f>'[1]หน่วยมิเตอร์ร้านค้า 68'!AG13</f>
        <v>19</v>
      </c>
      <c r="AH76" s="152">
        <f>'[1]หน่วยมิเตอร์ร้านค้า 68'!AH13</f>
        <v>190</v>
      </c>
      <c r="AI76" s="26">
        <f>'[1]หน่วยมิเตอร์ร้านค้า 68'!AI13</f>
        <v>0</v>
      </c>
      <c r="AJ76" s="26">
        <f>'[1]หน่วยมิเตอร์ร้านค้า 68'!AJ13</f>
        <v>0</v>
      </c>
      <c r="AK76" s="26">
        <f>'[1]หน่วยมิเตอร์ร้านค้า 68'!AK13</f>
        <v>0</v>
      </c>
      <c r="AL76" s="26">
        <f>'[1]หน่วยมิเตอร์ร้านค้า 68'!AL13</f>
        <v>0</v>
      </c>
      <c r="AM76" s="26">
        <f>'[1]หน่วยมิเตอร์ร้านค้า 68'!AM13</f>
        <v>0</v>
      </c>
      <c r="AN76" s="26">
        <f>'[1]หน่วยมิเตอร์ร้านค้า 68'!AN13</f>
        <v>0</v>
      </c>
      <c r="AO76" s="9"/>
      <c r="AP76" s="9"/>
      <c r="AQ76" s="90"/>
    </row>
    <row r="77" spans="1:43" s="43" customFormat="1" ht="23.4" customHeight="1" x14ac:dyDescent="0.25">
      <c r="A77" s="9">
        <v>50.9</v>
      </c>
      <c r="B77" s="10" t="s">
        <v>153</v>
      </c>
      <c r="C77" s="10"/>
      <c r="D77" s="26">
        <f>'[1]หน่วยมิเตอร์ร้านค้า 68'!D14</f>
        <v>574</v>
      </c>
      <c r="E77" s="26">
        <f>'[1]หน่วยมิเตอร์ร้านค้า 68'!E14</f>
        <v>586</v>
      </c>
      <c r="F77" s="26">
        <f>'[1]หน่วยมิเตอร์ร้านค้า 68'!F14</f>
        <v>12</v>
      </c>
      <c r="G77" s="26">
        <f>'[1]หน่วยมิเตอร์ร้านค้า 68'!G14</f>
        <v>120</v>
      </c>
      <c r="H77" s="26">
        <f>'[1]หน่วยมิเตอร์ร้านค้า 68'!H14</f>
        <v>597</v>
      </c>
      <c r="I77" s="26">
        <f>'[1]หน่วยมิเตอร์ร้านค้า 68'!I14</f>
        <v>11</v>
      </c>
      <c r="J77" s="26">
        <f>'[1]หน่วยมิเตอร์ร้านค้า 68'!J14</f>
        <v>110</v>
      </c>
      <c r="K77" s="26">
        <f>'[1]หน่วยมิเตอร์ร้านค้า 68'!K14</f>
        <v>597</v>
      </c>
      <c r="L77" s="26">
        <f>'[1]หน่วยมิเตอร์ร้านค้า 68'!L14</f>
        <v>0</v>
      </c>
      <c r="M77" s="26">
        <f>'[1]หน่วยมิเตอร์ร้านค้า 68'!M14</f>
        <v>0</v>
      </c>
      <c r="N77" s="26">
        <f>'[1]หน่วยมิเตอร์ร้านค้า 68'!N14</f>
        <v>597</v>
      </c>
      <c r="O77" s="26">
        <f>'[1]หน่วยมิเตอร์ร้านค้า 68'!O14</f>
        <v>0</v>
      </c>
      <c r="P77" s="26">
        <f>'[1]หน่วยมิเตอร์ร้านค้า 68'!P14</f>
        <v>0</v>
      </c>
      <c r="Q77" s="26">
        <f>'[1]หน่วยมิเตอร์ร้านค้า 68'!Q14</f>
        <v>597</v>
      </c>
      <c r="R77" s="26">
        <f>'[1]หน่วยมิเตอร์ร้านค้า 68'!R14</f>
        <v>0</v>
      </c>
      <c r="S77" s="26">
        <f>'[1]หน่วยมิเตอร์ร้านค้า 68'!S14</f>
        <v>0</v>
      </c>
      <c r="T77" s="26">
        <f>'[1]หน่วยมิเตอร์ร้านค้า 68'!T14</f>
        <v>611</v>
      </c>
      <c r="U77" s="26">
        <f>'[1]หน่วยมิเตอร์ร้านค้า 68'!U14</f>
        <v>14</v>
      </c>
      <c r="V77" s="26">
        <f>'[1]หน่วยมิเตอร์ร้านค้า 68'!V14</f>
        <v>140</v>
      </c>
      <c r="W77" s="119">
        <f>'[1]หน่วยมิเตอร์ร้านค้า 68'!W14</f>
        <v>628</v>
      </c>
      <c r="X77" s="119">
        <f>'[1]หน่วยมิเตอร์ร้านค้า 68'!X14</f>
        <v>17</v>
      </c>
      <c r="Y77" s="120">
        <f>'[1]หน่วยมิเตอร์ร้านค้า 68'!Y14</f>
        <v>170</v>
      </c>
      <c r="Z77" s="26">
        <f>'[1]หน่วยมิเตอร์ร้านค้า 68'!Z14</f>
        <v>640</v>
      </c>
      <c r="AA77" s="26">
        <f>'[1]หน่วยมิเตอร์ร้านค้า 68'!AA14</f>
        <v>12</v>
      </c>
      <c r="AB77" s="152">
        <f>'[1]หน่วยมิเตอร์ร้านค้า 68'!AB14</f>
        <v>120</v>
      </c>
      <c r="AC77" s="26">
        <f>'[1]หน่วยมิเตอร์ร้านค้า 68'!AC14</f>
        <v>657</v>
      </c>
      <c r="AD77" s="152">
        <f>'[1]หน่วยมิเตอร์ร้านค้า 68'!AD14</f>
        <v>17</v>
      </c>
      <c r="AE77" s="152">
        <f>'[1]หน่วยมิเตอร์ร้านค้า 68'!AE14</f>
        <v>170</v>
      </c>
      <c r="AF77" s="26">
        <f>'[1]หน่วยมิเตอร์ร้านค้า 68'!AF14</f>
        <v>665</v>
      </c>
      <c r="AG77" s="152">
        <f>'[1]หน่วยมิเตอร์ร้านค้า 68'!AG14</f>
        <v>8</v>
      </c>
      <c r="AH77" s="152">
        <f>'[1]หน่วยมิเตอร์ร้านค้า 68'!AH14</f>
        <v>80</v>
      </c>
      <c r="AI77" s="26">
        <f>'[1]หน่วยมิเตอร์ร้านค้า 68'!AI14</f>
        <v>0</v>
      </c>
      <c r="AJ77" s="26">
        <f>'[1]หน่วยมิเตอร์ร้านค้า 68'!AJ14</f>
        <v>0</v>
      </c>
      <c r="AK77" s="26">
        <f>'[1]หน่วยมิเตอร์ร้านค้า 68'!AK14</f>
        <v>0</v>
      </c>
      <c r="AL77" s="26">
        <f>'[1]หน่วยมิเตอร์ร้านค้า 68'!AL14</f>
        <v>0</v>
      </c>
      <c r="AM77" s="26">
        <f>'[1]หน่วยมิเตอร์ร้านค้า 68'!AM14</f>
        <v>0</v>
      </c>
      <c r="AN77" s="26">
        <f>'[1]หน่วยมิเตอร์ร้านค้า 68'!AN14</f>
        <v>0</v>
      </c>
      <c r="AO77" s="9"/>
      <c r="AP77" s="9"/>
      <c r="AQ77" s="90"/>
    </row>
    <row r="78" spans="1:43" s="43" customFormat="1" ht="23.4" customHeight="1" x14ac:dyDescent="0.25">
      <c r="A78" s="24">
        <v>50.1</v>
      </c>
      <c r="B78" s="10" t="s">
        <v>154</v>
      </c>
      <c r="C78" s="10"/>
      <c r="D78" s="26">
        <f>'[1]หน่วยมิเตอร์ร้านค้า 68'!D15</f>
        <v>5558</v>
      </c>
      <c r="E78" s="26">
        <f>'[1]หน่วยมิเตอร์ร้านค้า 68'!E15</f>
        <v>5654</v>
      </c>
      <c r="F78" s="26">
        <f>'[1]หน่วยมิเตอร์ร้านค้า 68'!F15</f>
        <v>96</v>
      </c>
      <c r="G78" s="26">
        <f>'[1]หน่วยมิเตอร์ร้านค้า 68'!G15</f>
        <v>960</v>
      </c>
      <c r="H78" s="26">
        <f>'[1]หน่วยมิเตอร์ร้านค้า 68'!H15</f>
        <v>5745</v>
      </c>
      <c r="I78" s="26">
        <f>'[1]หน่วยมิเตอร์ร้านค้า 68'!I15</f>
        <v>91</v>
      </c>
      <c r="J78" s="26">
        <f>'[1]หน่วยมิเตอร์ร้านค้า 68'!J15</f>
        <v>910</v>
      </c>
      <c r="K78" s="26">
        <f>'[1]หน่วยมิเตอร์ร้านค้า 68'!K15</f>
        <v>5820</v>
      </c>
      <c r="L78" s="26">
        <f>'[1]หน่วยมิเตอร์ร้านค้า 68'!L15</f>
        <v>75</v>
      </c>
      <c r="M78" s="26">
        <f>'[1]หน่วยมิเตอร์ร้านค้า 68'!M15</f>
        <v>750</v>
      </c>
      <c r="N78" s="26">
        <f>'[1]หน่วยมิเตอร์ร้านค้า 68'!N15</f>
        <v>5820</v>
      </c>
      <c r="O78" s="26">
        <f>'[1]หน่วยมิเตอร์ร้านค้า 68'!O15</f>
        <v>0</v>
      </c>
      <c r="P78" s="26">
        <f>'[1]หน่วยมิเตอร์ร้านค้า 68'!P15</f>
        <v>0</v>
      </c>
      <c r="Q78" s="26">
        <f>'[1]หน่วยมิเตอร์ร้านค้า 68'!Q15</f>
        <v>5884</v>
      </c>
      <c r="R78" s="26">
        <f>'[1]หน่วยมิเตอร์ร้านค้า 68'!R15</f>
        <v>64</v>
      </c>
      <c r="S78" s="26">
        <f>'[1]หน่วยมิเตอร์ร้านค้า 68'!S15</f>
        <v>640</v>
      </c>
      <c r="T78" s="26">
        <f>'[1]หน่วยมิเตอร์ร้านค้า 68'!T15</f>
        <v>5937</v>
      </c>
      <c r="U78" s="26">
        <f>'[1]หน่วยมิเตอร์ร้านค้า 68'!U15</f>
        <v>53</v>
      </c>
      <c r="V78" s="26">
        <f>'[1]หน่วยมิเตอร์ร้านค้า 68'!V15</f>
        <v>530</v>
      </c>
      <c r="W78" s="119">
        <f>'[1]หน่วยมิเตอร์ร้านค้า 68'!W15</f>
        <v>6038</v>
      </c>
      <c r="X78" s="119">
        <f>'[1]หน่วยมิเตอร์ร้านค้า 68'!X15</f>
        <v>101</v>
      </c>
      <c r="Y78" s="120">
        <f>'[1]หน่วยมิเตอร์ร้านค้า 68'!Y15</f>
        <v>1010</v>
      </c>
      <c r="Z78" s="26">
        <f>'[1]หน่วยมิเตอร์ร้านค้า 68'!Z15</f>
        <v>6146</v>
      </c>
      <c r="AA78" s="26">
        <f>'[1]หน่วยมิเตอร์ร้านค้า 68'!AA15</f>
        <v>108</v>
      </c>
      <c r="AB78" s="152">
        <f>'[1]หน่วยมิเตอร์ร้านค้า 68'!AB15</f>
        <v>1080</v>
      </c>
      <c r="AC78" s="26">
        <f>'[1]หน่วยมิเตอร์ร้านค้า 68'!AC15</f>
        <v>6254</v>
      </c>
      <c r="AD78" s="152">
        <f>'[1]หน่วยมิเตอร์ร้านค้า 68'!AD15</f>
        <v>108</v>
      </c>
      <c r="AE78" s="152">
        <f>'[1]หน่วยมิเตอร์ร้านค้า 68'!AE15</f>
        <v>1080</v>
      </c>
      <c r="AF78" s="26">
        <f>'[1]หน่วยมิเตอร์ร้านค้า 68'!AF15</f>
        <v>6320</v>
      </c>
      <c r="AG78" s="152">
        <f>'[1]หน่วยมิเตอร์ร้านค้า 68'!AG15</f>
        <v>66</v>
      </c>
      <c r="AH78" s="152">
        <f>'[1]หน่วยมิเตอร์ร้านค้า 68'!AH15</f>
        <v>660</v>
      </c>
      <c r="AI78" s="26">
        <f>'[1]หน่วยมิเตอร์ร้านค้า 68'!AI15</f>
        <v>0</v>
      </c>
      <c r="AJ78" s="26">
        <f>'[1]หน่วยมิเตอร์ร้านค้า 68'!AJ15</f>
        <v>0</v>
      </c>
      <c r="AK78" s="26">
        <f>'[1]หน่วยมิเตอร์ร้านค้า 68'!AK15</f>
        <v>0</v>
      </c>
      <c r="AL78" s="26">
        <f>'[1]หน่วยมิเตอร์ร้านค้า 68'!AL15</f>
        <v>0</v>
      </c>
      <c r="AM78" s="26">
        <f>'[1]หน่วยมิเตอร์ร้านค้า 68'!AM15</f>
        <v>0</v>
      </c>
      <c r="AN78" s="26">
        <f>'[1]หน่วยมิเตอร์ร้านค้า 68'!AN15</f>
        <v>0</v>
      </c>
      <c r="AO78" s="9"/>
      <c r="AP78" s="9"/>
      <c r="AQ78" s="90"/>
    </row>
    <row r="79" spans="1:43" s="43" customFormat="1" ht="23.4" customHeight="1" x14ac:dyDescent="0.25">
      <c r="A79" s="9">
        <v>50.11</v>
      </c>
      <c r="B79" s="10" t="s">
        <v>206</v>
      </c>
      <c r="C79" s="10"/>
      <c r="D79" s="26">
        <f>'[1]หน่วยมิเตอร์ร้านค้า 68'!D16</f>
        <v>4169</v>
      </c>
      <c r="E79" s="26">
        <f>'[1]หน่วยมิเตอร์ร้านค้า 68'!E16</f>
        <v>4214</v>
      </c>
      <c r="F79" s="26">
        <f>'[1]หน่วยมิเตอร์ร้านค้า 68'!F16</f>
        <v>45</v>
      </c>
      <c r="G79" s="26">
        <f>'[1]หน่วยมิเตอร์ร้านค้า 68'!G16</f>
        <v>450</v>
      </c>
      <c r="H79" s="26">
        <f>'[1]หน่วยมิเตอร์ร้านค้า 68'!H16</f>
        <v>4257</v>
      </c>
      <c r="I79" s="26">
        <f>'[1]หน่วยมิเตอร์ร้านค้า 68'!I16</f>
        <v>43</v>
      </c>
      <c r="J79" s="26">
        <f>'[1]หน่วยมิเตอร์ร้านค้า 68'!J16</f>
        <v>430</v>
      </c>
      <c r="K79" s="26">
        <f>'[1]หน่วยมิเตอร์ร้านค้า 68'!K16</f>
        <v>4297</v>
      </c>
      <c r="L79" s="26">
        <f>'[1]หน่วยมิเตอร์ร้านค้า 68'!L16</f>
        <v>40</v>
      </c>
      <c r="M79" s="26">
        <f>'[1]หน่วยมิเตอร์ร้านค้า 68'!M16</f>
        <v>400</v>
      </c>
      <c r="N79" s="26">
        <f>'[1]หน่วยมิเตอร์ร้านค้า 68'!N16</f>
        <v>4297</v>
      </c>
      <c r="O79" s="26">
        <f>'[1]หน่วยมิเตอร์ร้านค้า 68'!O16</f>
        <v>0</v>
      </c>
      <c r="P79" s="26">
        <f>'[1]หน่วยมิเตอร์ร้านค้า 68'!P16</f>
        <v>0</v>
      </c>
      <c r="Q79" s="26">
        <f>'[1]หน่วยมิเตอร์ร้านค้า 68'!Q16</f>
        <v>4310</v>
      </c>
      <c r="R79" s="26">
        <f>'[1]หน่วยมิเตอร์ร้านค้า 68'!R16</f>
        <v>13</v>
      </c>
      <c r="S79" s="26">
        <f>'[1]หน่วยมิเตอร์ร้านค้า 68'!S16</f>
        <v>130</v>
      </c>
      <c r="T79" s="26">
        <f>'[1]หน่วยมิเตอร์ร้านค้า 68'!T16</f>
        <v>4343</v>
      </c>
      <c r="U79" s="26">
        <f>'[1]หน่วยมิเตอร์ร้านค้า 68'!U16</f>
        <v>33</v>
      </c>
      <c r="V79" s="26">
        <f>'[1]หน่วยมิเตอร์ร้านค้า 68'!V16</f>
        <v>330</v>
      </c>
      <c r="W79" s="119">
        <f>'[1]หน่วยมิเตอร์ร้านค้า 68'!W16</f>
        <v>4422</v>
      </c>
      <c r="X79" s="119">
        <f>'[1]หน่วยมิเตอร์ร้านค้า 68'!X16</f>
        <v>79</v>
      </c>
      <c r="Y79" s="120">
        <f>'[1]หน่วยมิเตอร์ร้านค้า 68'!Y16</f>
        <v>790</v>
      </c>
      <c r="Z79" s="26">
        <f>'[1]หน่วยมิเตอร์ร้านค้า 68'!Z16</f>
        <v>4495</v>
      </c>
      <c r="AA79" s="26">
        <f>'[1]หน่วยมิเตอร์ร้านค้า 68'!AA16</f>
        <v>73</v>
      </c>
      <c r="AB79" s="152">
        <f>'[1]หน่วยมิเตอร์ร้านค้า 68'!AB16</f>
        <v>730</v>
      </c>
      <c r="AC79" s="26">
        <f>'[1]หน่วยมิเตอร์ร้านค้า 68'!AC16</f>
        <v>4571</v>
      </c>
      <c r="AD79" s="152">
        <f>'[1]หน่วยมิเตอร์ร้านค้า 68'!AD16</f>
        <v>76</v>
      </c>
      <c r="AE79" s="152">
        <f>'[1]หน่วยมิเตอร์ร้านค้า 68'!AE16</f>
        <v>760</v>
      </c>
      <c r="AF79" s="26">
        <f>'[1]หน่วยมิเตอร์ร้านค้า 68'!AF16</f>
        <v>4625</v>
      </c>
      <c r="AG79" s="152">
        <f>'[1]หน่วยมิเตอร์ร้านค้า 68'!AG16</f>
        <v>54</v>
      </c>
      <c r="AH79" s="152">
        <f>'[1]หน่วยมิเตอร์ร้านค้า 68'!AH16</f>
        <v>540</v>
      </c>
      <c r="AI79" s="26">
        <f>'[1]หน่วยมิเตอร์ร้านค้า 68'!AI16</f>
        <v>0</v>
      </c>
      <c r="AJ79" s="26">
        <f>'[1]หน่วยมิเตอร์ร้านค้า 68'!AJ16</f>
        <v>0</v>
      </c>
      <c r="AK79" s="26">
        <f>'[1]หน่วยมิเตอร์ร้านค้า 68'!AK16</f>
        <v>0</v>
      </c>
      <c r="AL79" s="26">
        <f>'[1]หน่วยมิเตอร์ร้านค้า 68'!AL16</f>
        <v>0</v>
      </c>
      <c r="AM79" s="26">
        <f>'[1]หน่วยมิเตอร์ร้านค้า 68'!AM16</f>
        <v>0</v>
      </c>
      <c r="AN79" s="26">
        <f>'[1]หน่วยมิเตอร์ร้านค้า 68'!AN16</f>
        <v>0</v>
      </c>
      <c r="AO79" s="9"/>
      <c r="AP79" s="9"/>
      <c r="AQ79" s="90"/>
    </row>
    <row r="80" spans="1:43" s="43" customFormat="1" ht="23.4" customHeight="1" x14ac:dyDescent="0.25">
      <c r="A80" s="9">
        <v>50.12</v>
      </c>
      <c r="B80" s="10" t="s">
        <v>241</v>
      </c>
      <c r="C80" s="10"/>
      <c r="D80" s="26">
        <f>'[1]หน่วยมิเตอร์ร้านค้า 68'!D17</f>
        <v>2</v>
      </c>
      <c r="E80" s="26">
        <f>'[1]หน่วยมิเตอร์ร้านค้า 68'!E17</f>
        <v>2</v>
      </c>
      <c r="F80" s="26">
        <f>'[1]หน่วยมิเตอร์ร้านค้า 68'!F17</f>
        <v>0</v>
      </c>
      <c r="G80" s="26">
        <f>'[1]หน่วยมิเตอร์ร้านค้า 68'!G17</f>
        <v>0</v>
      </c>
      <c r="H80" s="26">
        <f>'[1]หน่วยมิเตอร์ร้านค้า 68'!H17</f>
        <v>2</v>
      </c>
      <c r="I80" s="26">
        <f>'[1]หน่วยมิเตอร์ร้านค้า 68'!I17</f>
        <v>0</v>
      </c>
      <c r="J80" s="26">
        <f>'[1]หน่วยมิเตอร์ร้านค้า 68'!J17</f>
        <v>0</v>
      </c>
      <c r="K80" s="26">
        <f>'[1]หน่วยมิเตอร์ร้านค้า 68'!K17</f>
        <v>2</v>
      </c>
      <c r="L80" s="26">
        <f>'[1]หน่วยมิเตอร์ร้านค้า 68'!L17</f>
        <v>0</v>
      </c>
      <c r="M80" s="26">
        <f>'[1]หน่วยมิเตอร์ร้านค้า 68'!M17</f>
        <v>0</v>
      </c>
      <c r="N80" s="26">
        <f>'[1]หน่วยมิเตอร์ร้านค้า 68'!N17</f>
        <v>2</v>
      </c>
      <c r="O80" s="26">
        <f>'[1]หน่วยมิเตอร์ร้านค้า 68'!O17</f>
        <v>0</v>
      </c>
      <c r="P80" s="26">
        <f>'[1]หน่วยมิเตอร์ร้านค้า 68'!P17</f>
        <v>0</v>
      </c>
      <c r="Q80" s="26">
        <f>'[1]หน่วยมิเตอร์ร้านค้า 68'!Q17</f>
        <v>2</v>
      </c>
      <c r="R80" s="26">
        <f>'[1]หน่วยมิเตอร์ร้านค้า 68'!R17</f>
        <v>0</v>
      </c>
      <c r="S80" s="26">
        <f>'[1]หน่วยมิเตอร์ร้านค้า 68'!S17</f>
        <v>0</v>
      </c>
      <c r="T80" s="26">
        <f>'[1]หน่วยมิเตอร์ร้านค้า 68'!T17</f>
        <v>2</v>
      </c>
      <c r="U80" s="26">
        <f>'[1]หน่วยมิเตอร์ร้านค้า 68'!U17</f>
        <v>0</v>
      </c>
      <c r="V80" s="26">
        <f>'[1]หน่วยมิเตอร์ร้านค้า 68'!V17</f>
        <v>0</v>
      </c>
      <c r="W80" s="119">
        <f>'[1]หน่วยมิเตอร์ร้านค้า 68'!W17</f>
        <v>2</v>
      </c>
      <c r="X80" s="119">
        <f>'[1]หน่วยมิเตอร์ร้านค้า 68'!X17</f>
        <v>0</v>
      </c>
      <c r="Y80" s="120">
        <f>'[1]หน่วยมิเตอร์ร้านค้า 68'!Y17</f>
        <v>0</v>
      </c>
      <c r="Z80" s="26">
        <f>'[1]หน่วยมิเตอร์ร้านค้า 68'!Z17</f>
        <v>2</v>
      </c>
      <c r="AA80" s="26">
        <f>'[1]หน่วยมิเตอร์ร้านค้า 68'!AA17</f>
        <v>0</v>
      </c>
      <c r="AB80" s="152">
        <f>'[1]หน่วยมิเตอร์ร้านค้า 68'!AB17</f>
        <v>0</v>
      </c>
      <c r="AC80" s="26">
        <f>'[1]หน่วยมิเตอร์ร้านค้า 68'!AC17</f>
        <v>2</v>
      </c>
      <c r="AD80" s="152">
        <f>'[1]หน่วยมิเตอร์ร้านค้า 68'!AD17</f>
        <v>0</v>
      </c>
      <c r="AE80" s="152">
        <f>'[1]หน่วยมิเตอร์ร้านค้า 68'!AE17</f>
        <v>0</v>
      </c>
      <c r="AF80" s="26">
        <f>'[1]หน่วยมิเตอร์ร้านค้า 68'!AF17</f>
        <v>2</v>
      </c>
      <c r="AG80" s="152">
        <f>'[1]หน่วยมิเตอร์ร้านค้า 68'!AG17</f>
        <v>0</v>
      </c>
      <c r="AH80" s="152">
        <f>'[1]หน่วยมิเตอร์ร้านค้า 68'!AH17</f>
        <v>0</v>
      </c>
      <c r="AI80" s="26">
        <f>'[1]หน่วยมิเตอร์ร้านค้า 68'!AI17</f>
        <v>0</v>
      </c>
      <c r="AJ80" s="26">
        <f>'[1]หน่วยมิเตอร์ร้านค้า 68'!AJ17</f>
        <v>0</v>
      </c>
      <c r="AK80" s="26">
        <f>'[1]หน่วยมิเตอร์ร้านค้า 68'!AK17</f>
        <v>0</v>
      </c>
      <c r="AL80" s="26">
        <f>'[1]หน่วยมิเตอร์ร้านค้า 68'!AL17</f>
        <v>0</v>
      </c>
      <c r="AM80" s="26">
        <f>'[1]หน่วยมิเตอร์ร้านค้า 68'!AM17</f>
        <v>0</v>
      </c>
      <c r="AN80" s="26">
        <f>'[1]หน่วยมิเตอร์ร้านค้า 68'!AN17</f>
        <v>0</v>
      </c>
      <c r="AO80" s="9"/>
      <c r="AP80" s="9"/>
      <c r="AQ80" s="90"/>
    </row>
    <row r="81" spans="1:43" s="43" customFormat="1" ht="23.4" customHeight="1" x14ac:dyDescent="0.25">
      <c r="A81" s="9">
        <v>50.13</v>
      </c>
      <c r="B81" s="10" t="s">
        <v>155</v>
      </c>
      <c r="C81" s="10"/>
      <c r="D81" s="26">
        <f>'[1]หน่วยมิเตอร์ร้านค้า 68'!D18</f>
        <v>328</v>
      </c>
      <c r="E81" s="26">
        <f>'[1]หน่วยมิเตอร์ร้านค้า 68'!E18</f>
        <v>331</v>
      </c>
      <c r="F81" s="26">
        <f>'[1]หน่วยมิเตอร์ร้านค้า 68'!F18</f>
        <v>3</v>
      </c>
      <c r="G81" s="26">
        <f>'[1]หน่วยมิเตอร์ร้านค้า 68'!G18</f>
        <v>30</v>
      </c>
      <c r="H81" s="26">
        <f>'[1]หน่วยมิเตอร์ร้านค้า 68'!H18</f>
        <v>333</v>
      </c>
      <c r="I81" s="26">
        <f>'[1]หน่วยมิเตอร์ร้านค้า 68'!I18</f>
        <v>2</v>
      </c>
      <c r="J81" s="26">
        <f>'[1]หน่วยมิเตอร์ร้านค้า 68'!J18</f>
        <v>20</v>
      </c>
      <c r="K81" s="26">
        <f>'[1]หน่วยมิเตอร์ร้านค้า 68'!K18</f>
        <v>336</v>
      </c>
      <c r="L81" s="26">
        <f>'[1]หน่วยมิเตอร์ร้านค้า 68'!L18</f>
        <v>3</v>
      </c>
      <c r="M81" s="26">
        <f>'[1]หน่วยมิเตอร์ร้านค้า 68'!M18</f>
        <v>30</v>
      </c>
      <c r="N81" s="26">
        <f>'[1]หน่วยมิเตอร์ร้านค้า 68'!N18</f>
        <v>336</v>
      </c>
      <c r="O81" s="26">
        <f>'[1]หน่วยมิเตอร์ร้านค้า 68'!O18</f>
        <v>0</v>
      </c>
      <c r="P81" s="26">
        <f>'[1]หน่วยมิเตอร์ร้านค้า 68'!P18</f>
        <v>0</v>
      </c>
      <c r="Q81" s="26">
        <f>'[1]หน่วยมิเตอร์ร้านค้า 68'!Q18</f>
        <v>338</v>
      </c>
      <c r="R81" s="26">
        <f>'[1]หน่วยมิเตอร์ร้านค้า 68'!R18</f>
        <v>2</v>
      </c>
      <c r="S81" s="26">
        <f>'[1]หน่วยมิเตอร์ร้านค้า 68'!S18</f>
        <v>20</v>
      </c>
      <c r="T81" s="26">
        <f>'[1]หน่วยมิเตอร์ร้านค้า 68'!T18</f>
        <v>341</v>
      </c>
      <c r="U81" s="26">
        <f>'[1]หน่วยมิเตอร์ร้านค้า 68'!U18</f>
        <v>3</v>
      </c>
      <c r="V81" s="26">
        <f>'[1]หน่วยมิเตอร์ร้านค้า 68'!V18</f>
        <v>30</v>
      </c>
      <c r="W81" s="119">
        <f>'[1]หน่วยมิเตอร์ร้านค้า 68'!W18</f>
        <v>345</v>
      </c>
      <c r="X81" s="119">
        <f>'[1]หน่วยมิเตอร์ร้านค้า 68'!X18</f>
        <v>4</v>
      </c>
      <c r="Y81" s="120">
        <f>'[1]หน่วยมิเตอร์ร้านค้า 68'!Y18</f>
        <v>40</v>
      </c>
      <c r="Z81" s="26">
        <f>'[1]หน่วยมิเตอร์ร้านค้า 68'!Z18</f>
        <v>349</v>
      </c>
      <c r="AA81" s="26">
        <f>'[1]หน่วยมิเตอร์ร้านค้า 68'!AA18</f>
        <v>4</v>
      </c>
      <c r="AB81" s="152">
        <f>'[1]หน่วยมิเตอร์ร้านค้า 68'!AB18</f>
        <v>40</v>
      </c>
      <c r="AC81" s="26">
        <f>'[1]หน่วยมิเตอร์ร้านค้า 68'!AC18</f>
        <v>353</v>
      </c>
      <c r="AD81" s="152">
        <f>'[1]หน่วยมิเตอร์ร้านค้า 68'!AD18</f>
        <v>4</v>
      </c>
      <c r="AE81" s="152">
        <f>'[1]หน่วยมิเตอร์ร้านค้า 68'!AE18</f>
        <v>40</v>
      </c>
      <c r="AF81" s="26">
        <f>'[1]หน่วยมิเตอร์ร้านค้า 68'!AF18</f>
        <v>357</v>
      </c>
      <c r="AG81" s="152">
        <f>'[1]หน่วยมิเตอร์ร้านค้า 68'!AG18</f>
        <v>4</v>
      </c>
      <c r="AH81" s="152">
        <f>'[1]หน่วยมิเตอร์ร้านค้า 68'!AH18</f>
        <v>40</v>
      </c>
      <c r="AI81" s="26">
        <f>'[1]หน่วยมิเตอร์ร้านค้า 68'!AI18</f>
        <v>0</v>
      </c>
      <c r="AJ81" s="26">
        <f>'[1]หน่วยมิเตอร์ร้านค้า 68'!AJ18</f>
        <v>0</v>
      </c>
      <c r="AK81" s="26">
        <f>'[1]หน่วยมิเตอร์ร้านค้า 68'!AK18</f>
        <v>0</v>
      </c>
      <c r="AL81" s="26">
        <f>'[1]หน่วยมิเตอร์ร้านค้า 68'!AL18</f>
        <v>0</v>
      </c>
      <c r="AM81" s="26">
        <f>'[1]หน่วยมิเตอร์ร้านค้า 68'!AM18</f>
        <v>0</v>
      </c>
      <c r="AN81" s="26">
        <f>'[1]หน่วยมิเตอร์ร้านค้า 68'!AN18</f>
        <v>0</v>
      </c>
      <c r="AO81" s="9"/>
      <c r="AP81" s="9"/>
      <c r="AQ81" s="90"/>
    </row>
    <row r="82" spans="1:43" s="43" customFormat="1" ht="23.4" customHeight="1" x14ac:dyDescent="0.25">
      <c r="A82" s="9">
        <v>50.14</v>
      </c>
      <c r="B82" s="10" t="s">
        <v>156</v>
      </c>
      <c r="C82" s="10"/>
      <c r="D82" s="26">
        <f>'[1]หน่วยมิเตอร์ร้านค้า 68'!D19</f>
        <v>145</v>
      </c>
      <c r="E82" s="26">
        <f>'[1]หน่วยมิเตอร์ร้านค้า 68'!E19</f>
        <v>147</v>
      </c>
      <c r="F82" s="26">
        <f>'[1]หน่วยมิเตอร์ร้านค้า 68'!F19</f>
        <v>2</v>
      </c>
      <c r="G82" s="26">
        <f>'[1]หน่วยมิเตอร์ร้านค้า 68'!G19</f>
        <v>20</v>
      </c>
      <c r="H82" s="26">
        <f>'[1]หน่วยมิเตอร์ร้านค้า 68'!H19</f>
        <v>149</v>
      </c>
      <c r="I82" s="26">
        <f>'[1]หน่วยมิเตอร์ร้านค้า 68'!I19</f>
        <v>2</v>
      </c>
      <c r="J82" s="26">
        <f>'[1]หน่วยมิเตอร์ร้านค้า 68'!J19</f>
        <v>20</v>
      </c>
      <c r="K82" s="26">
        <f>'[1]หน่วยมิเตอร์ร้านค้า 68'!K19</f>
        <v>150</v>
      </c>
      <c r="L82" s="26">
        <f>'[1]หน่วยมิเตอร์ร้านค้า 68'!L19</f>
        <v>1</v>
      </c>
      <c r="M82" s="26">
        <f>'[1]หน่วยมิเตอร์ร้านค้า 68'!M19</f>
        <v>10</v>
      </c>
      <c r="N82" s="26">
        <f>'[1]หน่วยมิเตอร์ร้านค้า 68'!N19</f>
        <v>150</v>
      </c>
      <c r="O82" s="26">
        <f>'[1]หน่วยมิเตอร์ร้านค้า 68'!O19</f>
        <v>0</v>
      </c>
      <c r="P82" s="26">
        <f>'[1]หน่วยมิเตอร์ร้านค้า 68'!P19</f>
        <v>0</v>
      </c>
      <c r="Q82" s="26">
        <f>'[1]หน่วยมิเตอร์ร้านค้า 68'!Q19</f>
        <v>150</v>
      </c>
      <c r="R82" s="26">
        <f>'[1]หน่วยมิเตอร์ร้านค้า 68'!R19</f>
        <v>0</v>
      </c>
      <c r="S82" s="26">
        <f>'[1]หน่วยมิเตอร์ร้านค้า 68'!S19</f>
        <v>0</v>
      </c>
      <c r="T82" s="26">
        <f>'[1]หน่วยมิเตอร์ร้านค้า 68'!T19</f>
        <v>152</v>
      </c>
      <c r="U82" s="26">
        <f>'[1]หน่วยมิเตอร์ร้านค้า 68'!U19</f>
        <v>2</v>
      </c>
      <c r="V82" s="26">
        <f>'[1]หน่วยมิเตอร์ร้านค้า 68'!V19</f>
        <v>20</v>
      </c>
      <c r="W82" s="119">
        <f>'[1]หน่วยมิเตอร์ร้านค้า 68'!W19</f>
        <v>154</v>
      </c>
      <c r="X82" s="119">
        <f>'[1]หน่วยมิเตอร์ร้านค้า 68'!X19</f>
        <v>2</v>
      </c>
      <c r="Y82" s="120">
        <f>'[1]หน่วยมิเตอร์ร้านค้า 68'!Y19</f>
        <v>20</v>
      </c>
      <c r="Z82" s="26">
        <f>'[1]หน่วยมิเตอร์ร้านค้า 68'!Z19</f>
        <v>157</v>
      </c>
      <c r="AA82" s="26">
        <f>'[1]หน่วยมิเตอร์ร้านค้า 68'!AA19</f>
        <v>3</v>
      </c>
      <c r="AB82" s="152">
        <f>'[1]หน่วยมิเตอร์ร้านค้า 68'!AB19</f>
        <v>30</v>
      </c>
      <c r="AC82" s="26">
        <f>'[1]หน่วยมิเตอร์ร้านค้า 68'!AC19</f>
        <v>160</v>
      </c>
      <c r="AD82" s="152">
        <f>'[1]หน่วยมิเตอร์ร้านค้า 68'!AD19</f>
        <v>3</v>
      </c>
      <c r="AE82" s="152">
        <f>'[1]หน่วยมิเตอร์ร้านค้า 68'!AE19</f>
        <v>30</v>
      </c>
      <c r="AF82" s="26">
        <f>'[1]หน่วยมิเตอร์ร้านค้า 68'!AF19</f>
        <v>162</v>
      </c>
      <c r="AG82" s="152">
        <f>'[1]หน่วยมิเตอร์ร้านค้า 68'!AG19</f>
        <v>2</v>
      </c>
      <c r="AH82" s="152">
        <f>'[1]หน่วยมิเตอร์ร้านค้า 68'!AH19</f>
        <v>20</v>
      </c>
      <c r="AI82" s="26">
        <f>'[1]หน่วยมิเตอร์ร้านค้า 68'!AI19</f>
        <v>0</v>
      </c>
      <c r="AJ82" s="26">
        <f>'[1]หน่วยมิเตอร์ร้านค้า 68'!AJ19</f>
        <v>0</v>
      </c>
      <c r="AK82" s="26">
        <f>'[1]หน่วยมิเตอร์ร้านค้า 68'!AK19</f>
        <v>0</v>
      </c>
      <c r="AL82" s="26">
        <f>'[1]หน่วยมิเตอร์ร้านค้า 68'!AL19</f>
        <v>0</v>
      </c>
      <c r="AM82" s="26">
        <f>'[1]หน่วยมิเตอร์ร้านค้า 68'!AM19</f>
        <v>0</v>
      </c>
      <c r="AN82" s="26">
        <f>'[1]หน่วยมิเตอร์ร้านค้า 68'!AN19</f>
        <v>0</v>
      </c>
      <c r="AO82" s="9"/>
      <c r="AP82" s="9"/>
      <c r="AQ82" s="90"/>
    </row>
    <row r="83" spans="1:43" s="43" customFormat="1" ht="23.4" customHeight="1" x14ac:dyDescent="0.25">
      <c r="A83" s="9">
        <v>50.15</v>
      </c>
      <c r="B83" s="10" t="s">
        <v>157</v>
      </c>
      <c r="C83" s="10"/>
      <c r="D83" s="26">
        <f>'[1]หน่วยมิเตอร์ร้านค้า 68'!D20</f>
        <v>4131</v>
      </c>
      <c r="E83" s="26">
        <f>'[1]หน่วยมิเตอร์ร้านค้า 68'!E20</f>
        <v>4198</v>
      </c>
      <c r="F83" s="26">
        <f>'[1]หน่วยมิเตอร์ร้านค้า 68'!F20</f>
        <v>67</v>
      </c>
      <c r="G83" s="26">
        <f>'[1]หน่วยมิเตอร์ร้านค้า 68'!G20</f>
        <v>670</v>
      </c>
      <c r="H83" s="26">
        <f>'[1]หน่วยมิเตอร์ร้านค้า 68'!H20</f>
        <v>4245</v>
      </c>
      <c r="I83" s="26">
        <f>'[1]หน่วยมิเตอร์ร้านค้า 68'!I20</f>
        <v>47</v>
      </c>
      <c r="J83" s="26">
        <f>'[1]หน่วยมิเตอร์ร้านค้า 68'!J20</f>
        <v>470</v>
      </c>
      <c r="K83" s="26">
        <f>'[1]หน่วยมิเตอร์ร้านค้า 68'!K20</f>
        <v>4298</v>
      </c>
      <c r="L83" s="26">
        <f>'[1]หน่วยมิเตอร์ร้านค้า 68'!L20</f>
        <v>53</v>
      </c>
      <c r="M83" s="26">
        <f>'[1]หน่วยมิเตอร์ร้านค้า 68'!M20</f>
        <v>530</v>
      </c>
      <c r="N83" s="26">
        <f>'[1]หน่วยมิเตอร์ร้านค้า 68'!N20</f>
        <v>4298</v>
      </c>
      <c r="O83" s="26">
        <f>'[1]หน่วยมิเตอร์ร้านค้า 68'!O20</f>
        <v>0</v>
      </c>
      <c r="P83" s="26">
        <f>'[1]หน่วยมิเตอร์ร้านค้า 68'!P20</f>
        <v>0</v>
      </c>
      <c r="Q83" s="26">
        <f>'[1]หน่วยมิเตอร์ร้านค้า 68'!Q20</f>
        <v>4370</v>
      </c>
      <c r="R83" s="26">
        <f>'[1]หน่วยมิเตอร์ร้านค้า 68'!R20</f>
        <v>72</v>
      </c>
      <c r="S83" s="26">
        <f>'[1]หน่วยมิเตอร์ร้านค้า 68'!S20</f>
        <v>720</v>
      </c>
      <c r="T83" s="26">
        <f>'[1]หน่วยมิเตอร์ร้านค้า 68'!T20</f>
        <v>4429</v>
      </c>
      <c r="U83" s="26">
        <f>'[1]หน่วยมิเตอร์ร้านค้า 68'!U20</f>
        <v>59</v>
      </c>
      <c r="V83" s="26">
        <f>'[1]หน่วยมิเตอร์ร้านค้า 68'!V20</f>
        <v>590</v>
      </c>
      <c r="W83" s="119">
        <f>'[1]หน่วยมิเตอร์ร้านค้า 68'!W20</f>
        <v>4509</v>
      </c>
      <c r="X83" s="119">
        <f>'[1]หน่วยมิเตอร์ร้านค้า 68'!X20</f>
        <v>80</v>
      </c>
      <c r="Y83" s="120">
        <f>'[1]หน่วยมิเตอร์ร้านค้า 68'!Y20</f>
        <v>800</v>
      </c>
      <c r="Z83" s="26">
        <f>'[1]หน่วยมิเตอร์ร้านค้า 68'!Z20</f>
        <v>4601</v>
      </c>
      <c r="AA83" s="26">
        <f>'[1]หน่วยมิเตอร์ร้านค้า 68'!AA20</f>
        <v>92</v>
      </c>
      <c r="AB83" s="152">
        <f>'[1]หน่วยมิเตอร์ร้านค้า 68'!AB20</f>
        <v>920</v>
      </c>
      <c r="AC83" s="26">
        <f>'[1]หน่วยมิเตอร์ร้านค้า 68'!AC20</f>
        <v>4696</v>
      </c>
      <c r="AD83" s="152">
        <f>'[1]หน่วยมิเตอร์ร้านค้า 68'!AD20</f>
        <v>95</v>
      </c>
      <c r="AE83" s="152">
        <f>'[1]หน่วยมิเตอร์ร้านค้า 68'!AE20</f>
        <v>950</v>
      </c>
      <c r="AF83" s="26">
        <f>'[1]หน่วยมิเตอร์ร้านค้า 68'!AF20</f>
        <v>4759</v>
      </c>
      <c r="AG83" s="152">
        <f>'[1]หน่วยมิเตอร์ร้านค้า 68'!AG20</f>
        <v>63</v>
      </c>
      <c r="AH83" s="152">
        <f>'[1]หน่วยมิเตอร์ร้านค้า 68'!AH20</f>
        <v>630</v>
      </c>
      <c r="AI83" s="26">
        <f>'[1]หน่วยมิเตอร์ร้านค้า 68'!AI20</f>
        <v>0</v>
      </c>
      <c r="AJ83" s="26">
        <f>'[1]หน่วยมิเตอร์ร้านค้า 68'!AJ20</f>
        <v>0</v>
      </c>
      <c r="AK83" s="26">
        <f>'[1]หน่วยมิเตอร์ร้านค้า 68'!AK20</f>
        <v>0</v>
      </c>
      <c r="AL83" s="26">
        <f>'[1]หน่วยมิเตอร์ร้านค้า 68'!AL20</f>
        <v>0</v>
      </c>
      <c r="AM83" s="26">
        <f>'[1]หน่วยมิเตอร์ร้านค้า 68'!AM20</f>
        <v>0</v>
      </c>
      <c r="AN83" s="26">
        <f>'[1]หน่วยมิเตอร์ร้านค้า 68'!AN20</f>
        <v>0</v>
      </c>
      <c r="AO83" s="9"/>
      <c r="AP83" s="9"/>
      <c r="AQ83" s="90"/>
    </row>
    <row r="84" spans="1:43" s="43" customFormat="1" ht="23.4" customHeight="1" x14ac:dyDescent="0.25">
      <c r="A84" s="9">
        <v>50.16</v>
      </c>
      <c r="B84" s="10" t="s">
        <v>158</v>
      </c>
      <c r="C84" s="10"/>
      <c r="D84" s="26">
        <f>'[1]หน่วยมิเตอร์ร้านค้า 68'!D21</f>
        <v>3961</v>
      </c>
      <c r="E84" s="26">
        <f>'[1]หน่วยมิเตอร์ร้านค้า 68'!E21</f>
        <v>3993</v>
      </c>
      <c r="F84" s="26">
        <f>'[1]หน่วยมิเตอร์ร้านค้า 68'!F21</f>
        <v>32</v>
      </c>
      <c r="G84" s="26">
        <f>'[1]หน่วยมิเตอร์ร้านค้า 68'!G21</f>
        <v>320</v>
      </c>
      <c r="H84" s="26">
        <f>'[1]หน่วยมิเตอร์ร้านค้า 68'!H21</f>
        <v>4016</v>
      </c>
      <c r="I84" s="26">
        <f>'[1]หน่วยมิเตอร์ร้านค้า 68'!I21</f>
        <v>23</v>
      </c>
      <c r="J84" s="26">
        <f>'[1]หน่วยมิเตอร์ร้านค้า 68'!J21</f>
        <v>230</v>
      </c>
      <c r="K84" s="26">
        <f>'[1]หน่วยมิเตอร์ร้านค้า 68'!K21</f>
        <v>4036</v>
      </c>
      <c r="L84" s="26">
        <f>'[1]หน่วยมิเตอร์ร้านค้า 68'!L21</f>
        <v>20</v>
      </c>
      <c r="M84" s="26">
        <f>'[1]หน่วยมิเตอร์ร้านค้า 68'!M21</f>
        <v>200</v>
      </c>
      <c r="N84" s="26">
        <f>'[1]หน่วยมิเตอร์ร้านค้า 68'!N21</f>
        <v>4036</v>
      </c>
      <c r="O84" s="26">
        <f>'[1]หน่วยมิเตอร์ร้านค้า 68'!O21</f>
        <v>0</v>
      </c>
      <c r="P84" s="26">
        <f>'[1]หน่วยมิเตอร์ร้านค้า 68'!P21</f>
        <v>0</v>
      </c>
      <c r="Q84" s="26">
        <f>'[1]หน่วยมิเตอร์ร้านค้า 68'!Q21</f>
        <v>4036</v>
      </c>
      <c r="R84" s="26">
        <f>'[1]หน่วยมิเตอร์ร้านค้า 68'!R21</f>
        <v>0</v>
      </c>
      <c r="S84" s="26">
        <f>'[1]หน่วยมิเตอร์ร้านค้า 68'!S21</f>
        <v>0</v>
      </c>
      <c r="T84" s="26">
        <f>'[1]หน่วยมิเตอร์ร้านค้า 68'!T21</f>
        <v>4058</v>
      </c>
      <c r="U84" s="26">
        <f>'[1]หน่วยมิเตอร์ร้านค้า 68'!U21</f>
        <v>22</v>
      </c>
      <c r="V84" s="26">
        <f>'[1]หน่วยมิเตอร์ร้านค้า 68'!V21</f>
        <v>220</v>
      </c>
      <c r="W84" s="119">
        <f>'[1]หน่วยมิเตอร์ร้านค้า 68'!W21</f>
        <v>4104</v>
      </c>
      <c r="X84" s="119">
        <f>'[1]หน่วยมิเตอร์ร้านค้า 68'!X21</f>
        <v>46</v>
      </c>
      <c r="Y84" s="120">
        <f>'[1]หน่วยมิเตอร์ร้านค้า 68'!Y21</f>
        <v>460</v>
      </c>
      <c r="Z84" s="26">
        <f>'[1]หน่วยมิเตอร์ร้านค้า 68'!Z21</f>
        <v>4136</v>
      </c>
      <c r="AA84" s="26">
        <f>'[1]หน่วยมิเตอร์ร้านค้า 68'!AA21</f>
        <v>32</v>
      </c>
      <c r="AB84" s="152">
        <f>'[1]หน่วยมิเตอร์ร้านค้า 68'!AB21</f>
        <v>320</v>
      </c>
      <c r="AC84" s="26">
        <f>'[1]หน่วยมิเตอร์ร้านค้า 68'!AC21</f>
        <v>4166</v>
      </c>
      <c r="AD84" s="152">
        <f>'[1]หน่วยมิเตอร์ร้านค้า 68'!AD21</f>
        <v>30</v>
      </c>
      <c r="AE84" s="152">
        <f>'[1]หน่วยมิเตอร์ร้านค้า 68'!AE21</f>
        <v>300</v>
      </c>
      <c r="AF84" s="26">
        <f>'[1]หน่วยมิเตอร์ร้านค้า 68'!AF21</f>
        <v>4186</v>
      </c>
      <c r="AG84" s="152">
        <f>'[1]หน่วยมิเตอร์ร้านค้า 68'!AG21</f>
        <v>20</v>
      </c>
      <c r="AH84" s="152">
        <f>'[1]หน่วยมิเตอร์ร้านค้า 68'!AH21</f>
        <v>200</v>
      </c>
      <c r="AI84" s="26">
        <f>'[1]หน่วยมิเตอร์ร้านค้า 68'!AI21</f>
        <v>0</v>
      </c>
      <c r="AJ84" s="26">
        <f>'[1]หน่วยมิเตอร์ร้านค้า 68'!AJ21</f>
        <v>0</v>
      </c>
      <c r="AK84" s="26">
        <f>'[1]หน่วยมิเตอร์ร้านค้า 68'!AK21</f>
        <v>0</v>
      </c>
      <c r="AL84" s="26">
        <f>'[1]หน่วยมิเตอร์ร้านค้า 68'!AL21</f>
        <v>0</v>
      </c>
      <c r="AM84" s="26">
        <f>'[1]หน่วยมิเตอร์ร้านค้า 68'!AM21</f>
        <v>0</v>
      </c>
      <c r="AN84" s="26">
        <f>'[1]หน่วยมิเตอร์ร้านค้า 68'!AN21</f>
        <v>0</v>
      </c>
      <c r="AO84" s="9"/>
      <c r="AP84" s="9"/>
      <c r="AQ84" s="90"/>
    </row>
    <row r="85" spans="1:43" s="43" customFormat="1" ht="23.4" customHeight="1" x14ac:dyDescent="0.25">
      <c r="A85" s="9">
        <v>50.17</v>
      </c>
      <c r="B85" s="10" t="s">
        <v>159</v>
      </c>
      <c r="C85" s="10"/>
      <c r="D85" s="26">
        <f>'[1]หน่วยมิเตอร์ร้านค้า 68'!D22</f>
        <v>1112</v>
      </c>
      <c r="E85" s="26">
        <f>'[1]หน่วยมิเตอร์ร้านค้า 68'!E22</f>
        <v>1126</v>
      </c>
      <c r="F85" s="26">
        <f>'[1]หน่วยมิเตอร์ร้านค้า 68'!F22</f>
        <v>14</v>
      </c>
      <c r="G85" s="26">
        <f>'[1]หน่วยมิเตอร์ร้านค้า 68'!G22</f>
        <v>140</v>
      </c>
      <c r="H85" s="26">
        <f>'[1]หน่วยมิเตอร์ร้านค้า 68'!H22</f>
        <v>1137</v>
      </c>
      <c r="I85" s="26">
        <f>'[1]หน่วยมิเตอร์ร้านค้า 68'!I22</f>
        <v>11</v>
      </c>
      <c r="J85" s="26">
        <f>'[1]หน่วยมิเตอร์ร้านค้า 68'!J22</f>
        <v>110</v>
      </c>
      <c r="K85" s="26">
        <f>'[1]หน่วยมิเตอร์ร้านค้า 68'!K22</f>
        <v>1137</v>
      </c>
      <c r="L85" s="26">
        <f>'[1]หน่วยมิเตอร์ร้านค้า 68'!L22</f>
        <v>0</v>
      </c>
      <c r="M85" s="26">
        <f>'[1]หน่วยมิเตอร์ร้านค้า 68'!M22</f>
        <v>0</v>
      </c>
      <c r="N85" s="26">
        <f>'[1]หน่วยมิเตอร์ร้านค้า 68'!N22</f>
        <v>1137</v>
      </c>
      <c r="O85" s="26">
        <f>'[1]หน่วยมิเตอร์ร้านค้า 68'!O22</f>
        <v>0</v>
      </c>
      <c r="P85" s="26">
        <f>'[1]หน่วยมิเตอร์ร้านค้า 68'!P22</f>
        <v>0</v>
      </c>
      <c r="Q85" s="26">
        <f>'[1]หน่วยมิเตอร์ร้านค้า 68'!Q22</f>
        <v>1137</v>
      </c>
      <c r="R85" s="26">
        <f>'[1]หน่วยมิเตอร์ร้านค้า 68'!R22</f>
        <v>0</v>
      </c>
      <c r="S85" s="26">
        <f>'[1]หน่วยมิเตอร์ร้านค้า 68'!S22</f>
        <v>0</v>
      </c>
      <c r="T85" s="26">
        <f>'[1]หน่วยมิเตอร์ร้านค้า 68'!T22</f>
        <v>1159</v>
      </c>
      <c r="U85" s="26">
        <f>'[1]หน่วยมิเตอร์ร้านค้า 68'!U22</f>
        <v>22</v>
      </c>
      <c r="V85" s="26">
        <f>'[1]หน่วยมิเตอร์ร้านค้า 68'!V22</f>
        <v>220</v>
      </c>
      <c r="W85" s="119">
        <f>'[1]หน่วยมิเตอร์ร้านค้า 68'!W22</f>
        <v>1159</v>
      </c>
      <c r="X85" s="119">
        <f>'[1]หน่วยมิเตอร์ร้านค้า 68'!X22</f>
        <v>0</v>
      </c>
      <c r="Y85" s="120">
        <f>'[1]หน่วยมิเตอร์ร้านค้า 68'!Y22</f>
        <v>0</v>
      </c>
      <c r="Z85" s="26">
        <f>'[1]หน่วยมิเตอร์ร้านค้า 68'!Z22</f>
        <v>1159</v>
      </c>
      <c r="AA85" s="26">
        <f>'[1]หน่วยมิเตอร์ร้านค้า 68'!AA22</f>
        <v>0</v>
      </c>
      <c r="AB85" s="152">
        <f>'[1]หน่วยมิเตอร์ร้านค้า 68'!AB22</f>
        <v>0</v>
      </c>
      <c r="AC85" s="26">
        <f>'[1]หน่วยมิเตอร์ร้านค้า 68'!AC22</f>
        <v>1221</v>
      </c>
      <c r="AD85" s="152">
        <f>'[1]หน่วยมิเตอร์ร้านค้า 68'!AD22</f>
        <v>62</v>
      </c>
      <c r="AE85" s="152">
        <f>'[1]หน่วยมิเตอร์ร้านค้า 68'!AE22</f>
        <v>620</v>
      </c>
      <c r="AF85" s="26">
        <f>'[1]หน่วยมิเตอร์ร้านค้า 68'!AF22</f>
        <v>1237</v>
      </c>
      <c r="AG85" s="152">
        <f>'[1]หน่วยมิเตอร์ร้านค้า 68'!AG22</f>
        <v>16</v>
      </c>
      <c r="AH85" s="152">
        <f>'[1]หน่วยมิเตอร์ร้านค้า 68'!AH22</f>
        <v>160</v>
      </c>
      <c r="AI85" s="26">
        <f>'[1]หน่วยมิเตอร์ร้านค้า 68'!AI22</f>
        <v>0</v>
      </c>
      <c r="AJ85" s="26">
        <f>'[1]หน่วยมิเตอร์ร้านค้า 68'!AJ22</f>
        <v>0</v>
      </c>
      <c r="AK85" s="26">
        <f>'[1]หน่วยมิเตอร์ร้านค้า 68'!AK22</f>
        <v>0</v>
      </c>
      <c r="AL85" s="26">
        <f>'[1]หน่วยมิเตอร์ร้านค้า 68'!AL22</f>
        <v>0</v>
      </c>
      <c r="AM85" s="26">
        <f>'[1]หน่วยมิเตอร์ร้านค้า 68'!AM22</f>
        <v>0</v>
      </c>
      <c r="AN85" s="26">
        <f>'[1]หน่วยมิเตอร์ร้านค้า 68'!AN22</f>
        <v>0</v>
      </c>
      <c r="AO85" s="9"/>
      <c r="AP85" s="9"/>
      <c r="AQ85" s="90"/>
    </row>
    <row r="86" spans="1:43" s="43" customFormat="1" ht="23.4" customHeight="1" x14ac:dyDescent="0.25">
      <c r="A86" s="9">
        <v>50.18</v>
      </c>
      <c r="B86" s="10" t="s">
        <v>160</v>
      </c>
      <c r="C86" s="10"/>
      <c r="D86" s="26">
        <f>'[1]หน่วยมิเตอร์ร้านค้า 68'!D23</f>
        <v>1330</v>
      </c>
      <c r="E86" s="26">
        <f>'[1]หน่วยมิเตอร์ร้านค้า 68'!E23</f>
        <v>1353</v>
      </c>
      <c r="F86" s="26">
        <f>'[1]หน่วยมิเตอร์ร้านค้า 68'!F23</f>
        <v>23</v>
      </c>
      <c r="G86" s="26">
        <f>'[1]หน่วยมิเตอร์ร้านค้า 68'!G23</f>
        <v>230</v>
      </c>
      <c r="H86" s="26">
        <f>'[1]หน่วยมิเตอร์ร้านค้า 68'!H23</f>
        <v>1374</v>
      </c>
      <c r="I86" s="26">
        <f>'[1]หน่วยมิเตอร์ร้านค้า 68'!I23</f>
        <v>21</v>
      </c>
      <c r="J86" s="26">
        <f>'[1]หน่วยมิเตอร์ร้านค้า 68'!J23</f>
        <v>210</v>
      </c>
      <c r="K86" s="26">
        <f>'[1]หน่วยมิเตอร์ร้านค้า 68'!K23</f>
        <v>1374</v>
      </c>
      <c r="L86" s="26">
        <f>'[1]หน่วยมิเตอร์ร้านค้า 68'!L23</f>
        <v>0</v>
      </c>
      <c r="M86" s="26">
        <f>'[1]หน่วยมิเตอร์ร้านค้า 68'!M23</f>
        <v>0</v>
      </c>
      <c r="N86" s="26">
        <f>'[1]หน่วยมิเตอร์ร้านค้า 68'!N23</f>
        <v>1374</v>
      </c>
      <c r="O86" s="26">
        <f>'[1]หน่วยมิเตอร์ร้านค้า 68'!O23</f>
        <v>0</v>
      </c>
      <c r="P86" s="26">
        <f>'[1]หน่วยมิเตอร์ร้านค้า 68'!P23</f>
        <v>0</v>
      </c>
      <c r="Q86" s="26">
        <f>'[1]หน่วยมิเตอร์ร้านค้า 68'!Q23</f>
        <v>1401</v>
      </c>
      <c r="R86" s="26">
        <f>'[1]หน่วยมิเตอร์ร้านค้า 68'!R23</f>
        <v>27</v>
      </c>
      <c r="S86" s="26">
        <f>'[1]หน่วยมิเตอร์ร้านค้า 68'!S23</f>
        <v>270</v>
      </c>
      <c r="T86" s="26">
        <f>'[1]หน่วยมิเตอร์ร้านค้า 68'!T23</f>
        <v>1418</v>
      </c>
      <c r="U86" s="26">
        <f>'[1]หน่วยมิเตอร์ร้านค้า 68'!U23</f>
        <v>17</v>
      </c>
      <c r="V86" s="26">
        <f>'[1]หน่วยมิเตอร์ร้านค้า 68'!V23</f>
        <v>170</v>
      </c>
      <c r="W86" s="119">
        <f>'[1]หน่วยมิเตอร์ร้านค้า 68'!W23</f>
        <v>1456</v>
      </c>
      <c r="X86" s="119">
        <f>'[1]หน่วยมิเตอร์ร้านค้า 68'!X23</f>
        <v>38</v>
      </c>
      <c r="Y86" s="120">
        <f>'[1]หน่วยมิเตอร์ร้านค้า 68'!Y23</f>
        <v>380</v>
      </c>
      <c r="Z86" s="26">
        <f>'[1]หน่วยมิเตอร์ร้านค้า 68'!Z23</f>
        <v>1492</v>
      </c>
      <c r="AA86" s="26">
        <f>'[1]หน่วยมิเตอร์ร้านค้า 68'!AA23</f>
        <v>36</v>
      </c>
      <c r="AB86" s="152">
        <f>'[1]หน่วยมิเตอร์ร้านค้า 68'!AB23</f>
        <v>360</v>
      </c>
      <c r="AC86" s="26">
        <f>'[1]หน่วยมิเตอร์ร้านค้า 68'!AC23</f>
        <v>1526</v>
      </c>
      <c r="AD86" s="152">
        <f>'[1]หน่วยมิเตอร์ร้านค้า 68'!AD23</f>
        <v>34</v>
      </c>
      <c r="AE86" s="152">
        <f>'[1]หน่วยมิเตอร์ร้านค้า 68'!AE23</f>
        <v>340</v>
      </c>
      <c r="AF86" s="26">
        <f>'[1]หน่วยมิเตอร์ร้านค้า 68'!AF23</f>
        <v>1554</v>
      </c>
      <c r="AG86" s="152">
        <f>'[1]หน่วยมิเตอร์ร้านค้า 68'!AG23</f>
        <v>28</v>
      </c>
      <c r="AH86" s="152">
        <f>'[1]หน่วยมิเตอร์ร้านค้า 68'!AH23</f>
        <v>280</v>
      </c>
      <c r="AI86" s="26">
        <f>'[1]หน่วยมิเตอร์ร้านค้า 68'!AI23</f>
        <v>0</v>
      </c>
      <c r="AJ86" s="26">
        <f>'[1]หน่วยมิเตอร์ร้านค้า 68'!AJ23</f>
        <v>0</v>
      </c>
      <c r="AK86" s="26">
        <f>'[1]หน่วยมิเตอร์ร้านค้า 68'!AK23</f>
        <v>0</v>
      </c>
      <c r="AL86" s="26">
        <f>'[1]หน่วยมิเตอร์ร้านค้า 68'!AL23</f>
        <v>0</v>
      </c>
      <c r="AM86" s="26">
        <f>'[1]หน่วยมิเตอร์ร้านค้า 68'!AM23</f>
        <v>0</v>
      </c>
      <c r="AN86" s="26">
        <f>'[1]หน่วยมิเตอร์ร้านค้า 68'!AN23</f>
        <v>0</v>
      </c>
      <c r="AO86" s="9"/>
      <c r="AP86" s="9"/>
      <c r="AQ86" s="90"/>
    </row>
    <row r="87" spans="1:43" s="43" customFormat="1" ht="23.4" customHeight="1" x14ac:dyDescent="0.25">
      <c r="A87" s="9">
        <v>50.19</v>
      </c>
      <c r="B87" s="10" t="s">
        <v>239</v>
      </c>
      <c r="C87" s="10"/>
      <c r="D87" s="26">
        <f>'[1]หน่วยมิเตอร์ร้านค้า 68'!D29</f>
        <v>35</v>
      </c>
      <c r="E87" s="26">
        <f>'[1]หน่วยมิเตอร์ร้านค้า 68'!E29</f>
        <v>38</v>
      </c>
      <c r="F87" s="26">
        <f>'[1]หน่วยมิเตอร์ร้านค้า 68'!F29</f>
        <v>3</v>
      </c>
      <c r="G87" s="26">
        <f>'[1]หน่วยมิเตอร์ร้านค้า 68'!G29</f>
        <v>30</v>
      </c>
      <c r="H87" s="26">
        <f>'[1]หน่วยมิเตอร์ร้านค้า 68'!H29</f>
        <v>41</v>
      </c>
      <c r="I87" s="26">
        <f>'[1]หน่วยมิเตอร์ร้านค้า 68'!I29</f>
        <v>3</v>
      </c>
      <c r="J87" s="26">
        <f>'[1]หน่วยมิเตอร์ร้านค้า 68'!J29</f>
        <v>30</v>
      </c>
      <c r="K87" s="26">
        <f>'[1]หน่วยมิเตอร์ร้านค้า 68'!K29</f>
        <v>41</v>
      </c>
      <c r="L87" s="26">
        <f>'[1]หน่วยมิเตอร์ร้านค้า 68'!L29</f>
        <v>0</v>
      </c>
      <c r="M87" s="26">
        <f>'[1]หน่วยมิเตอร์ร้านค้า 68'!M29</f>
        <v>0</v>
      </c>
      <c r="N87" s="26">
        <f>'[1]หน่วยมิเตอร์ร้านค้า 68'!N29</f>
        <v>41</v>
      </c>
      <c r="O87" s="26">
        <f>'[1]หน่วยมิเตอร์ร้านค้า 68'!O29</f>
        <v>0</v>
      </c>
      <c r="P87" s="26">
        <f>'[1]หน่วยมิเตอร์ร้านค้า 68'!P29</f>
        <v>0</v>
      </c>
      <c r="Q87" s="26">
        <f>'[1]หน่วยมิเตอร์ร้านค้า 68'!Q29</f>
        <v>41</v>
      </c>
      <c r="R87" s="26">
        <f>'[1]หน่วยมิเตอร์ร้านค้า 68'!R29</f>
        <v>0</v>
      </c>
      <c r="S87" s="26">
        <f>'[1]หน่วยมิเตอร์ร้านค้า 68'!S29</f>
        <v>0</v>
      </c>
      <c r="T87" s="26">
        <f>'[1]หน่วยมิเตอร์ร้านค้า 68'!T29</f>
        <v>46</v>
      </c>
      <c r="U87" s="26">
        <f>'[1]หน่วยมิเตอร์ร้านค้า 68'!U29</f>
        <v>5</v>
      </c>
      <c r="V87" s="26">
        <f>'[1]หน่วยมิเตอร์ร้านค้า 68'!V29</f>
        <v>50</v>
      </c>
      <c r="W87" s="119">
        <f>'[1]หน่วยมิเตอร์ร้านค้า 68'!W29</f>
        <v>49</v>
      </c>
      <c r="X87" s="119">
        <f>'[1]หน่วยมิเตอร์ร้านค้า 68'!X29</f>
        <v>3</v>
      </c>
      <c r="Y87" s="120">
        <f>'[1]หน่วยมิเตอร์ร้านค้า 68'!Y29</f>
        <v>30</v>
      </c>
      <c r="Z87" s="26">
        <f>'[1]หน่วยมิเตอร์ร้านค้า 68'!Z29</f>
        <v>53</v>
      </c>
      <c r="AA87" s="26">
        <f>'[1]หน่วยมิเตอร์ร้านค้า 68'!AA29</f>
        <v>4</v>
      </c>
      <c r="AB87" s="152">
        <f>'[1]หน่วยมิเตอร์ร้านค้า 68'!AB29</f>
        <v>40</v>
      </c>
      <c r="AC87" s="26">
        <f>'[1]หน่วยมิเตอร์ร้านค้า 68'!AC29</f>
        <v>57</v>
      </c>
      <c r="AD87" s="152">
        <f>'[1]หน่วยมิเตอร์ร้านค้า 68'!AD29</f>
        <v>4</v>
      </c>
      <c r="AE87" s="152">
        <f>'[1]หน่วยมิเตอร์ร้านค้า 68'!AE29</f>
        <v>40</v>
      </c>
      <c r="AF87" s="26">
        <f>'[1]หน่วยมิเตอร์ร้านค้า 68'!AF29</f>
        <v>59</v>
      </c>
      <c r="AG87" s="152">
        <f>'[1]หน่วยมิเตอร์ร้านค้า 68'!AG29</f>
        <v>2</v>
      </c>
      <c r="AH87" s="152">
        <f>'[1]หน่วยมิเตอร์ร้านค้า 68'!AH29</f>
        <v>20</v>
      </c>
      <c r="AI87" s="26">
        <f>'[1]หน่วยมิเตอร์ร้านค้า 68'!AI29</f>
        <v>0</v>
      </c>
      <c r="AJ87" s="26">
        <f>'[1]หน่วยมิเตอร์ร้านค้า 68'!AJ29</f>
        <v>0</v>
      </c>
      <c r="AK87" s="26">
        <f>'[1]หน่วยมิเตอร์ร้านค้า 68'!AK29</f>
        <v>0</v>
      </c>
      <c r="AL87" s="26">
        <f>'[1]หน่วยมิเตอร์ร้านค้า 68'!AL29</f>
        <v>0</v>
      </c>
      <c r="AM87" s="26">
        <f>'[1]หน่วยมิเตอร์ร้านค้า 68'!AM29</f>
        <v>0</v>
      </c>
      <c r="AN87" s="26">
        <f>'[1]หน่วยมิเตอร์ร้านค้า 68'!AN29</f>
        <v>0</v>
      </c>
      <c r="AO87" s="9"/>
      <c r="AP87" s="9"/>
      <c r="AQ87" s="90"/>
    </row>
    <row r="88" spans="1:43" s="43" customFormat="1" ht="23.4" customHeight="1" x14ac:dyDescent="0.25">
      <c r="A88" s="24">
        <v>50.2</v>
      </c>
      <c r="B88" s="10" t="s">
        <v>240</v>
      </c>
      <c r="C88" s="10"/>
      <c r="D88" s="26">
        <f>'[1]หน่วยมิเตอร์ร้านค้า 68'!D31</f>
        <v>371</v>
      </c>
      <c r="E88" s="26">
        <f>'[1]หน่วยมิเตอร์ร้านค้า 68'!E31</f>
        <v>376</v>
      </c>
      <c r="F88" s="26">
        <f>'[1]หน่วยมิเตอร์ร้านค้า 68'!F31</f>
        <v>5</v>
      </c>
      <c r="G88" s="26">
        <f>'[1]หน่วยมิเตอร์ร้านค้า 68'!G31</f>
        <v>50</v>
      </c>
      <c r="H88" s="26">
        <f>'[1]หน่วยมิเตอร์ร้านค้า 68'!H31</f>
        <v>382</v>
      </c>
      <c r="I88" s="26">
        <f>'[1]หน่วยมิเตอร์ร้านค้า 68'!I31</f>
        <v>6</v>
      </c>
      <c r="J88" s="26">
        <f>'[1]หน่วยมิเตอร์ร้านค้า 68'!J31</f>
        <v>60</v>
      </c>
      <c r="K88" s="26">
        <f>'[1]หน่วยมิเตอร์ร้านค้า 68'!K31</f>
        <v>382</v>
      </c>
      <c r="L88" s="26">
        <f>'[1]หน่วยมิเตอร์ร้านค้า 68'!L31</f>
        <v>0</v>
      </c>
      <c r="M88" s="26">
        <f>'[1]หน่วยมิเตอร์ร้านค้า 68'!M31</f>
        <v>0</v>
      </c>
      <c r="N88" s="26">
        <f>'[1]หน่วยมิเตอร์ร้านค้า 68'!N31</f>
        <v>382</v>
      </c>
      <c r="O88" s="26">
        <f>'[1]หน่วยมิเตอร์ร้านค้า 68'!O31</f>
        <v>0</v>
      </c>
      <c r="P88" s="26">
        <f>'[1]หน่วยมิเตอร์ร้านค้า 68'!P31</f>
        <v>0</v>
      </c>
      <c r="Q88" s="26">
        <f>'[1]หน่วยมิเตอร์ร้านค้า 68'!Q31</f>
        <v>382</v>
      </c>
      <c r="R88" s="26">
        <f>'[1]หน่วยมิเตอร์ร้านค้า 68'!R31</f>
        <v>0</v>
      </c>
      <c r="S88" s="26">
        <f>'[1]หน่วยมิเตอร์ร้านค้า 68'!S31</f>
        <v>0</v>
      </c>
      <c r="T88" s="26">
        <f>'[1]หน่วยมิเตอร์ร้านค้า 68'!T31</f>
        <v>390</v>
      </c>
      <c r="U88" s="26">
        <f>'[1]หน่วยมิเตอร์ร้านค้า 68'!U31</f>
        <v>8</v>
      </c>
      <c r="V88" s="26">
        <f>'[1]หน่วยมิเตอร์ร้านค้า 68'!V31</f>
        <v>80</v>
      </c>
      <c r="W88" s="119">
        <f>'[1]หน่วยมิเตอร์ร้านค้า 68'!W31</f>
        <v>398</v>
      </c>
      <c r="X88" s="119">
        <f>'[1]หน่วยมิเตอร์ร้านค้า 68'!X31</f>
        <v>8</v>
      </c>
      <c r="Y88" s="120">
        <f>'[1]หน่วยมิเตอร์ร้านค้า 68'!Y31</f>
        <v>80</v>
      </c>
      <c r="Z88" s="26">
        <f>'[1]หน่วยมิเตอร์ร้านค้า 68'!Z31</f>
        <v>407</v>
      </c>
      <c r="AA88" s="26">
        <f>'[1]หน่วยมิเตอร์ร้านค้า 68'!AA31</f>
        <v>9</v>
      </c>
      <c r="AB88" s="152">
        <f>'[1]หน่วยมิเตอร์ร้านค้า 68'!AB31</f>
        <v>90</v>
      </c>
      <c r="AC88" s="26">
        <f>'[1]หน่วยมิเตอร์ร้านค้า 68'!AC31</f>
        <v>415</v>
      </c>
      <c r="AD88" s="152">
        <f>'[1]หน่วยมิเตอร์ร้านค้า 68'!AD31</f>
        <v>8</v>
      </c>
      <c r="AE88" s="152">
        <f>'[1]หน่วยมิเตอร์ร้านค้า 68'!AE31</f>
        <v>80</v>
      </c>
      <c r="AF88" s="26">
        <f>'[1]หน่วยมิเตอร์ร้านค้า 68'!AF31</f>
        <v>421</v>
      </c>
      <c r="AG88" s="152">
        <f>'[1]หน่วยมิเตอร์ร้านค้า 68'!AG31</f>
        <v>6</v>
      </c>
      <c r="AH88" s="152">
        <f>'[1]หน่วยมิเตอร์ร้านค้า 68'!AH31</f>
        <v>60</v>
      </c>
      <c r="AI88" s="26">
        <f>'[1]หน่วยมิเตอร์ร้านค้า 68'!AI31</f>
        <v>0</v>
      </c>
      <c r="AJ88" s="26">
        <f>'[1]หน่วยมิเตอร์ร้านค้า 68'!AJ31</f>
        <v>0</v>
      </c>
      <c r="AK88" s="26">
        <f>'[1]หน่วยมิเตอร์ร้านค้า 68'!AK31</f>
        <v>0</v>
      </c>
      <c r="AL88" s="26">
        <f>'[1]หน่วยมิเตอร์ร้านค้า 68'!AL31</f>
        <v>0</v>
      </c>
      <c r="AM88" s="26">
        <f>'[1]หน่วยมิเตอร์ร้านค้า 68'!AM31</f>
        <v>0</v>
      </c>
      <c r="AN88" s="26">
        <f>'[1]หน่วยมิเตอร์ร้านค้า 68'!AN31</f>
        <v>0</v>
      </c>
      <c r="AO88" s="9"/>
      <c r="AP88" s="9"/>
      <c r="AQ88" s="90"/>
    </row>
    <row r="89" spans="1:43" s="43" customFormat="1" ht="23.4" customHeight="1" x14ac:dyDescent="0.25">
      <c r="A89" s="9">
        <v>50.21</v>
      </c>
      <c r="B89" s="10" t="s">
        <v>207</v>
      </c>
      <c r="C89" s="10"/>
      <c r="D89" s="26">
        <f>'[1]หน่วยมิเตอร์ร้านค้า 68'!D33</f>
        <v>131</v>
      </c>
      <c r="E89" s="26">
        <f>'[1]หน่วยมิเตอร์ร้านค้า 68'!E33</f>
        <v>133</v>
      </c>
      <c r="F89" s="26">
        <f>'[1]หน่วยมิเตอร์ร้านค้า 68'!F33</f>
        <v>2</v>
      </c>
      <c r="G89" s="26">
        <f>'[1]หน่วยมิเตอร์ร้านค้า 68'!G33</f>
        <v>20</v>
      </c>
      <c r="H89" s="26">
        <f>'[1]หน่วยมิเตอร์ร้านค้า 68'!H33</f>
        <v>136</v>
      </c>
      <c r="I89" s="26">
        <f>'[1]หน่วยมิเตอร์ร้านค้า 68'!I33</f>
        <v>3</v>
      </c>
      <c r="J89" s="26">
        <f>'[1]หน่วยมิเตอร์ร้านค้า 68'!J33</f>
        <v>30</v>
      </c>
      <c r="K89" s="26">
        <f>'[1]หน่วยมิเตอร์ร้านค้า 68'!K33</f>
        <v>136</v>
      </c>
      <c r="L89" s="26">
        <f>'[1]หน่วยมิเตอร์ร้านค้า 68'!L33</f>
        <v>0</v>
      </c>
      <c r="M89" s="26">
        <f>'[1]หน่วยมิเตอร์ร้านค้า 68'!M33</f>
        <v>0</v>
      </c>
      <c r="N89" s="26">
        <f>'[1]หน่วยมิเตอร์ร้านค้า 68'!N33</f>
        <v>136</v>
      </c>
      <c r="O89" s="26">
        <f>'[1]หน่วยมิเตอร์ร้านค้า 68'!O33</f>
        <v>0</v>
      </c>
      <c r="P89" s="26">
        <f>'[1]หน่วยมิเตอร์ร้านค้า 68'!P33</f>
        <v>0</v>
      </c>
      <c r="Q89" s="26">
        <f>'[1]หน่วยมิเตอร์ร้านค้า 68'!Q33</f>
        <v>136</v>
      </c>
      <c r="R89" s="26">
        <f>'[1]หน่วยมิเตอร์ร้านค้า 68'!R33</f>
        <v>0</v>
      </c>
      <c r="S89" s="26">
        <f>'[1]หน่วยมิเตอร์ร้านค้า 68'!S33</f>
        <v>0</v>
      </c>
      <c r="T89" s="26">
        <f>'[1]หน่วยมิเตอร์ร้านค้า 68'!T33</f>
        <v>140</v>
      </c>
      <c r="U89" s="26">
        <f>'[1]หน่วยมิเตอร์ร้านค้า 68'!U33</f>
        <v>4</v>
      </c>
      <c r="V89" s="26">
        <f>'[1]หน่วยมิเตอร์ร้านค้า 68'!V33</f>
        <v>40</v>
      </c>
      <c r="W89" s="119">
        <f>'[1]หน่วยมิเตอร์ร้านค้า 68'!W33</f>
        <v>145</v>
      </c>
      <c r="X89" s="119">
        <f>'[1]หน่วยมิเตอร์ร้านค้า 68'!X33</f>
        <v>5</v>
      </c>
      <c r="Y89" s="120">
        <f>'[1]หน่วยมิเตอร์ร้านค้า 68'!Y33</f>
        <v>50</v>
      </c>
      <c r="Z89" s="26">
        <f>'[1]หน่วยมิเตอร์ร้านค้า 68'!Z33</f>
        <v>148</v>
      </c>
      <c r="AA89" s="26">
        <f>'[1]หน่วยมิเตอร์ร้านค้า 68'!AA33</f>
        <v>3</v>
      </c>
      <c r="AB89" s="152">
        <f>'[1]หน่วยมิเตอร์ร้านค้า 68'!AB33</f>
        <v>30</v>
      </c>
      <c r="AC89" s="26">
        <f>'[1]หน่วยมิเตอร์ร้านค้า 68'!AC33</f>
        <v>151</v>
      </c>
      <c r="AD89" s="152">
        <f>'[1]หน่วยมิเตอร์ร้านค้า 68'!AD33</f>
        <v>3</v>
      </c>
      <c r="AE89" s="152">
        <f>'[1]หน่วยมิเตอร์ร้านค้า 68'!AE33</f>
        <v>30</v>
      </c>
      <c r="AF89" s="26">
        <f>'[1]หน่วยมิเตอร์ร้านค้า 68'!AF33</f>
        <v>153</v>
      </c>
      <c r="AG89" s="152">
        <f>'[1]หน่วยมิเตอร์ร้านค้า 68'!AG33</f>
        <v>2</v>
      </c>
      <c r="AH89" s="152">
        <f>'[1]หน่วยมิเตอร์ร้านค้า 68'!AH33</f>
        <v>20</v>
      </c>
      <c r="AI89" s="26">
        <f>'[1]หน่วยมิเตอร์ร้านค้า 68'!AI33</f>
        <v>0</v>
      </c>
      <c r="AJ89" s="26">
        <f>'[1]หน่วยมิเตอร์ร้านค้า 68'!AJ33</f>
        <v>0</v>
      </c>
      <c r="AK89" s="26">
        <f>'[1]หน่วยมิเตอร์ร้านค้า 68'!AK33</f>
        <v>0</v>
      </c>
      <c r="AL89" s="26">
        <f>'[1]หน่วยมิเตอร์ร้านค้า 68'!AL33</f>
        <v>0</v>
      </c>
      <c r="AM89" s="26">
        <f>'[1]หน่วยมิเตอร์ร้านค้า 68'!AM33</f>
        <v>0</v>
      </c>
      <c r="AN89" s="26">
        <f>'[1]หน่วยมิเตอร์ร้านค้า 68'!AN33</f>
        <v>0</v>
      </c>
      <c r="AO89" s="9"/>
      <c r="AP89" s="9"/>
      <c r="AQ89" s="90"/>
    </row>
    <row r="90" spans="1:43" s="43" customFormat="1" ht="23.4" customHeight="1" x14ac:dyDescent="0.25">
      <c r="A90" s="9">
        <v>50.22</v>
      </c>
      <c r="B90" s="10" t="s">
        <v>161</v>
      </c>
      <c r="C90" s="10"/>
      <c r="D90" s="11">
        <v>0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0</v>
      </c>
      <c r="K90" s="11">
        <v>0</v>
      </c>
      <c r="L90" s="11">
        <v>0</v>
      </c>
      <c r="M90" s="11">
        <v>0</v>
      </c>
      <c r="N90" s="11">
        <v>0</v>
      </c>
      <c r="O90" s="11">
        <v>0</v>
      </c>
      <c r="P90" s="11">
        <v>0</v>
      </c>
      <c r="Q90" s="11">
        <v>0</v>
      </c>
      <c r="R90" s="11">
        <v>0</v>
      </c>
      <c r="S90" s="11">
        <v>0</v>
      </c>
      <c r="T90" s="11">
        <v>0</v>
      </c>
      <c r="U90" s="11">
        <v>0</v>
      </c>
      <c r="V90" s="11">
        <v>0</v>
      </c>
      <c r="W90" s="119">
        <v>0</v>
      </c>
      <c r="X90" s="119">
        <v>0</v>
      </c>
      <c r="Y90" s="120">
        <v>0</v>
      </c>
      <c r="Z90" s="11">
        <v>0</v>
      </c>
      <c r="AA90" s="11">
        <v>0</v>
      </c>
      <c r="AB90" s="152">
        <v>0</v>
      </c>
      <c r="AC90" s="11">
        <v>0</v>
      </c>
      <c r="AD90" s="152">
        <v>0</v>
      </c>
      <c r="AE90" s="152">
        <v>0</v>
      </c>
      <c r="AF90" s="11">
        <v>0</v>
      </c>
      <c r="AG90" s="152">
        <v>0</v>
      </c>
      <c r="AH90" s="152">
        <v>0</v>
      </c>
      <c r="AI90" s="11">
        <v>0</v>
      </c>
      <c r="AJ90" s="11">
        <v>0</v>
      </c>
      <c r="AK90" s="11">
        <v>0</v>
      </c>
      <c r="AL90" s="11">
        <v>0</v>
      </c>
      <c r="AM90" s="11">
        <v>0</v>
      </c>
      <c r="AN90" s="11">
        <v>0</v>
      </c>
      <c r="AO90" s="9"/>
      <c r="AP90" s="9"/>
      <c r="AQ90" s="90"/>
    </row>
    <row r="91" spans="1:43" s="43" customFormat="1" ht="23.4" customHeight="1" x14ac:dyDescent="0.25">
      <c r="A91" s="25"/>
      <c r="B91" s="80" t="s">
        <v>209</v>
      </c>
      <c r="C91" s="80"/>
      <c r="D91" s="81"/>
      <c r="E91" s="81"/>
      <c r="F91" s="81">
        <f>SUM(F69:F90)</f>
        <v>477</v>
      </c>
      <c r="G91" s="82">
        <f t="shared" ref="G91" si="228">F91*10</f>
        <v>4770</v>
      </c>
      <c r="H91" s="81"/>
      <c r="I91" s="83">
        <f>SUM(I69:I90)</f>
        <v>418</v>
      </c>
      <c r="J91" s="82">
        <f t="shared" ref="J91" si="229">I91*10</f>
        <v>4180</v>
      </c>
      <c r="K91" s="81"/>
      <c r="L91" s="83">
        <f>SUM(L69:L90)</f>
        <v>299</v>
      </c>
      <c r="M91" s="82">
        <f t="shared" ref="M91" si="230">L91*10</f>
        <v>2990</v>
      </c>
      <c r="N91" s="81"/>
      <c r="O91" s="83">
        <f>SUM(O69:O90)</f>
        <v>0</v>
      </c>
      <c r="P91" s="82">
        <f t="shared" ref="P91" si="231">O91*10</f>
        <v>0</v>
      </c>
      <c r="Q91" s="81"/>
      <c r="R91" s="83">
        <f>SUM(R69:R90)</f>
        <v>187</v>
      </c>
      <c r="S91" s="82">
        <f t="shared" ref="S91" si="232">R91*10</f>
        <v>1870</v>
      </c>
      <c r="T91" s="81"/>
      <c r="U91" s="83">
        <f>SUM(U69:U90)</f>
        <v>382</v>
      </c>
      <c r="V91" s="82">
        <f t="shared" ref="V91" si="233">U91*10</f>
        <v>3820</v>
      </c>
      <c r="W91" s="119"/>
      <c r="X91" s="126">
        <f>SUM(X69:X90)</f>
        <v>615</v>
      </c>
      <c r="Y91" s="127">
        <f t="shared" ref="Y91" si="234">X91*10</f>
        <v>6150</v>
      </c>
      <c r="Z91" s="11"/>
      <c r="AA91" s="83">
        <f>SUM(AA69:AA90)</f>
        <v>599</v>
      </c>
      <c r="AB91" s="156">
        <f t="shared" ref="AB91" si="235">AA91*10</f>
        <v>5990</v>
      </c>
      <c r="AC91" s="11"/>
      <c r="AD91" s="157">
        <f>SUM(AD69:AD90)</f>
        <v>693</v>
      </c>
      <c r="AE91" s="156">
        <f t="shared" ref="AE91" si="236">AD91*10</f>
        <v>6930</v>
      </c>
      <c r="AF91" s="11"/>
      <c r="AG91" s="157">
        <f>SUM(AG69:AG90)</f>
        <v>413</v>
      </c>
      <c r="AH91" s="156">
        <f t="shared" ref="AH91" si="237">AG91*10</f>
        <v>4130</v>
      </c>
      <c r="AI91" s="11"/>
      <c r="AJ91" s="83">
        <f>SUM(AJ69:AJ90)</f>
        <v>0</v>
      </c>
      <c r="AK91" s="82">
        <f t="shared" ref="AK91" si="238">AJ91*10</f>
        <v>0</v>
      </c>
      <c r="AL91" s="11"/>
      <c r="AM91" s="83">
        <f>SUM(AM69:AM90)</f>
        <v>0</v>
      </c>
      <c r="AN91" s="82">
        <f t="shared" ref="AN91" si="239">AM91*10</f>
        <v>0</v>
      </c>
      <c r="AO91" s="9"/>
      <c r="AP91" s="9"/>
      <c r="AQ91" s="90"/>
    </row>
    <row r="92" spans="1:43" s="43" customFormat="1" ht="23.4" customHeight="1" x14ac:dyDescent="0.25">
      <c r="A92" s="72">
        <f>A68</f>
        <v>50</v>
      </c>
      <c r="B92" s="73" t="str">
        <f>B68</f>
        <v>โรงอาหารเทิดกสิกร 2</v>
      </c>
      <c r="C92" s="73"/>
      <c r="D92" s="74"/>
      <c r="E92" s="74"/>
      <c r="F92" s="74">
        <f>F68-F91</f>
        <v>323</v>
      </c>
      <c r="G92" s="71">
        <f t="shared" ref="G92:G93" si="240">F92*8</f>
        <v>2584</v>
      </c>
      <c r="H92" s="74"/>
      <c r="I92" s="74">
        <f>I68-I91</f>
        <v>355</v>
      </c>
      <c r="J92" s="71">
        <f t="shared" ref="J92:J93" si="241">I92*8</f>
        <v>2840</v>
      </c>
      <c r="K92" s="74"/>
      <c r="L92" s="74">
        <f>L68-L91</f>
        <v>385</v>
      </c>
      <c r="M92" s="71">
        <f t="shared" ref="M92:M93" si="242">L92*8</f>
        <v>3080</v>
      </c>
      <c r="N92" s="74"/>
      <c r="O92" s="74">
        <f>O68-O91</f>
        <v>218</v>
      </c>
      <c r="P92" s="71">
        <f t="shared" ref="P92:P93" si="243">O92*8</f>
        <v>1744</v>
      </c>
      <c r="Q92" s="74"/>
      <c r="R92" s="74">
        <f>R68-R91</f>
        <v>70</v>
      </c>
      <c r="S92" s="71">
        <f t="shared" ref="S92:S93" si="244">R92*8</f>
        <v>560</v>
      </c>
      <c r="T92" s="74"/>
      <c r="U92" s="74">
        <f>U68-U91</f>
        <v>229</v>
      </c>
      <c r="V92" s="71">
        <f t="shared" ref="V92" si="245">U92*8</f>
        <v>1832</v>
      </c>
      <c r="W92" s="121"/>
      <c r="X92" s="121">
        <f>X68-X91</f>
        <v>532</v>
      </c>
      <c r="Y92" s="122">
        <f t="shared" ref="Y92" si="246">X92*8</f>
        <v>4256</v>
      </c>
      <c r="Z92" s="74"/>
      <c r="AA92" s="74">
        <f>AA68-AA91</f>
        <v>468</v>
      </c>
      <c r="AB92" s="153">
        <f t="shared" ref="AB92" si="247">AA92*8</f>
        <v>3744</v>
      </c>
      <c r="AC92" s="74"/>
      <c r="AD92" s="154">
        <f>AD68-AD91</f>
        <v>510</v>
      </c>
      <c r="AE92" s="153">
        <f t="shared" ref="AE92" si="248">AD92*8</f>
        <v>4080</v>
      </c>
      <c r="AF92" s="74"/>
      <c r="AG92" s="154">
        <f>AG68-AG91</f>
        <v>391</v>
      </c>
      <c r="AH92" s="153">
        <f t="shared" ref="AH92" si="249">AG92*8</f>
        <v>3128</v>
      </c>
      <c r="AI92" s="74"/>
      <c r="AJ92" s="74">
        <f>AJ68-AJ91</f>
        <v>0</v>
      </c>
      <c r="AK92" s="71">
        <f t="shared" ref="AK92" si="250">AJ92*8</f>
        <v>0</v>
      </c>
      <c r="AL92" s="74"/>
      <c r="AM92" s="74">
        <f>AM68-AM91</f>
        <v>0</v>
      </c>
      <c r="AN92" s="71">
        <f t="shared" ref="AN92" si="251">AM92*8</f>
        <v>0</v>
      </c>
      <c r="AO92" s="72"/>
      <c r="AP92" s="72"/>
      <c r="AQ92" s="93"/>
    </row>
    <row r="93" spans="1:43" s="43" customFormat="1" ht="23.4" customHeight="1" x14ac:dyDescent="0.6">
      <c r="A93" s="66">
        <v>51</v>
      </c>
      <c r="B93" s="67" t="s">
        <v>208</v>
      </c>
      <c r="C93" s="67"/>
      <c r="D93" s="38">
        <v>32353</v>
      </c>
      <c r="E93" s="38">
        <v>32485</v>
      </c>
      <c r="F93" s="38">
        <f t="shared" ref="F93" si="252">E93-D93</f>
        <v>132</v>
      </c>
      <c r="G93" s="68">
        <f t="shared" si="240"/>
        <v>1056</v>
      </c>
      <c r="H93" s="78">
        <v>32577</v>
      </c>
      <c r="I93" s="13">
        <f t="shared" ref="I93" si="253">H93-E93</f>
        <v>92</v>
      </c>
      <c r="J93" s="68">
        <f t="shared" si="241"/>
        <v>736</v>
      </c>
      <c r="K93" s="38">
        <v>32643</v>
      </c>
      <c r="L93" s="13">
        <f t="shared" ref="L93" si="254">K93-H93</f>
        <v>66</v>
      </c>
      <c r="M93" s="68">
        <f t="shared" si="242"/>
        <v>528</v>
      </c>
      <c r="N93" s="38">
        <v>32723</v>
      </c>
      <c r="O93" s="13">
        <f t="shared" ref="O93" si="255">N93-K93</f>
        <v>80</v>
      </c>
      <c r="P93" s="68">
        <f t="shared" si="243"/>
        <v>640</v>
      </c>
      <c r="Q93" s="38">
        <v>32738</v>
      </c>
      <c r="R93" s="13">
        <f t="shared" ref="R93" si="256">Q93-N93</f>
        <v>15</v>
      </c>
      <c r="S93" s="68">
        <f t="shared" si="244"/>
        <v>120</v>
      </c>
      <c r="T93" s="38">
        <v>32789</v>
      </c>
      <c r="U93" s="13">
        <f t="shared" ref="U93" si="257">T93-Q93</f>
        <v>51</v>
      </c>
      <c r="V93" s="68">
        <f>U93*8</f>
        <v>408</v>
      </c>
      <c r="W93" s="117">
        <f>'[1]หน่วยมิเตอร์อาคาร 68'!W58</f>
        <v>32992</v>
      </c>
      <c r="X93" s="117">
        <f t="shared" ref="X93" si="258">W93-T93</f>
        <v>203</v>
      </c>
      <c r="Y93" s="118">
        <f>X93*8</f>
        <v>1624</v>
      </c>
      <c r="Z93" s="117">
        <f>'[1]หน่วยมิเตอร์อาคาร 68'!Z58</f>
        <v>33105</v>
      </c>
      <c r="AA93" s="117">
        <f t="shared" ref="AA93" si="259">Z93-W93</f>
        <v>113</v>
      </c>
      <c r="AB93" s="149">
        <f>AA93*8</f>
        <v>904</v>
      </c>
      <c r="AC93" s="117">
        <f>'[1]หน่วยมิเตอร์อาคาร 68'!AC58</f>
        <v>33236</v>
      </c>
      <c r="AD93" s="150">
        <f t="shared" ref="AD93" si="260">AC93-Z93</f>
        <v>131</v>
      </c>
      <c r="AE93" s="151">
        <f>AD93*8</f>
        <v>1048</v>
      </c>
      <c r="AF93" s="117">
        <f>'[1]หน่วยมิเตอร์อาคาร 68'!AF58</f>
        <v>33316</v>
      </c>
      <c r="AG93" s="150">
        <f t="shared" ref="AG93" si="261">AF93-AC93</f>
        <v>80</v>
      </c>
      <c r="AH93" s="151">
        <f>AG93*8</f>
        <v>640</v>
      </c>
      <c r="AI93" s="38"/>
      <c r="AJ93" s="66"/>
      <c r="AK93" s="69"/>
      <c r="AL93" s="38"/>
      <c r="AM93" s="66"/>
      <c r="AN93" s="69"/>
      <c r="AO93" s="66"/>
      <c r="AP93" s="66"/>
      <c r="AQ93" s="90"/>
    </row>
    <row r="94" spans="1:43" s="43" customFormat="1" ht="23.4" customHeight="1" x14ac:dyDescent="0.25">
      <c r="A94" s="9">
        <v>51.1</v>
      </c>
      <c r="B94" s="10" t="s">
        <v>162</v>
      </c>
      <c r="C94" s="10"/>
      <c r="D94" s="26">
        <f>'[1]หน่วยมิเตอร์ร้านค้า 68'!D42</f>
        <v>467</v>
      </c>
      <c r="E94" s="26">
        <f>'[1]หน่วยมิเตอร์ร้านค้า 68'!E42</f>
        <v>472</v>
      </c>
      <c r="F94" s="26">
        <f>'[1]หน่วยมิเตอร์ร้านค้า 68'!F42</f>
        <v>5</v>
      </c>
      <c r="G94" s="26">
        <f>'[1]หน่วยมิเตอร์ร้านค้า 68'!G42</f>
        <v>50</v>
      </c>
      <c r="H94" s="26">
        <f>'[1]หน่วยมิเตอร์ร้านค้า 68'!H42</f>
        <v>477</v>
      </c>
      <c r="I94" s="26">
        <f>'[1]หน่วยมิเตอร์ร้านค้า 68'!I42</f>
        <v>5</v>
      </c>
      <c r="J94" s="26">
        <f>'[1]หน่วยมิเตอร์ร้านค้า 68'!J42</f>
        <v>50</v>
      </c>
      <c r="K94" s="26">
        <f>'[1]หน่วยมิเตอร์ร้านค้า 68'!K42</f>
        <v>477</v>
      </c>
      <c r="L94" s="26">
        <f>'[1]หน่วยมิเตอร์ร้านค้า 68'!L42</f>
        <v>0</v>
      </c>
      <c r="M94" s="26">
        <f>'[1]หน่วยมิเตอร์ร้านค้า 68'!M42</f>
        <v>0</v>
      </c>
      <c r="N94" s="26">
        <f>'[1]หน่วยมิเตอร์ร้านค้า 68'!N42</f>
        <v>477</v>
      </c>
      <c r="O94" s="26">
        <f>'[1]หน่วยมิเตอร์ร้านค้า 68'!O42</f>
        <v>0</v>
      </c>
      <c r="P94" s="26">
        <f>'[1]หน่วยมิเตอร์ร้านค้า 68'!P42</f>
        <v>0</v>
      </c>
      <c r="Q94" s="26">
        <f>'[1]หน่วยมิเตอร์ร้านค้า 68'!Q42</f>
        <v>477</v>
      </c>
      <c r="R94" s="26">
        <f>'[1]หน่วยมิเตอร์ร้านค้า 68'!R42</f>
        <v>0</v>
      </c>
      <c r="S94" s="26">
        <f>'[1]หน่วยมิเตอร์ร้านค้า 68'!S42</f>
        <v>0</v>
      </c>
      <c r="T94" s="26">
        <f>'[1]หน่วยมิเตอร์ร้านค้า 68'!T42</f>
        <v>477</v>
      </c>
      <c r="U94" s="26">
        <f>'[1]หน่วยมิเตอร์ร้านค้า 68'!U42</f>
        <v>0</v>
      </c>
      <c r="V94" s="26">
        <f>'[1]หน่วยมิเตอร์ร้านค้า 68'!V42</f>
        <v>0</v>
      </c>
      <c r="W94" s="119">
        <f>'[1]หน่วยมิเตอร์ร้านค้า 68'!W42</f>
        <v>488</v>
      </c>
      <c r="X94" s="119">
        <f>'[1]หน่วยมิเตอร์ร้านค้า 68'!X42</f>
        <v>11</v>
      </c>
      <c r="Y94" s="120">
        <f>'[1]หน่วยมิเตอร์ร้านค้า 68'!Y42</f>
        <v>110</v>
      </c>
      <c r="Z94" s="26">
        <f>'[1]หน่วยมิเตอร์ร้านค้า 68'!Z42</f>
        <v>488</v>
      </c>
      <c r="AA94" s="26">
        <f>'[1]หน่วยมิเตอร์ร้านค้า 68'!AA42</f>
        <v>0</v>
      </c>
      <c r="AB94" s="152">
        <f>'[1]หน่วยมิเตอร์ร้านค้า 68'!AB42</f>
        <v>0</v>
      </c>
      <c r="AC94" s="26">
        <f>'[1]หน่วยมิเตอร์ร้านค้า 68'!AC42</f>
        <v>503</v>
      </c>
      <c r="AD94" s="152">
        <f>'[1]หน่วยมิเตอร์ร้านค้า 68'!AD42</f>
        <v>15</v>
      </c>
      <c r="AE94" s="152">
        <f>'[1]หน่วยมิเตอร์ร้านค้า 68'!AE42</f>
        <v>150</v>
      </c>
      <c r="AF94" s="26">
        <f>'[1]หน่วยมิเตอร์ร้านค้า 68'!AF42</f>
        <v>503</v>
      </c>
      <c r="AG94" s="152">
        <f>'[1]หน่วยมิเตอร์ร้านค้า 68'!AG42</f>
        <v>0</v>
      </c>
      <c r="AH94" s="152">
        <f>'[1]หน่วยมิเตอร์ร้านค้า 68'!AH42</f>
        <v>0</v>
      </c>
      <c r="AI94" s="26">
        <f>'[1]หน่วยมิเตอร์ร้านค้า 68'!AI42</f>
        <v>0</v>
      </c>
      <c r="AJ94" s="26">
        <f>'[1]หน่วยมิเตอร์ร้านค้า 68'!AJ42</f>
        <v>0</v>
      </c>
      <c r="AK94" s="26">
        <f>'[1]หน่วยมิเตอร์ร้านค้า 68'!AK42</f>
        <v>0</v>
      </c>
      <c r="AL94" s="26">
        <f>'[1]หน่วยมิเตอร์ร้านค้า 68'!AL42</f>
        <v>0</v>
      </c>
      <c r="AM94" s="26">
        <f>'[1]หน่วยมิเตอร์ร้านค้า 68'!AM42</f>
        <v>0</v>
      </c>
      <c r="AN94" s="26">
        <f>'[1]หน่วยมิเตอร์ร้านค้า 68'!AN42</f>
        <v>0</v>
      </c>
      <c r="AO94" s="9"/>
      <c r="AP94" s="9"/>
      <c r="AQ94" s="90"/>
    </row>
    <row r="95" spans="1:43" s="43" customFormat="1" ht="23.4" customHeight="1" x14ac:dyDescent="0.25">
      <c r="A95" s="9">
        <v>51.2</v>
      </c>
      <c r="B95" s="10" t="s">
        <v>163</v>
      </c>
      <c r="C95" s="10"/>
      <c r="D95" s="26">
        <f>'[1]หน่วยมิเตอร์ร้านค้า 68'!D43</f>
        <v>554</v>
      </c>
      <c r="E95" s="26">
        <f>'[1]หน่วยมิเตอร์ร้านค้า 68'!E43</f>
        <v>556</v>
      </c>
      <c r="F95" s="26">
        <f>'[1]หน่วยมิเตอร์ร้านค้า 68'!F43</f>
        <v>2</v>
      </c>
      <c r="G95" s="26">
        <f>'[1]หน่วยมิเตอร์ร้านค้า 68'!G43</f>
        <v>20</v>
      </c>
      <c r="H95" s="26">
        <f>'[1]หน่วยมิเตอร์ร้านค้า 68'!H43</f>
        <v>558</v>
      </c>
      <c r="I95" s="26">
        <f>'[1]หน่วยมิเตอร์ร้านค้า 68'!I43</f>
        <v>2</v>
      </c>
      <c r="J95" s="26">
        <f>'[1]หน่วยมิเตอร์ร้านค้า 68'!J43</f>
        <v>20</v>
      </c>
      <c r="K95" s="26">
        <f>'[1]หน่วยมิเตอร์ร้านค้า 68'!K43</f>
        <v>558</v>
      </c>
      <c r="L95" s="26">
        <f>'[1]หน่วยมิเตอร์ร้านค้า 68'!L43</f>
        <v>0</v>
      </c>
      <c r="M95" s="26">
        <f>'[1]หน่วยมิเตอร์ร้านค้า 68'!M43</f>
        <v>0</v>
      </c>
      <c r="N95" s="26">
        <f>'[1]หน่วยมิเตอร์ร้านค้า 68'!N43</f>
        <v>558</v>
      </c>
      <c r="O95" s="26">
        <f>'[1]หน่วยมิเตอร์ร้านค้า 68'!O43</f>
        <v>0</v>
      </c>
      <c r="P95" s="26">
        <f>'[1]หน่วยมิเตอร์ร้านค้า 68'!P43</f>
        <v>0</v>
      </c>
      <c r="Q95" s="26">
        <f>'[1]หน่วยมิเตอร์ร้านค้า 68'!Q43</f>
        <v>558</v>
      </c>
      <c r="R95" s="26">
        <f>'[1]หน่วยมิเตอร์ร้านค้า 68'!R43</f>
        <v>0</v>
      </c>
      <c r="S95" s="26">
        <f>'[1]หน่วยมิเตอร์ร้านค้า 68'!S43</f>
        <v>0</v>
      </c>
      <c r="T95" s="26">
        <f>'[1]หน่วยมิเตอร์ร้านค้า 68'!T43</f>
        <v>559</v>
      </c>
      <c r="U95" s="26">
        <f>'[1]หน่วยมิเตอร์ร้านค้า 68'!U43</f>
        <v>1</v>
      </c>
      <c r="V95" s="26">
        <f>'[1]หน่วยมิเตอร์ร้านค้า 68'!V43</f>
        <v>10</v>
      </c>
      <c r="W95" s="119">
        <f>'[1]หน่วยมิเตอร์ร้านค้า 68'!W43</f>
        <v>562</v>
      </c>
      <c r="X95" s="119">
        <f>'[1]หน่วยมิเตอร์ร้านค้า 68'!X43</f>
        <v>3</v>
      </c>
      <c r="Y95" s="120">
        <f>'[1]หน่วยมิเตอร์ร้านค้า 68'!Y43</f>
        <v>30</v>
      </c>
      <c r="Z95" s="26">
        <f>'[1]หน่วยมิเตอร์ร้านค้า 68'!Z43</f>
        <v>564</v>
      </c>
      <c r="AA95" s="26">
        <f>'[1]หน่วยมิเตอร์ร้านค้า 68'!AA43</f>
        <v>2</v>
      </c>
      <c r="AB95" s="152">
        <f>'[1]หน่วยมิเตอร์ร้านค้า 68'!AB43</f>
        <v>20</v>
      </c>
      <c r="AC95" s="26">
        <f>'[1]หน่วยมิเตอร์ร้านค้า 68'!AC43</f>
        <v>566</v>
      </c>
      <c r="AD95" s="152">
        <f>'[1]หน่วยมิเตอร์ร้านค้า 68'!AD43</f>
        <v>2</v>
      </c>
      <c r="AE95" s="152">
        <f>'[1]หน่วยมิเตอร์ร้านค้า 68'!AE43</f>
        <v>20</v>
      </c>
      <c r="AF95" s="26">
        <f>'[1]หน่วยมิเตอร์ร้านค้า 68'!AF43</f>
        <v>566</v>
      </c>
      <c r="AG95" s="152">
        <f>'[1]หน่วยมิเตอร์ร้านค้า 68'!AG43</f>
        <v>0</v>
      </c>
      <c r="AH95" s="152">
        <f>'[1]หน่วยมิเตอร์ร้านค้า 68'!AH43</f>
        <v>0</v>
      </c>
      <c r="AI95" s="26">
        <f>'[1]หน่วยมิเตอร์ร้านค้า 68'!AI43</f>
        <v>0</v>
      </c>
      <c r="AJ95" s="26">
        <f>'[1]หน่วยมิเตอร์ร้านค้า 68'!AJ43</f>
        <v>0</v>
      </c>
      <c r="AK95" s="26">
        <f>'[1]หน่วยมิเตอร์ร้านค้า 68'!AK43</f>
        <v>0</v>
      </c>
      <c r="AL95" s="26">
        <f>'[1]หน่วยมิเตอร์ร้านค้า 68'!AL43</f>
        <v>0</v>
      </c>
      <c r="AM95" s="26">
        <f>'[1]หน่วยมิเตอร์ร้านค้า 68'!AM43</f>
        <v>0</v>
      </c>
      <c r="AN95" s="26">
        <f>'[1]หน่วยมิเตอร์ร้านค้า 68'!AN43</f>
        <v>0</v>
      </c>
      <c r="AO95" s="9"/>
      <c r="AP95" s="9"/>
      <c r="AQ95" s="90"/>
    </row>
    <row r="96" spans="1:43" s="43" customFormat="1" ht="23.4" customHeight="1" x14ac:dyDescent="0.25">
      <c r="A96" s="9">
        <v>51.3</v>
      </c>
      <c r="B96" s="10" t="s">
        <v>164</v>
      </c>
      <c r="C96" s="10"/>
      <c r="D96" s="26">
        <f>'[1]หน่วยมิเตอร์ร้านค้า 68'!D44</f>
        <v>716</v>
      </c>
      <c r="E96" s="26">
        <f>'[1]หน่วยมิเตอร์ร้านค้า 68'!E44</f>
        <v>732</v>
      </c>
      <c r="F96" s="26">
        <f>'[1]หน่วยมิเตอร์ร้านค้า 68'!F44</f>
        <v>16</v>
      </c>
      <c r="G96" s="26">
        <f>'[1]หน่วยมิเตอร์ร้านค้า 68'!G44</f>
        <v>160</v>
      </c>
      <c r="H96" s="26">
        <f>'[1]หน่วยมิเตอร์ร้านค้า 68'!H44</f>
        <v>748</v>
      </c>
      <c r="I96" s="26">
        <f>'[1]หน่วยมิเตอร์ร้านค้า 68'!I44</f>
        <v>16</v>
      </c>
      <c r="J96" s="26">
        <f>'[1]หน่วยมิเตอร์ร้านค้า 68'!J44</f>
        <v>160</v>
      </c>
      <c r="K96" s="26">
        <f>'[1]หน่วยมิเตอร์ร้านค้า 68'!K44</f>
        <v>748</v>
      </c>
      <c r="L96" s="26">
        <f>'[1]หน่วยมิเตอร์ร้านค้า 68'!L44</f>
        <v>0</v>
      </c>
      <c r="M96" s="26">
        <f>'[1]หน่วยมิเตอร์ร้านค้า 68'!M44</f>
        <v>0</v>
      </c>
      <c r="N96" s="26">
        <f>'[1]หน่วยมิเตอร์ร้านค้า 68'!N44</f>
        <v>748</v>
      </c>
      <c r="O96" s="26">
        <f>'[1]หน่วยมิเตอร์ร้านค้า 68'!O44</f>
        <v>0</v>
      </c>
      <c r="P96" s="26">
        <f>'[1]หน่วยมิเตอร์ร้านค้า 68'!P44</f>
        <v>0</v>
      </c>
      <c r="Q96" s="26">
        <f>'[1]หน่วยมิเตอร์ร้านค้า 68'!Q44</f>
        <v>748</v>
      </c>
      <c r="R96" s="26">
        <f>'[1]หน่วยมิเตอร์ร้านค้า 68'!R44</f>
        <v>0</v>
      </c>
      <c r="S96" s="26">
        <f>'[1]หน่วยมิเตอร์ร้านค้า 68'!S44</f>
        <v>0</v>
      </c>
      <c r="T96" s="26">
        <f>'[1]หน่วยมิเตอร์ร้านค้า 68'!T44</f>
        <v>759</v>
      </c>
      <c r="U96" s="26">
        <f>'[1]หน่วยมิเตอร์ร้านค้า 68'!U44</f>
        <v>11</v>
      </c>
      <c r="V96" s="26">
        <f>'[1]หน่วยมิเตอร์ร้านค้า 68'!V44</f>
        <v>110</v>
      </c>
      <c r="W96" s="119">
        <f>'[1]หน่วยมิเตอร์ร้านค้า 68'!W44</f>
        <v>775</v>
      </c>
      <c r="X96" s="119">
        <f>'[1]หน่วยมิเตอร์ร้านค้า 68'!X44</f>
        <v>16</v>
      </c>
      <c r="Y96" s="120">
        <f>'[1]หน่วยมิเตอร์ร้านค้า 68'!Y44</f>
        <v>160</v>
      </c>
      <c r="Z96" s="26">
        <f>'[1]หน่วยมิเตอร์ร้านค้า 68'!Z44</f>
        <v>795</v>
      </c>
      <c r="AA96" s="26">
        <f>'[1]หน่วยมิเตอร์ร้านค้า 68'!AA44</f>
        <v>20</v>
      </c>
      <c r="AB96" s="152">
        <f>'[1]หน่วยมิเตอร์ร้านค้า 68'!AB44</f>
        <v>200</v>
      </c>
      <c r="AC96" s="26">
        <f>'[1]หน่วยมิเตอร์ร้านค้า 68'!AC44</f>
        <v>814</v>
      </c>
      <c r="AD96" s="152">
        <f>'[1]หน่วยมิเตอร์ร้านค้า 68'!AD44</f>
        <v>19</v>
      </c>
      <c r="AE96" s="152">
        <f>'[1]หน่วยมิเตอร์ร้านค้า 68'!AE44</f>
        <v>190</v>
      </c>
      <c r="AF96" s="26">
        <f>'[1]หน่วยมิเตอร์ร้านค้า 68'!AF44</f>
        <v>814</v>
      </c>
      <c r="AG96" s="152">
        <f>'[1]หน่วยมิเตอร์ร้านค้า 68'!AG44</f>
        <v>0</v>
      </c>
      <c r="AH96" s="152">
        <f>'[1]หน่วยมิเตอร์ร้านค้า 68'!AH44</f>
        <v>0</v>
      </c>
      <c r="AI96" s="26">
        <f>'[1]หน่วยมิเตอร์ร้านค้า 68'!AI44</f>
        <v>0</v>
      </c>
      <c r="AJ96" s="26">
        <f>'[1]หน่วยมิเตอร์ร้านค้า 68'!AJ44</f>
        <v>0</v>
      </c>
      <c r="AK96" s="26">
        <f>'[1]หน่วยมิเตอร์ร้านค้า 68'!AK44</f>
        <v>0</v>
      </c>
      <c r="AL96" s="26">
        <f>'[1]หน่วยมิเตอร์ร้านค้า 68'!AL44</f>
        <v>0</v>
      </c>
      <c r="AM96" s="26">
        <f>'[1]หน่วยมิเตอร์ร้านค้า 68'!AM44</f>
        <v>0</v>
      </c>
      <c r="AN96" s="26">
        <f>'[1]หน่วยมิเตอร์ร้านค้า 68'!AN44</f>
        <v>0</v>
      </c>
      <c r="AO96" s="9"/>
      <c r="AP96" s="9"/>
      <c r="AQ96" s="90"/>
    </row>
    <row r="97" spans="1:43" s="43" customFormat="1" ht="23.4" customHeight="1" x14ac:dyDescent="0.25">
      <c r="A97" s="9">
        <v>51.4</v>
      </c>
      <c r="B97" s="10" t="s">
        <v>165</v>
      </c>
      <c r="C97" s="10"/>
      <c r="D97" s="26">
        <f>'[1]หน่วยมิเตอร์ร้านค้า 68'!D45</f>
        <v>524</v>
      </c>
      <c r="E97" s="26">
        <f>'[1]หน่วยมิเตอร์ร้านค้า 68'!E45</f>
        <v>538</v>
      </c>
      <c r="F97" s="26">
        <f>'[1]หน่วยมิเตอร์ร้านค้า 68'!F45</f>
        <v>14</v>
      </c>
      <c r="G97" s="26">
        <f>'[1]หน่วยมิเตอร์ร้านค้า 68'!G45</f>
        <v>140</v>
      </c>
      <c r="H97" s="26">
        <f>'[1]หน่วยมิเตอร์ร้านค้า 68'!H45</f>
        <v>549</v>
      </c>
      <c r="I97" s="26">
        <f>'[1]หน่วยมิเตอร์ร้านค้า 68'!I45</f>
        <v>11</v>
      </c>
      <c r="J97" s="26">
        <f>'[1]หน่วยมิเตอร์ร้านค้า 68'!J45</f>
        <v>110</v>
      </c>
      <c r="K97" s="26">
        <f>'[1]หน่วยมิเตอร์ร้านค้า 68'!K45</f>
        <v>549</v>
      </c>
      <c r="L97" s="26">
        <f>'[1]หน่วยมิเตอร์ร้านค้า 68'!L45</f>
        <v>0</v>
      </c>
      <c r="M97" s="26">
        <f>'[1]หน่วยมิเตอร์ร้านค้า 68'!M45</f>
        <v>0</v>
      </c>
      <c r="N97" s="26">
        <f>'[1]หน่วยมิเตอร์ร้านค้า 68'!N45</f>
        <v>549</v>
      </c>
      <c r="O97" s="26">
        <f>'[1]หน่วยมิเตอร์ร้านค้า 68'!O45</f>
        <v>0</v>
      </c>
      <c r="P97" s="26">
        <f>'[1]หน่วยมิเตอร์ร้านค้า 68'!P45</f>
        <v>0</v>
      </c>
      <c r="Q97" s="26">
        <f>'[1]หน่วยมิเตอร์ร้านค้า 68'!Q45</f>
        <v>549</v>
      </c>
      <c r="R97" s="26">
        <f>'[1]หน่วยมิเตอร์ร้านค้า 68'!R45</f>
        <v>0</v>
      </c>
      <c r="S97" s="26">
        <f>'[1]หน่วยมิเตอร์ร้านค้า 68'!S45</f>
        <v>0</v>
      </c>
      <c r="T97" s="26">
        <f>'[1]หน่วยมิเตอร์ร้านค้า 68'!T45</f>
        <v>549</v>
      </c>
      <c r="U97" s="26">
        <f>'[1]หน่วยมิเตอร์ร้านค้า 68'!U45</f>
        <v>0</v>
      </c>
      <c r="V97" s="26">
        <f>'[1]หน่วยมิเตอร์ร้านค้า 68'!V45</f>
        <v>0</v>
      </c>
      <c r="W97" s="119">
        <f>'[1]หน่วยมิเตอร์ร้านค้า 68'!W45</f>
        <v>569</v>
      </c>
      <c r="X97" s="119">
        <f>'[1]หน่วยมิเตอร์ร้านค้า 68'!X45</f>
        <v>20</v>
      </c>
      <c r="Y97" s="120">
        <f>'[1]หน่วยมิเตอร์ร้านค้า 68'!Y45</f>
        <v>200</v>
      </c>
      <c r="Z97" s="26">
        <f>'[1]หน่วยมิเตอร์ร้านค้า 68'!Z45</f>
        <v>582</v>
      </c>
      <c r="AA97" s="26">
        <f>'[1]หน่วยมิเตอร์ร้านค้า 68'!AA45</f>
        <v>13</v>
      </c>
      <c r="AB97" s="152">
        <f>'[1]หน่วยมิเตอร์ร้านค้า 68'!AB45</f>
        <v>130</v>
      </c>
      <c r="AC97" s="26">
        <f>'[1]หน่วยมิเตอร์ร้านค้า 68'!AC45</f>
        <v>597</v>
      </c>
      <c r="AD97" s="152">
        <f>'[1]หน่วยมิเตอร์ร้านค้า 68'!AD45</f>
        <v>15</v>
      </c>
      <c r="AE97" s="152">
        <f>'[1]หน่วยมิเตอร์ร้านค้า 68'!AE45</f>
        <v>150</v>
      </c>
      <c r="AF97" s="26">
        <f>'[1]หน่วยมิเตอร์ร้านค้า 68'!AF45</f>
        <v>608</v>
      </c>
      <c r="AG97" s="152">
        <f>'[1]หน่วยมิเตอร์ร้านค้า 68'!AG45</f>
        <v>11</v>
      </c>
      <c r="AH97" s="152">
        <f>'[1]หน่วยมิเตอร์ร้านค้า 68'!AH45</f>
        <v>110</v>
      </c>
      <c r="AI97" s="26">
        <f>'[1]หน่วยมิเตอร์ร้านค้า 68'!AI45</f>
        <v>0</v>
      </c>
      <c r="AJ97" s="26">
        <f>'[1]หน่วยมิเตอร์ร้านค้า 68'!AJ45</f>
        <v>0</v>
      </c>
      <c r="AK97" s="26">
        <f>'[1]หน่วยมิเตอร์ร้านค้า 68'!AK45</f>
        <v>0</v>
      </c>
      <c r="AL97" s="26">
        <f>'[1]หน่วยมิเตอร์ร้านค้า 68'!AL45</f>
        <v>0</v>
      </c>
      <c r="AM97" s="26">
        <f>'[1]หน่วยมิเตอร์ร้านค้า 68'!AM45</f>
        <v>0</v>
      </c>
      <c r="AN97" s="26">
        <f>'[1]หน่วยมิเตอร์ร้านค้า 68'!AN45</f>
        <v>0</v>
      </c>
      <c r="AO97" s="9"/>
      <c r="AP97" s="9"/>
      <c r="AQ97" s="90"/>
    </row>
    <row r="98" spans="1:43" s="43" customFormat="1" ht="23.4" customHeight="1" x14ac:dyDescent="0.25">
      <c r="A98" s="9">
        <v>51.5</v>
      </c>
      <c r="B98" s="10" t="s">
        <v>166</v>
      </c>
      <c r="C98" s="10"/>
      <c r="D98" s="26">
        <f>'[1]หน่วยมิเตอร์ร้านค้า 68'!D46</f>
        <v>925</v>
      </c>
      <c r="E98" s="26">
        <f>'[1]หน่วยมิเตอร์ร้านค้า 68'!E46</f>
        <v>925</v>
      </c>
      <c r="F98" s="26">
        <f>'[1]หน่วยมิเตอร์ร้านค้า 68'!F46</f>
        <v>0</v>
      </c>
      <c r="G98" s="26">
        <f>'[1]หน่วยมิเตอร์ร้านค้า 68'!G46</f>
        <v>0</v>
      </c>
      <c r="H98" s="26">
        <f>'[1]หน่วยมิเตอร์ร้านค้า 68'!H46</f>
        <v>925</v>
      </c>
      <c r="I98" s="26">
        <f>'[1]หน่วยมิเตอร์ร้านค้า 68'!I46</f>
        <v>0</v>
      </c>
      <c r="J98" s="26">
        <f>'[1]หน่วยมิเตอร์ร้านค้า 68'!J46</f>
        <v>0</v>
      </c>
      <c r="K98" s="26">
        <f>'[1]หน่วยมิเตอร์ร้านค้า 68'!K46</f>
        <v>925</v>
      </c>
      <c r="L98" s="26">
        <f>'[1]หน่วยมิเตอร์ร้านค้า 68'!L46</f>
        <v>0</v>
      </c>
      <c r="M98" s="26">
        <f>'[1]หน่วยมิเตอร์ร้านค้า 68'!M46</f>
        <v>0</v>
      </c>
      <c r="N98" s="26">
        <f>'[1]หน่วยมิเตอร์ร้านค้า 68'!N46</f>
        <v>925</v>
      </c>
      <c r="O98" s="26">
        <f>'[1]หน่วยมิเตอร์ร้านค้า 68'!O46</f>
        <v>0</v>
      </c>
      <c r="P98" s="26">
        <f>'[1]หน่วยมิเตอร์ร้านค้า 68'!P46</f>
        <v>0</v>
      </c>
      <c r="Q98" s="26">
        <f>'[1]หน่วยมิเตอร์ร้านค้า 68'!Q46</f>
        <v>925</v>
      </c>
      <c r="R98" s="26">
        <f>'[1]หน่วยมิเตอร์ร้านค้า 68'!R46</f>
        <v>0</v>
      </c>
      <c r="S98" s="26">
        <f>'[1]หน่วยมิเตอร์ร้านค้า 68'!S46</f>
        <v>0</v>
      </c>
      <c r="T98" s="26">
        <f>'[1]หน่วยมิเตอร์ร้านค้า 68'!T46</f>
        <v>925</v>
      </c>
      <c r="U98" s="26">
        <f>'[1]หน่วยมิเตอร์ร้านค้า 68'!U46</f>
        <v>0</v>
      </c>
      <c r="V98" s="26">
        <f>'[1]หน่วยมิเตอร์ร้านค้า 68'!V46</f>
        <v>0</v>
      </c>
      <c r="W98" s="119">
        <f>'[1]หน่วยมิเตอร์ร้านค้า 68'!W46</f>
        <v>928</v>
      </c>
      <c r="X98" s="119">
        <f>'[1]หน่วยมิเตอร์ร้านค้า 68'!X46</f>
        <v>3</v>
      </c>
      <c r="Y98" s="120">
        <f>'[1]หน่วยมิเตอร์ร้านค้า 68'!Y46</f>
        <v>30</v>
      </c>
      <c r="Z98" s="26">
        <f>'[1]หน่วยมิเตอร์ร้านค้า 68'!Z46</f>
        <v>930</v>
      </c>
      <c r="AA98" s="26">
        <f>'[1]หน่วยมิเตอร์ร้านค้า 68'!AA46</f>
        <v>2</v>
      </c>
      <c r="AB98" s="152">
        <f>'[1]หน่วยมิเตอร์ร้านค้า 68'!AB46</f>
        <v>20</v>
      </c>
      <c r="AC98" s="26">
        <f>'[1]หน่วยมิเตอร์ร้านค้า 68'!AC46</f>
        <v>935</v>
      </c>
      <c r="AD98" s="152">
        <f>'[1]หน่วยมิเตอร์ร้านค้า 68'!AD46</f>
        <v>5</v>
      </c>
      <c r="AE98" s="152">
        <f>'[1]หน่วยมิเตอร์ร้านค้า 68'!AE46</f>
        <v>50</v>
      </c>
      <c r="AF98" s="26">
        <f>'[1]หน่วยมิเตอร์ร้านค้า 68'!AF46</f>
        <v>938</v>
      </c>
      <c r="AG98" s="152">
        <f>'[1]หน่วยมิเตอร์ร้านค้า 68'!AG46</f>
        <v>3</v>
      </c>
      <c r="AH98" s="152">
        <f>'[1]หน่วยมิเตอร์ร้านค้า 68'!AH46</f>
        <v>30</v>
      </c>
      <c r="AI98" s="26">
        <f>'[1]หน่วยมิเตอร์ร้านค้า 68'!AI46</f>
        <v>0</v>
      </c>
      <c r="AJ98" s="26">
        <f>'[1]หน่วยมิเตอร์ร้านค้า 68'!AJ46</f>
        <v>0</v>
      </c>
      <c r="AK98" s="26">
        <f>'[1]หน่วยมิเตอร์ร้านค้า 68'!AK46</f>
        <v>0</v>
      </c>
      <c r="AL98" s="26">
        <f>'[1]หน่วยมิเตอร์ร้านค้า 68'!AL46</f>
        <v>0</v>
      </c>
      <c r="AM98" s="26">
        <f>'[1]หน่วยมิเตอร์ร้านค้า 68'!AM46</f>
        <v>0</v>
      </c>
      <c r="AN98" s="26">
        <f>'[1]หน่วยมิเตอร์ร้านค้า 68'!AN46</f>
        <v>0</v>
      </c>
      <c r="AO98" s="9"/>
      <c r="AP98" s="9"/>
      <c r="AQ98" s="90"/>
    </row>
    <row r="99" spans="1:43" s="43" customFormat="1" ht="23.4" customHeight="1" x14ac:dyDescent="0.25">
      <c r="A99" s="9">
        <v>51.6</v>
      </c>
      <c r="B99" s="10" t="s">
        <v>167</v>
      </c>
      <c r="C99" s="10"/>
      <c r="D99" s="26">
        <f>'[1]หน่วยมิเตอร์ร้านค้า 68'!D47</f>
        <v>475</v>
      </c>
      <c r="E99" s="26">
        <f>'[1]หน่วยมิเตอร์ร้านค้า 68'!E47</f>
        <v>486</v>
      </c>
      <c r="F99" s="26">
        <f>'[1]หน่วยมิเตอร์ร้านค้า 68'!F47</f>
        <v>11</v>
      </c>
      <c r="G99" s="26">
        <f>'[1]หน่วยมิเตอร์ร้านค้า 68'!G47</f>
        <v>110</v>
      </c>
      <c r="H99" s="26">
        <f>'[1]หน่วยมิเตอร์ร้านค้า 68'!H47</f>
        <v>495</v>
      </c>
      <c r="I99" s="26">
        <f>'[1]หน่วยมิเตอร์ร้านค้า 68'!I47</f>
        <v>9</v>
      </c>
      <c r="J99" s="26">
        <f>'[1]หน่วยมิเตอร์ร้านค้า 68'!J47</f>
        <v>90</v>
      </c>
      <c r="K99" s="26">
        <f>'[1]หน่วยมิเตอร์ร้านค้า 68'!K47</f>
        <v>495</v>
      </c>
      <c r="L99" s="26">
        <f>'[1]หน่วยมิเตอร์ร้านค้า 68'!L47</f>
        <v>0</v>
      </c>
      <c r="M99" s="26">
        <f>'[1]หน่วยมิเตอร์ร้านค้า 68'!M47</f>
        <v>0</v>
      </c>
      <c r="N99" s="26">
        <f>'[1]หน่วยมิเตอร์ร้านค้า 68'!N47</f>
        <v>495</v>
      </c>
      <c r="O99" s="26">
        <f>'[1]หน่วยมิเตอร์ร้านค้า 68'!O47</f>
        <v>0</v>
      </c>
      <c r="P99" s="26">
        <f>'[1]หน่วยมิเตอร์ร้านค้า 68'!P47</f>
        <v>0</v>
      </c>
      <c r="Q99" s="26">
        <f>'[1]หน่วยมิเตอร์ร้านค้า 68'!Q47</f>
        <v>495</v>
      </c>
      <c r="R99" s="26">
        <f>'[1]หน่วยมิเตอร์ร้านค้า 68'!R47</f>
        <v>0</v>
      </c>
      <c r="S99" s="26">
        <f>'[1]หน่วยมิเตอร์ร้านค้า 68'!S47</f>
        <v>0</v>
      </c>
      <c r="T99" s="26">
        <f>'[1]หน่วยมิเตอร์ร้านค้า 68'!T47</f>
        <v>501</v>
      </c>
      <c r="U99" s="26">
        <f>'[1]หน่วยมิเตอร์ร้านค้า 68'!U47</f>
        <v>6</v>
      </c>
      <c r="V99" s="26">
        <f>'[1]หน่วยมิเตอร์ร้านค้า 68'!V47</f>
        <v>60</v>
      </c>
      <c r="W99" s="119">
        <f>'[1]หน่วยมิเตอร์ร้านค้า 68'!W47</f>
        <v>514</v>
      </c>
      <c r="X99" s="119">
        <f>'[1]หน่วยมิเตอร์ร้านค้า 68'!X47</f>
        <v>13</v>
      </c>
      <c r="Y99" s="120">
        <f>'[1]หน่วยมิเตอร์ร้านค้า 68'!Y47</f>
        <v>130</v>
      </c>
      <c r="Z99" s="26">
        <f>'[1]หน่วยมิเตอร์ร้านค้า 68'!Z47</f>
        <v>526</v>
      </c>
      <c r="AA99" s="26">
        <f>'[1]หน่วยมิเตอร์ร้านค้า 68'!AA47</f>
        <v>12</v>
      </c>
      <c r="AB99" s="152">
        <f>'[1]หน่วยมิเตอร์ร้านค้า 68'!AB47</f>
        <v>120</v>
      </c>
      <c r="AC99" s="26">
        <f>'[1]หน่วยมิเตอร์ร้านค้า 68'!AC47</f>
        <v>539</v>
      </c>
      <c r="AD99" s="152">
        <f>'[1]หน่วยมิเตอร์ร้านค้า 68'!AD47</f>
        <v>13</v>
      </c>
      <c r="AE99" s="152">
        <f>'[1]หน่วยมิเตอร์ร้านค้า 68'!AE47</f>
        <v>130</v>
      </c>
      <c r="AF99" s="26">
        <f>'[1]หน่วยมิเตอร์ร้านค้า 68'!AF47</f>
        <v>539</v>
      </c>
      <c r="AG99" s="152">
        <f>'[1]หน่วยมิเตอร์ร้านค้า 68'!AG47</f>
        <v>0</v>
      </c>
      <c r="AH99" s="152">
        <f>'[1]หน่วยมิเตอร์ร้านค้า 68'!AH47</f>
        <v>0</v>
      </c>
      <c r="AI99" s="26">
        <f>'[1]หน่วยมิเตอร์ร้านค้า 68'!AI47</f>
        <v>0</v>
      </c>
      <c r="AJ99" s="26">
        <f>'[1]หน่วยมิเตอร์ร้านค้า 68'!AJ47</f>
        <v>0</v>
      </c>
      <c r="AK99" s="26">
        <f>'[1]หน่วยมิเตอร์ร้านค้า 68'!AK47</f>
        <v>0</v>
      </c>
      <c r="AL99" s="26">
        <f>'[1]หน่วยมิเตอร์ร้านค้า 68'!AL47</f>
        <v>0</v>
      </c>
      <c r="AM99" s="26">
        <f>'[1]หน่วยมิเตอร์ร้านค้า 68'!AM47</f>
        <v>0</v>
      </c>
      <c r="AN99" s="26">
        <f>'[1]หน่วยมิเตอร์ร้านค้า 68'!AN47</f>
        <v>0</v>
      </c>
      <c r="AO99" s="9"/>
      <c r="AP99" s="9"/>
      <c r="AQ99" s="90"/>
    </row>
    <row r="100" spans="1:43" s="43" customFormat="1" ht="23.4" customHeight="1" x14ac:dyDescent="0.25">
      <c r="A100" s="9">
        <v>51.7</v>
      </c>
      <c r="B100" s="10" t="s">
        <v>168</v>
      </c>
      <c r="C100" s="10"/>
      <c r="D100" s="26">
        <f>'[1]หน่วยมิเตอร์ร้านค้า 68'!D48</f>
        <v>440</v>
      </c>
      <c r="E100" s="26">
        <f>'[1]หน่วยมิเตอร์ร้านค้า 68'!E48</f>
        <v>441</v>
      </c>
      <c r="F100" s="26">
        <f>'[1]หน่วยมิเตอร์ร้านค้า 68'!F48</f>
        <v>1</v>
      </c>
      <c r="G100" s="26">
        <f>'[1]หน่วยมิเตอร์ร้านค้า 68'!G48</f>
        <v>10</v>
      </c>
      <c r="H100" s="26">
        <f>'[1]หน่วยมิเตอร์ร้านค้า 68'!H48</f>
        <v>441</v>
      </c>
      <c r="I100" s="26">
        <f>'[1]หน่วยมิเตอร์ร้านค้า 68'!I48</f>
        <v>0</v>
      </c>
      <c r="J100" s="26">
        <f>'[1]หน่วยมิเตอร์ร้านค้า 68'!J48</f>
        <v>0</v>
      </c>
      <c r="K100" s="26">
        <f>'[1]หน่วยมิเตอร์ร้านค้า 68'!K48</f>
        <v>441</v>
      </c>
      <c r="L100" s="26">
        <f>'[1]หน่วยมิเตอร์ร้านค้า 68'!L48</f>
        <v>0</v>
      </c>
      <c r="M100" s="26">
        <f>'[1]หน่วยมิเตอร์ร้านค้า 68'!M48</f>
        <v>0</v>
      </c>
      <c r="N100" s="26">
        <f>'[1]หน่วยมิเตอร์ร้านค้า 68'!N48</f>
        <v>441</v>
      </c>
      <c r="O100" s="26">
        <f>'[1]หน่วยมิเตอร์ร้านค้า 68'!O48</f>
        <v>0</v>
      </c>
      <c r="P100" s="26">
        <f>'[1]หน่วยมิเตอร์ร้านค้า 68'!P48</f>
        <v>0</v>
      </c>
      <c r="Q100" s="26">
        <f>'[1]หน่วยมิเตอร์ร้านค้า 68'!Q48</f>
        <v>441</v>
      </c>
      <c r="R100" s="26">
        <f>'[1]หน่วยมิเตอร์ร้านค้า 68'!R48</f>
        <v>0</v>
      </c>
      <c r="S100" s="26">
        <f>'[1]หน่วยมิเตอร์ร้านค้า 68'!S48</f>
        <v>0</v>
      </c>
      <c r="T100" s="26">
        <f>'[1]หน่วยมิเตอร์ร้านค้า 68'!T48</f>
        <v>441</v>
      </c>
      <c r="U100" s="26">
        <f>'[1]หน่วยมิเตอร์ร้านค้า 68'!U48</f>
        <v>0</v>
      </c>
      <c r="V100" s="26">
        <f>'[1]หน่วยมิเตอร์ร้านค้า 68'!V48</f>
        <v>0</v>
      </c>
      <c r="W100" s="119">
        <f>'[1]หน่วยมิเตอร์ร้านค้า 68'!W48</f>
        <v>445</v>
      </c>
      <c r="X100" s="119">
        <f>'[1]หน่วยมิเตอร์ร้านค้า 68'!X48</f>
        <v>4</v>
      </c>
      <c r="Y100" s="120">
        <f>'[1]หน่วยมิเตอร์ร้านค้า 68'!Y48</f>
        <v>40</v>
      </c>
      <c r="Z100" s="26">
        <f>'[1]หน่วยมิเตอร์ร้านค้า 68'!Z48</f>
        <v>447</v>
      </c>
      <c r="AA100" s="26">
        <f>'[1]หน่วยมิเตอร์ร้านค้า 68'!AA48</f>
        <v>2</v>
      </c>
      <c r="AB100" s="152">
        <f>'[1]หน่วยมิเตอร์ร้านค้า 68'!AB48</f>
        <v>20</v>
      </c>
      <c r="AC100" s="26">
        <f>'[1]หน่วยมิเตอร์ร้านค้า 68'!AC48</f>
        <v>447</v>
      </c>
      <c r="AD100" s="152">
        <f>'[1]หน่วยมิเตอร์ร้านค้า 68'!AD48</f>
        <v>0</v>
      </c>
      <c r="AE100" s="152">
        <f>'[1]หน่วยมิเตอร์ร้านค้า 68'!AE48</f>
        <v>0</v>
      </c>
      <c r="AF100" s="26">
        <f>'[1]หน่วยมิเตอร์ร้านค้า 68'!AF48</f>
        <v>447</v>
      </c>
      <c r="AG100" s="152">
        <f>'[1]หน่วยมิเตอร์ร้านค้า 68'!AG48</f>
        <v>0</v>
      </c>
      <c r="AH100" s="152">
        <f>'[1]หน่วยมิเตอร์ร้านค้า 68'!AH48</f>
        <v>0</v>
      </c>
      <c r="AI100" s="26">
        <f>'[1]หน่วยมิเตอร์ร้านค้า 68'!AI48</f>
        <v>0</v>
      </c>
      <c r="AJ100" s="26">
        <f>'[1]หน่วยมิเตอร์ร้านค้า 68'!AJ48</f>
        <v>0</v>
      </c>
      <c r="AK100" s="26">
        <f>'[1]หน่วยมิเตอร์ร้านค้า 68'!AK48</f>
        <v>0</v>
      </c>
      <c r="AL100" s="26">
        <f>'[1]หน่วยมิเตอร์ร้านค้า 68'!AL48</f>
        <v>0</v>
      </c>
      <c r="AM100" s="26">
        <f>'[1]หน่วยมิเตอร์ร้านค้า 68'!AM48</f>
        <v>0</v>
      </c>
      <c r="AN100" s="26">
        <f>'[1]หน่วยมิเตอร์ร้านค้า 68'!AN48</f>
        <v>0</v>
      </c>
      <c r="AO100" s="9"/>
      <c r="AP100" s="9"/>
      <c r="AQ100" s="90"/>
    </row>
    <row r="101" spans="1:43" s="43" customFormat="1" ht="23.4" customHeight="1" x14ac:dyDescent="0.25">
      <c r="A101" s="9">
        <v>51.8</v>
      </c>
      <c r="B101" s="10" t="s">
        <v>169</v>
      </c>
      <c r="C101" s="10"/>
      <c r="D101" s="26">
        <f>'[1]หน่วยมิเตอร์ร้านค้า 68'!D49</f>
        <v>215</v>
      </c>
      <c r="E101" s="26">
        <f>'[1]หน่วยมิเตอร์ร้านค้า 68'!E49</f>
        <v>220</v>
      </c>
      <c r="F101" s="26">
        <f>'[1]หน่วยมิเตอร์ร้านค้า 68'!F49</f>
        <v>5</v>
      </c>
      <c r="G101" s="26">
        <f>'[1]หน่วยมิเตอร์ร้านค้า 68'!G49</f>
        <v>50</v>
      </c>
      <c r="H101" s="26">
        <f>'[1]หน่วยมิเตอร์ร้านค้า 68'!H49</f>
        <v>225</v>
      </c>
      <c r="I101" s="26">
        <f>'[1]หน่วยมิเตอร์ร้านค้า 68'!I49</f>
        <v>5</v>
      </c>
      <c r="J101" s="26">
        <f>'[1]หน่วยมิเตอร์ร้านค้า 68'!J49</f>
        <v>50</v>
      </c>
      <c r="K101" s="26">
        <f>'[1]หน่วยมิเตอร์ร้านค้า 68'!K49</f>
        <v>225</v>
      </c>
      <c r="L101" s="26">
        <f>'[1]หน่วยมิเตอร์ร้านค้า 68'!L49</f>
        <v>0</v>
      </c>
      <c r="M101" s="26">
        <f>'[1]หน่วยมิเตอร์ร้านค้า 68'!M49</f>
        <v>0</v>
      </c>
      <c r="N101" s="26">
        <f>'[1]หน่วยมิเตอร์ร้านค้า 68'!N49</f>
        <v>225</v>
      </c>
      <c r="O101" s="26">
        <f>'[1]หน่วยมิเตอร์ร้านค้า 68'!O49</f>
        <v>0</v>
      </c>
      <c r="P101" s="26">
        <f>'[1]หน่วยมิเตอร์ร้านค้า 68'!P49</f>
        <v>0</v>
      </c>
      <c r="Q101" s="26">
        <f>'[1]หน่วยมิเตอร์ร้านค้า 68'!Q49</f>
        <v>225</v>
      </c>
      <c r="R101" s="26">
        <f>'[1]หน่วยมิเตอร์ร้านค้า 68'!R49</f>
        <v>0</v>
      </c>
      <c r="S101" s="26">
        <f>'[1]หน่วยมิเตอร์ร้านค้า 68'!S49</f>
        <v>0</v>
      </c>
      <c r="T101" s="26">
        <f>'[1]หน่วยมิเตอร์ร้านค้า 68'!T49</f>
        <v>225</v>
      </c>
      <c r="U101" s="26">
        <f>'[1]หน่วยมิเตอร์ร้านค้า 68'!U49</f>
        <v>0</v>
      </c>
      <c r="V101" s="26">
        <f>'[1]หน่วยมิเตอร์ร้านค้า 68'!V49</f>
        <v>0</v>
      </c>
      <c r="W101" s="119">
        <f>'[1]หน่วยมิเตอร์ร้านค้า 68'!W49</f>
        <v>227</v>
      </c>
      <c r="X101" s="119">
        <f>'[1]หน่วยมิเตอร์ร้านค้า 68'!X49</f>
        <v>2</v>
      </c>
      <c r="Y101" s="120">
        <f>'[1]หน่วยมิเตอร์ร้านค้า 68'!Y49</f>
        <v>20</v>
      </c>
      <c r="Z101" s="26">
        <f>'[1]หน่วยมิเตอร์ร้านค้า 68'!Z49</f>
        <v>234</v>
      </c>
      <c r="AA101" s="26">
        <f>'[1]หน่วยมิเตอร์ร้านค้า 68'!AA49</f>
        <v>7</v>
      </c>
      <c r="AB101" s="152">
        <f>'[1]หน่วยมิเตอร์ร้านค้า 68'!AB49</f>
        <v>70</v>
      </c>
      <c r="AC101" s="26">
        <f>'[1]หน่วยมิเตอร์ร้านค้า 68'!AC49</f>
        <v>253</v>
      </c>
      <c r="AD101" s="152">
        <f>'[1]หน่วยมิเตอร์ร้านค้า 68'!AD49</f>
        <v>19</v>
      </c>
      <c r="AE101" s="152">
        <f>'[1]หน่วยมิเตอร์ร้านค้า 68'!AE49</f>
        <v>190</v>
      </c>
      <c r="AF101" s="26">
        <f>'[1]หน่วยมิเตอร์ร้านค้า 68'!AF49</f>
        <v>253</v>
      </c>
      <c r="AG101" s="152">
        <f>'[1]หน่วยมิเตอร์ร้านค้า 68'!AG49</f>
        <v>0</v>
      </c>
      <c r="AH101" s="152">
        <f>'[1]หน่วยมิเตอร์ร้านค้า 68'!AH49</f>
        <v>0</v>
      </c>
      <c r="AI101" s="26">
        <f>'[1]หน่วยมิเตอร์ร้านค้า 68'!AI49</f>
        <v>0</v>
      </c>
      <c r="AJ101" s="26">
        <f>'[1]หน่วยมิเตอร์ร้านค้า 68'!AJ49</f>
        <v>0</v>
      </c>
      <c r="AK101" s="26">
        <f>'[1]หน่วยมิเตอร์ร้านค้า 68'!AK49</f>
        <v>0</v>
      </c>
      <c r="AL101" s="26">
        <f>'[1]หน่วยมิเตอร์ร้านค้า 68'!AL49</f>
        <v>0</v>
      </c>
      <c r="AM101" s="26">
        <f>'[1]หน่วยมิเตอร์ร้านค้า 68'!AM49</f>
        <v>0</v>
      </c>
      <c r="AN101" s="26">
        <f>'[1]หน่วยมิเตอร์ร้านค้า 68'!AN49</f>
        <v>0</v>
      </c>
      <c r="AO101" s="9"/>
      <c r="AP101" s="9"/>
      <c r="AQ101" s="90"/>
    </row>
    <row r="102" spans="1:43" s="43" customFormat="1" ht="23.4" customHeight="1" x14ac:dyDescent="0.25">
      <c r="A102" s="9">
        <v>51.9</v>
      </c>
      <c r="B102" s="10" t="s">
        <v>14</v>
      </c>
      <c r="C102" s="10"/>
      <c r="D102" s="26">
        <f>'[1]หน่วยมิเตอร์ร้านค้า 68'!D50</f>
        <v>1042</v>
      </c>
      <c r="E102" s="26">
        <f>'[1]หน่วยมิเตอร์ร้านค้า 68'!E50</f>
        <v>1045</v>
      </c>
      <c r="F102" s="26">
        <f>'[1]หน่วยมิเตอร์ร้านค้า 68'!F50</f>
        <v>3</v>
      </c>
      <c r="G102" s="26">
        <f>'[1]หน่วยมิเตอร์ร้านค้า 68'!G50</f>
        <v>30</v>
      </c>
      <c r="H102" s="26">
        <f>'[1]หน่วยมิเตอร์ร้านค้า 68'!H50</f>
        <v>1046</v>
      </c>
      <c r="I102" s="26">
        <f>'[1]หน่วยมิเตอร์ร้านค้า 68'!I50</f>
        <v>1</v>
      </c>
      <c r="J102" s="26">
        <f>'[1]หน่วยมิเตอร์ร้านค้า 68'!J50</f>
        <v>10</v>
      </c>
      <c r="K102" s="26">
        <f>'[1]หน่วยมิเตอร์ร้านค้า 68'!K50</f>
        <v>1046</v>
      </c>
      <c r="L102" s="26">
        <f>'[1]หน่วยมิเตอร์ร้านค้า 68'!L50</f>
        <v>0</v>
      </c>
      <c r="M102" s="26">
        <f>'[1]หน่วยมิเตอร์ร้านค้า 68'!M50</f>
        <v>0</v>
      </c>
      <c r="N102" s="26">
        <f>'[1]หน่วยมิเตอร์ร้านค้า 68'!N50</f>
        <v>1046</v>
      </c>
      <c r="O102" s="26">
        <f>'[1]หน่วยมิเตอร์ร้านค้า 68'!O50</f>
        <v>0</v>
      </c>
      <c r="P102" s="26">
        <f>'[1]หน่วยมิเตอร์ร้านค้า 68'!P50</f>
        <v>0</v>
      </c>
      <c r="Q102" s="26">
        <f>'[1]หน่วยมิเตอร์ร้านค้า 68'!Q50</f>
        <v>1046</v>
      </c>
      <c r="R102" s="26">
        <f>'[1]หน่วยมิเตอร์ร้านค้า 68'!R50</f>
        <v>0</v>
      </c>
      <c r="S102" s="26">
        <f>'[1]หน่วยมิเตอร์ร้านค้า 68'!S50</f>
        <v>0</v>
      </c>
      <c r="T102" s="26">
        <f>'[1]หน่วยมิเตอร์ร้านค้า 68'!T50</f>
        <v>1048</v>
      </c>
      <c r="U102" s="26">
        <f>'[1]หน่วยมิเตอร์ร้านค้า 68'!U50</f>
        <v>2</v>
      </c>
      <c r="V102" s="26">
        <f>'[1]หน่วยมิเตอร์ร้านค้า 68'!V50</f>
        <v>20</v>
      </c>
      <c r="W102" s="119">
        <f>'[1]หน่วยมิเตอร์ร้านค้า 68'!W50</f>
        <v>1050</v>
      </c>
      <c r="X102" s="119">
        <f>'[1]หน่วยมิเตอร์ร้านค้า 68'!X50</f>
        <v>2</v>
      </c>
      <c r="Y102" s="120">
        <f>'[1]หน่วยมิเตอร์ร้านค้า 68'!Y50</f>
        <v>20</v>
      </c>
      <c r="Z102" s="26">
        <f>'[1]หน่วยมิเตอร์ร้านค้า 68'!Z50</f>
        <v>1053</v>
      </c>
      <c r="AA102" s="26">
        <f>'[1]หน่วยมิเตอร์ร้านค้า 68'!AA50</f>
        <v>3</v>
      </c>
      <c r="AB102" s="152">
        <f>'[1]หน่วยมิเตอร์ร้านค้า 68'!AB50</f>
        <v>30</v>
      </c>
      <c r="AC102" s="26">
        <f>'[1]หน่วยมิเตอร์ร้านค้า 68'!AC50</f>
        <v>1056</v>
      </c>
      <c r="AD102" s="152">
        <f>'[1]หน่วยมิเตอร์ร้านค้า 68'!AD50</f>
        <v>3</v>
      </c>
      <c r="AE102" s="152">
        <f>'[1]หน่วยมิเตอร์ร้านค้า 68'!AE50</f>
        <v>30</v>
      </c>
      <c r="AF102" s="26">
        <f>'[1]หน่วยมิเตอร์ร้านค้า 68'!AF50</f>
        <v>1058</v>
      </c>
      <c r="AG102" s="152">
        <f>'[1]หน่วยมิเตอร์ร้านค้า 68'!AG50</f>
        <v>2</v>
      </c>
      <c r="AH102" s="152">
        <f>'[1]หน่วยมิเตอร์ร้านค้า 68'!AH50</f>
        <v>20</v>
      </c>
      <c r="AI102" s="26">
        <f>'[1]หน่วยมิเตอร์ร้านค้า 68'!AI50</f>
        <v>0</v>
      </c>
      <c r="AJ102" s="26">
        <f>'[1]หน่วยมิเตอร์ร้านค้า 68'!AJ50</f>
        <v>0</v>
      </c>
      <c r="AK102" s="26">
        <f>'[1]หน่วยมิเตอร์ร้านค้า 68'!AK50</f>
        <v>0</v>
      </c>
      <c r="AL102" s="26">
        <f>'[1]หน่วยมิเตอร์ร้านค้า 68'!AL50</f>
        <v>0</v>
      </c>
      <c r="AM102" s="26">
        <f>'[1]หน่วยมิเตอร์ร้านค้า 68'!AM50</f>
        <v>0</v>
      </c>
      <c r="AN102" s="26">
        <f>'[1]หน่วยมิเตอร์ร้านค้า 68'!AN50</f>
        <v>0</v>
      </c>
      <c r="AO102" s="9"/>
      <c r="AP102" s="9"/>
      <c r="AQ102" s="90"/>
    </row>
    <row r="103" spans="1:43" s="43" customFormat="1" ht="23.4" customHeight="1" x14ac:dyDescent="0.25">
      <c r="A103" s="24">
        <v>51.1</v>
      </c>
      <c r="B103" s="10" t="s">
        <v>170</v>
      </c>
      <c r="C103" s="10"/>
      <c r="D103" s="26">
        <f>'[1]หน่วยมิเตอร์ร้านค้า 68'!D51</f>
        <v>16</v>
      </c>
      <c r="E103" s="26">
        <f>'[1]หน่วยมิเตอร์ร้านค้า 68'!E51</f>
        <v>16</v>
      </c>
      <c r="F103" s="26">
        <f>'[1]หน่วยมิเตอร์ร้านค้า 68'!F51</f>
        <v>0</v>
      </c>
      <c r="G103" s="26">
        <f>'[1]หน่วยมิเตอร์ร้านค้า 68'!G51</f>
        <v>0</v>
      </c>
      <c r="H103" s="26">
        <f>'[1]หน่วยมิเตอร์ร้านค้า 68'!H51</f>
        <v>17</v>
      </c>
      <c r="I103" s="26">
        <f>'[1]หน่วยมิเตอร์ร้านค้า 68'!I51</f>
        <v>1</v>
      </c>
      <c r="J103" s="26">
        <f>'[1]หน่วยมิเตอร์ร้านค้า 68'!J51</f>
        <v>10</v>
      </c>
      <c r="K103" s="26">
        <f>'[1]หน่วยมิเตอร์ร้านค้า 68'!K51</f>
        <v>17</v>
      </c>
      <c r="L103" s="26">
        <f>'[1]หน่วยมิเตอร์ร้านค้า 68'!L51</f>
        <v>0</v>
      </c>
      <c r="M103" s="26">
        <f>'[1]หน่วยมิเตอร์ร้านค้า 68'!M51</f>
        <v>0</v>
      </c>
      <c r="N103" s="26">
        <f>'[1]หน่วยมิเตอร์ร้านค้า 68'!N51</f>
        <v>17</v>
      </c>
      <c r="O103" s="26">
        <f>'[1]หน่วยมิเตอร์ร้านค้า 68'!O51</f>
        <v>0</v>
      </c>
      <c r="P103" s="26">
        <f>'[1]หน่วยมิเตอร์ร้านค้า 68'!P51</f>
        <v>0</v>
      </c>
      <c r="Q103" s="26">
        <f>'[1]หน่วยมิเตอร์ร้านค้า 68'!Q51</f>
        <v>17</v>
      </c>
      <c r="R103" s="26">
        <f>'[1]หน่วยมิเตอร์ร้านค้า 68'!R51</f>
        <v>0</v>
      </c>
      <c r="S103" s="26">
        <f>'[1]หน่วยมิเตอร์ร้านค้า 68'!S51</f>
        <v>0</v>
      </c>
      <c r="T103" s="26">
        <f>'[1]หน่วยมิเตอร์ร้านค้า 68'!T51</f>
        <v>17</v>
      </c>
      <c r="U103" s="26">
        <f>'[1]หน่วยมิเตอร์ร้านค้า 68'!U51</f>
        <v>0</v>
      </c>
      <c r="V103" s="26">
        <f>'[1]หน่วยมิเตอร์ร้านค้า 68'!V51</f>
        <v>0</v>
      </c>
      <c r="W103" s="119">
        <f>'[1]หน่วยมิเตอร์ร้านค้า 68'!W51</f>
        <v>17</v>
      </c>
      <c r="X103" s="119">
        <f>'[1]หน่วยมิเตอร์ร้านค้า 68'!X51</f>
        <v>0</v>
      </c>
      <c r="Y103" s="120">
        <f>'[1]หน่วยมิเตอร์ร้านค้า 68'!Y51</f>
        <v>0</v>
      </c>
      <c r="Z103" s="26">
        <f>'[1]หน่วยมิเตอร์ร้านค้า 68'!Z51</f>
        <v>17</v>
      </c>
      <c r="AA103" s="26">
        <f>'[1]หน่วยมิเตอร์ร้านค้า 68'!AA51</f>
        <v>0</v>
      </c>
      <c r="AB103" s="152">
        <f>'[1]หน่วยมิเตอร์ร้านค้า 68'!AB51</f>
        <v>0</v>
      </c>
      <c r="AC103" s="26">
        <f>'[1]หน่วยมิเตอร์ร้านค้า 68'!AC51</f>
        <v>17</v>
      </c>
      <c r="AD103" s="152">
        <f>'[1]หน่วยมิเตอร์ร้านค้า 68'!AD51</f>
        <v>0</v>
      </c>
      <c r="AE103" s="152">
        <f>'[1]หน่วยมิเตอร์ร้านค้า 68'!AE51</f>
        <v>0</v>
      </c>
      <c r="AF103" s="26">
        <f>'[1]หน่วยมิเตอร์ร้านค้า 68'!AF51</f>
        <v>17</v>
      </c>
      <c r="AG103" s="152">
        <f>'[1]หน่วยมิเตอร์ร้านค้า 68'!AG51</f>
        <v>0</v>
      </c>
      <c r="AH103" s="152">
        <f>'[1]หน่วยมิเตอร์ร้านค้า 68'!AH51</f>
        <v>0</v>
      </c>
      <c r="AI103" s="26">
        <f>'[1]หน่วยมิเตอร์ร้านค้า 68'!AI51</f>
        <v>0</v>
      </c>
      <c r="AJ103" s="26">
        <f>'[1]หน่วยมิเตอร์ร้านค้า 68'!AJ51</f>
        <v>0</v>
      </c>
      <c r="AK103" s="26">
        <f>'[1]หน่วยมิเตอร์ร้านค้า 68'!AK51</f>
        <v>0</v>
      </c>
      <c r="AL103" s="26">
        <f>'[1]หน่วยมิเตอร์ร้านค้า 68'!AL51</f>
        <v>0</v>
      </c>
      <c r="AM103" s="26">
        <f>'[1]หน่วยมิเตอร์ร้านค้า 68'!AM51</f>
        <v>0</v>
      </c>
      <c r="AN103" s="26">
        <f>'[1]หน่วยมิเตอร์ร้านค้า 68'!AN51</f>
        <v>0</v>
      </c>
      <c r="AO103" s="9"/>
      <c r="AP103" s="9"/>
      <c r="AQ103" s="90"/>
    </row>
    <row r="104" spans="1:43" s="70" customFormat="1" ht="23.4" customHeight="1" x14ac:dyDescent="0.25">
      <c r="A104" s="84"/>
      <c r="B104" s="80" t="s">
        <v>209</v>
      </c>
      <c r="C104" s="80"/>
      <c r="D104" s="81"/>
      <c r="E104" s="81"/>
      <c r="F104" s="81">
        <f>SUM(F94:F103)</f>
        <v>57</v>
      </c>
      <c r="G104" s="82">
        <f t="shared" ref="G104" si="262">F104*10</f>
        <v>570</v>
      </c>
      <c r="H104" s="81"/>
      <c r="I104" s="83">
        <f>SUM(I94:I103)</f>
        <v>50</v>
      </c>
      <c r="J104" s="82">
        <f t="shared" ref="J104" si="263">I104*10</f>
        <v>500</v>
      </c>
      <c r="K104" s="81"/>
      <c r="L104" s="83">
        <f>SUM(L94:L103)</f>
        <v>0</v>
      </c>
      <c r="M104" s="82">
        <f t="shared" ref="M104" si="264">L104*10</f>
        <v>0</v>
      </c>
      <c r="N104" s="81"/>
      <c r="O104" s="83">
        <f>SUM(O94:O103)</f>
        <v>0</v>
      </c>
      <c r="P104" s="82">
        <f t="shared" ref="P104" si="265">O104*10</f>
        <v>0</v>
      </c>
      <c r="Q104" s="81"/>
      <c r="R104" s="83">
        <f>SUM(R94:R103)</f>
        <v>0</v>
      </c>
      <c r="S104" s="82">
        <f t="shared" ref="S104" si="266">R104*10</f>
        <v>0</v>
      </c>
      <c r="T104" s="81"/>
      <c r="U104" s="83">
        <f>SUM(U94:U103)</f>
        <v>20</v>
      </c>
      <c r="V104" s="82">
        <f t="shared" ref="V104" si="267">U104*10</f>
        <v>200</v>
      </c>
      <c r="W104" s="126"/>
      <c r="X104" s="126">
        <f>SUM(X94:X103)</f>
        <v>74</v>
      </c>
      <c r="Y104" s="127">
        <f t="shared" ref="Y104" si="268">X104*10</f>
        <v>740</v>
      </c>
      <c r="Z104" s="81"/>
      <c r="AA104" s="83">
        <f>SUM(AA94:AA103)</f>
        <v>61</v>
      </c>
      <c r="AB104" s="156">
        <f t="shared" ref="AB104" si="269">AA104*10</f>
        <v>610</v>
      </c>
      <c r="AC104" s="81"/>
      <c r="AD104" s="157">
        <f>SUM(AD94:AD103)</f>
        <v>91</v>
      </c>
      <c r="AE104" s="156">
        <f t="shared" ref="AE104" si="270">AD104*10</f>
        <v>910</v>
      </c>
      <c r="AF104" s="81"/>
      <c r="AG104" s="157">
        <f>SUM(AG94:AG103)</f>
        <v>16</v>
      </c>
      <c r="AH104" s="156">
        <f t="shared" ref="AH104" si="271">AG104*10</f>
        <v>160</v>
      </c>
      <c r="AI104" s="81"/>
      <c r="AJ104" s="83">
        <f>SUM(AJ94:AJ103)</f>
        <v>0</v>
      </c>
      <c r="AK104" s="82">
        <f t="shared" ref="AK104" si="272">AJ104*10</f>
        <v>0</v>
      </c>
      <c r="AL104" s="81"/>
      <c r="AM104" s="83">
        <f>SUM(AM94:AM103)</f>
        <v>0</v>
      </c>
      <c r="AN104" s="82">
        <f t="shared" ref="AN104" si="273">AM104*10</f>
        <v>0</v>
      </c>
      <c r="AO104" s="85"/>
      <c r="AP104" s="85"/>
      <c r="AQ104" s="90"/>
    </row>
    <row r="105" spans="1:43" s="43" customFormat="1" ht="23.4" customHeight="1" x14ac:dyDescent="0.25">
      <c r="A105" s="72">
        <f>A93</f>
        <v>51</v>
      </c>
      <c r="B105" s="73" t="str">
        <f>B93</f>
        <v>โรงอาหารกรีนแคนทีนรวมห้องน้ำ</v>
      </c>
      <c r="C105" s="73"/>
      <c r="D105" s="74"/>
      <c r="E105" s="74"/>
      <c r="F105" s="74">
        <f>F93-F104</f>
        <v>75</v>
      </c>
      <c r="G105" s="71">
        <f t="shared" ref="G105" si="274">F105*8</f>
        <v>600</v>
      </c>
      <c r="H105" s="74"/>
      <c r="I105" s="74">
        <f>I93-I104</f>
        <v>42</v>
      </c>
      <c r="J105" s="71">
        <f t="shared" ref="J105" si="275">I105*8</f>
        <v>336</v>
      </c>
      <c r="K105" s="74"/>
      <c r="L105" s="74">
        <f>L93-L104</f>
        <v>66</v>
      </c>
      <c r="M105" s="71">
        <f t="shared" ref="M105" si="276">L105*8</f>
        <v>528</v>
      </c>
      <c r="N105" s="74"/>
      <c r="O105" s="74">
        <f>O93-O104</f>
        <v>80</v>
      </c>
      <c r="P105" s="71">
        <f t="shared" ref="P105" si="277">O105*8</f>
        <v>640</v>
      </c>
      <c r="Q105" s="74"/>
      <c r="R105" s="74">
        <f>R93-R104</f>
        <v>15</v>
      </c>
      <c r="S105" s="71">
        <f t="shared" ref="S105" si="278">R105*8</f>
        <v>120</v>
      </c>
      <c r="T105" s="74"/>
      <c r="U105" s="74">
        <f>U93-U104</f>
        <v>31</v>
      </c>
      <c r="V105" s="71">
        <f t="shared" ref="V105" si="279">U105*8</f>
        <v>248</v>
      </c>
      <c r="W105" s="121"/>
      <c r="X105" s="121">
        <f>X93-X104</f>
        <v>129</v>
      </c>
      <c r="Y105" s="122">
        <f t="shared" ref="Y105" si="280">X105*8</f>
        <v>1032</v>
      </c>
      <c r="Z105" s="74"/>
      <c r="AA105" s="74">
        <f>AA93-AA104</f>
        <v>52</v>
      </c>
      <c r="AB105" s="153">
        <f t="shared" ref="AB105" si="281">AA105*8</f>
        <v>416</v>
      </c>
      <c r="AC105" s="74"/>
      <c r="AD105" s="154">
        <f>AD93-AD104</f>
        <v>40</v>
      </c>
      <c r="AE105" s="153">
        <f t="shared" ref="AE105" si="282">AD105*8</f>
        <v>320</v>
      </c>
      <c r="AF105" s="74"/>
      <c r="AG105" s="154">
        <f>AG93-AG104</f>
        <v>64</v>
      </c>
      <c r="AH105" s="153">
        <f t="shared" ref="AH105" si="283">AG105*8</f>
        <v>512</v>
      </c>
      <c r="AI105" s="74"/>
      <c r="AJ105" s="74">
        <f>AJ93-AJ104</f>
        <v>0</v>
      </c>
      <c r="AK105" s="71">
        <f t="shared" ref="AK105" si="284">AJ105*8</f>
        <v>0</v>
      </c>
      <c r="AL105" s="74"/>
      <c r="AM105" s="74">
        <f>AM93-AM104</f>
        <v>0</v>
      </c>
      <c r="AN105" s="71">
        <f t="shared" ref="AN105" si="285">AM105*8</f>
        <v>0</v>
      </c>
      <c r="AO105" s="72"/>
      <c r="AP105" s="72"/>
      <c r="AQ105" s="93"/>
    </row>
    <row r="106" spans="1:43" ht="23.4" customHeight="1" x14ac:dyDescent="0.6">
      <c r="A106" s="65" t="s">
        <v>89</v>
      </c>
      <c r="B106" s="65"/>
      <c r="C106" s="65"/>
      <c r="D106" s="65"/>
      <c r="E106" s="65"/>
      <c r="F106" s="65"/>
      <c r="G106" s="65"/>
      <c r="H106" s="65"/>
      <c r="I106" s="65"/>
      <c r="J106" s="65"/>
      <c r="K106" s="65"/>
      <c r="L106" s="65"/>
      <c r="M106" s="65"/>
      <c r="N106" s="65"/>
      <c r="O106" s="65"/>
      <c r="P106" s="65"/>
      <c r="Q106" s="65"/>
      <c r="R106" s="65"/>
      <c r="S106" s="65"/>
      <c r="T106" s="65"/>
      <c r="U106" s="65"/>
      <c r="V106" s="65"/>
      <c r="W106" s="124"/>
      <c r="X106" s="124"/>
      <c r="Y106" s="124"/>
      <c r="Z106" s="65"/>
      <c r="AA106" s="65"/>
      <c r="AB106" s="155"/>
      <c r="AC106" s="65"/>
      <c r="AD106" s="155"/>
      <c r="AE106" s="155"/>
      <c r="AF106" s="65"/>
      <c r="AG106" s="155"/>
      <c r="AH106" s="155"/>
      <c r="AI106" s="65"/>
      <c r="AJ106" s="65"/>
      <c r="AK106" s="65"/>
      <c r="AL106" s="65"/>
      <c r="AM106" s="21"/>
      <c r="AN106" s="22"/>
      <c r="AO106" s="21"/>
      <c r="AP106" s="21"/>
      <c r="AQ106" s="92"/>
    </row>
    <row r="107" spans="1:43" s="43" customFormat="1" ht="23.4" customHeight="1" x14ac:dyDescent="0.25">
      <c r="A107" s="141">
        <v>52</v>
      </c>
      <c r="B107" s="7" t="s">
        <v>210</v>
      </c>
      <c r="C107" s="76"/>
      <c r="D107" s="104">
        <v>8744</v>
      </c>
      <c r="E107" s="104">
        <v>8809</v>
      </c>
      <c r="F107" s="104">
        <f t="shared" ref="F107:F108" si="286">E107-D107</f>
        <v>65</v>
      </c>
      <c r="G107" s="103">
        <f t="shared" ref="G107:G108" si="287">F107*8</f>
        <v>520</v>
      </c>
      <c r="H107" s="104">
        <v>8850</v>
      </c>
      <c r="I107" s="104">
        <f>H107-E107</f>
        <v>41</v>
      </c>
      <c r="J107" s="103">
        <f>I107*8</f>
        <v>328</v>
      </c>
      <c r="K107" s="104">
        <v>8900</v>
      </c>
      <c r="L107" s="104">
        <f>K107-H107</f>
        <v>50</v>
      </c>
      <c r="M107" s="103">
        <f>L107*8</f>
        <v>400</v>
      </c>
      <c r="N107" s="104">
        <v>9044</v>
      </c>
      <c r="O107" s="104">
        <f>N107-K107</f>
        <v>144</v>
      </c>
      <c r="P107" s="103">
        <f>O107*8</f>
        <v>1152</v>
      </c>
      <c r="Q107" s="104">
        <v>9201</v>
      </c>
      <c r="R107" s="104">
        <f>Q107-N107</f>
        <v>157</v>
      </c>
      <c r="S107" s="103">
        <f>R107*8</f>
        <v>1256</v>
      </c>
      <c r="T107" s="104">
        <v>9404</v>
      </c>
      <c r="U107" s="18">
        <f t="shared" ref="U107:U108" si="288">T107-Q107</f>
        <v>203</v>
      </c>
      <c r="V107" s="103">
        <f>U107*8</f>
        <v>1624</v>
      </c>
      <c r="W107" s="108">
        <f>'[1]หน่วยมิเตอร์อาคาร 68'!W60</f>
        <v>9671</v>
      </c>
      <c r="X107" s="123">
        <f t="shared" ref="X107:X108" si="289">W107-T107</f>
        <v>267</v>
      </c>
      <c r="Y107" s="106">
        <f>X107*8</f>
        <v>2136</v>
      </c>
      <c r="Z107" s="108">
        <f>'[1]หน่วยมิเตอร์อาคาร 68'!Z60</f>
        <v>9927</v>
      </c>
      <c r="AA107" s="123">
        <f t="shared" ref="AA107:AA108" si="290">Z107-W107</f>
        <v>256</v>
      </c>
      <c r="AB107" s="147">
        <f>AA107*8</f>
        <v>2048</v>
      </c>
      <c r="AC107" s="108">
        <f>'[1]หน่วยมิเตอร์อาคาร 68'!AC60</f>
        <v>10217</v>
      </c>
      <c r="AD107" s="145">
        <f t="shared" ref="AD107:AD108" si="291">AC107-Z107</f>
        <v>290</v>
      </c>
      <c r="AE107" s="148">
        <f>AD107*8</f>
        <v>2320</v>
      </c>
      <c r="AF107" s="108">
        <f>'[1]หน่วยมิเตอร์อาคาร 68'!AF60</f>
        <v>12130</v>
      </c>
      <c r="AG107" s="145">
        <f t="shared" ref="AG107:AG108" si="292">AF107-AC107</f>
        <v>1913</v>
      </c>
      <c r="AH107" s="148">
        <f>AG107*8</f>
        <v>15304</v>
      </c>
      <c r="AI107" s="104"/>
      <c r="AJ107" s="141"/>
      <c r="AK107" s="102"/>
      <c r="AL107" s="104"/>
      <c r="AM107" s="141"/>
      <c r="AN107" s="102"/>
      <c r="AO107" s="141"/>
      <c r="AP107" s="141"/>
      <c r="AQ107" s="142"/>
    </row>
    <row r="108" spans="1:43" s="43" customFormat="1" ht="23.4" customHeight="1" x14ac:dyDescent="0.25">
      <c r="A108" s="66">
        <v>53</v>
      </c>
      <c r="B108" s="67" t="s">
        <v>2</v>
      </c>
      <c r="C108" s="67"/>
      <c r="D108" s="38">
        <v>635825</v>
      </c>
      <c r="E108" s="38">
        <v>637150</v>
      </c>
      <c r="F108" s="38">
        <f t="shared" si="286"/>
        <v>1325</v>
      </c>
      <c r="G108" s="68">
        <f t="shared" si="287"/>
        <v>10600</v>
      </c>
      <c r="H108" s="38">
        <v>638339</v>
      </c>
      <c r="I108" s="38">
        <f>H108-E108</f>
        <v>1189</v>
      </c>
      <c r="J108" s="68">
        <f>I108*8</f>
        <v>9512</v>
      </c>
      <c r="K108" s="38">
        <v>639370</v>
      </c>
      <c r="L108" s="38">
        <f>K108-H108</f>
        <v>1031</v>
      </c>
      <c r="M108" s="68">
        <f>L108*8</f>
        <v>8248</v>
      </c>
      <c r="N108" s="38">
        <v>639990</v>
      </c>
      <c r="O108" s="38">
        <f>N108-K108</f>
        <v>620</v>
      </c>
      <c r="P108" s="68">
        <f>O108*8</f>
        <v>4960</v>
      </c>
      <c r="Q108" s="38">
        <v>640020</v>
      </c>
      <c r="R108" s="38">
        <f>Q108-N108</f>
        <v>30</v>
      </c>
      <c r="S108" s="68">
        <f>R108*8</f>
        <v>240</v>
      </c>
      <c r="T108" s="38">
        <v>640533</v>
      </c>
      <c r="U108" s="13">
        <f t="shared" si="288"/>
        <v>513</v>
      </c>
      <c r="V108" s="68">
        <f>U108*8</f>
        <v>4104</v>
      </c>
      <c r="W108" s="117">
        <f>'[1]หน่วยมิเตอร์อาคาร 68'!W61</f>
        <v>641440</v>
      </c>
      <c r="X108" s="117">
        <f t="shared" si="289"/>
        <v>907</v>
      </c>
      <c r="Y108" s="118">
        <f>X108*8</f>
        <v>7256</v>
      </c>
      <c r="Z108" s="117">
        <f>'[1]หน่วยมิเตอร์อาคาร 68'!Z61</f>
        <v>643486</v>
      </c>
      <c r="AA108" s="117">
        <f t="shared" si="290"/>
        <v>2046</v>
      </c>
      <c r="AB108" s="149">
        <f>AA108*8</f>
        <v>16368</v>
      </c>
      <c r="AC108" s="117">
        <f>'[1]หน่วยมิเตอร์อาคาร 68'!AC61</f>
        <v>645043</v>
      </c>
      <c r="AD108" s="150">
        <f t="shared" si="291"/>
        <v>1557</v>
      </c>
      <c r="AE108" s="151">
        <f>AD108*8</f>
        <v>12456</v>
      </c>
      <c r="AF108" s="117">
        <f>'[1]หน่วยมิเตอร์อาคาร 68'!AF61</f>
        <v>646219</v>
      </c>
      <c r="AG108" s="150">
        <f t="shared" si="292"/>
        <v>1176</v>
      </c>
      <c r="AH108" s="151">
        <f>AG108*8</f>
        <v>9408</v>
      </c>
      <c r="AI108" s="38"/>
      <c r="AJ108" s="66"/>
      <c r="AK108" s="69"/>
      <c r="AL108" s="38"/>
      <c r="AM108" s="66"/>
      <c r="AN108" s="69"/>
      <c r="AO108" s="66"/>
      <c r="AP108" s="66"/>
      <c r="AQ108" s="90"/>
    </row>
    <row r="109" spans="1:43" s="43" customFormat="1" ht="23.4" customHeight="1" x14ac:dyDescent="0.25">
      <c r="A109" s="86">
        <v>53.1</v>
      </c>
      <c r="B109" s="77" t="s">
        <v>171</v>
      </c>
      <c r="C109" s="77"/>
      <c r="D109" s="115">
        <f>'[1]หน่วยมิเตอร์ร้านค้า 68'!D55</f>
        <v>2113</v>
      </c>
      <c r="E109" s="115">
        <f>'[1]หน่วยมิเตอร์ร้านค้า 68'!E55</f>
        <v>2178</v>
      </c>
      <c r="F109" s="115">
        <f>'[1]หน่วยมิเตอร์ร้านค้า 68'!F55</f>
        <v>65</v>
      </c>
      <c r="G109" s="115">
        <f>'[1]หน่วยมิเตอร์ร้านค้า 68'!G55</f>
        <v>650</v>
      </c>
      <c r="H109" s="115">
        <f>'[1]หน่วยมิเตอร์ร้านค้า 68'!H55</f>
        <v>2236</v>
      </c>
      <c r="I109" s="115">
        <f>'[1]หน่วยมิเตอร์ร้านค้า 68'!I55</f>
        <v>58</v>
      </c>
      <c r="J109" s="115">
        <f>'[1]หน่วยมิเตอร์ร้านค้า 68'!J55</f>
        <v>580</v>
      </c>
      <c r="K109" s="115">
        <f>'[1]หน่วยมิเตอร์ร้านค้า 68'!K55</f>
        <v>2277</v>
      </c>
      <c r="L109" s="115">
        <f>'[1]หน่วยมิเตอร์ร้านค้า 68'!L55</f>
        <v>41</v>
      </c>
      <c r="M109" s="115">
        <f>'[1]หน่วยมิเตอร์ร้านค้า 68'!M55</f>
        <v>410</v>
      </c>
      <c r="N109" s="115">
        <f>'[1]หน่วยมิเตอร์ร้านค้า 68'!N55</f>
        <v>2277</v>
      </c>
      <c r="O109" s="115">
        <f>'[1]หน่วยมิเตอร์ร้านค้า 68'!O55</f>
        <v>0</v>
      </c>
      <c r="P109" s="115">
        <f>'[1]หน่วยมิเตอร์ร้านค้า 68'!P55</f>
        <v>0</v>
      </c>
      <c r="Q109" s="115">
        <f>'[1]หน่วยมิเตอร์ร้านค้า 68'!Q55</f>
        <v>2277</v>
      </c>
      <c r="R109" s="115">
        <f>'[1]หน่วยมิเตอร์ร้านค้า 68'!R55</f>
        <v>0</v>
      </c>
      <c r="S109" s="115">
        <f>'[1]หน่วยมิเตอร์ร้านค้า 68'!S55</f>
        <v>0</v>
      </c>
      <c r="T109" s="115">
        <f>'[1]หน่วยมิเตอร์ร้านค้า 68'!T55</f>
        <v>2328</v>
      </c>
      <c r="U109" s="115">
        <f>'[1]หน่วยมิเตอร์ร้านค้า 68'!U55</f>
        <v>51</v>
      </c>
      <c r="V109" s="115">
        <f>'[1]หน่วยมิเตอร์ร้านค้า 68'!V55</f>
        <v>510</v>
      </c>
      <c r="W109" s="128">
        <f>'[1]หน่วยมิเตอร์ร้านค้า 68'!W55</f>
        <v>2430</v>
      </c>
      <c r="X109" s="128">
        <f>'[1]หน่วยมิเตอร์ร้านค้า 68'!X55</f>
        <v>102</v>
      </c>
      <c r="Y109" s="129">
        <f>'[1]หน่วยมิเตอร์ร้านค้า 68'!Y55</f>
        <v>1020</v>
      </c>
      <c r="Z109" s="115">
        <f>'[1]หน่วยมิเตอร์ร้านค้า 68'!Z55</f>
        <v>2524</v>
      </c>
      <c r="AA109" s="115">
        <f>'[1]หน่วยมิเตอร์ร้านค้า 68'!AA55</f>
        <v>94</v>
      </c>
      <c r="AB109" s="158">
        <f>'[1]หน่วยมิเตอร์ร้านค้า 68'!AB55</f>
        <v>940</v>
      </c>
      <c r="AC109" s="115">
        <f>'[1]หน่วยมิเตอร์ร้านค้า 68'!AC55</f>
        <v>2608</v>
      </c>
      <c r="AD109" s="158">
        <f>'[1]หน่วยมิเตอร์ร้านค้า 68'!AD55</f>
        <v>84</v>
      </c>
      <c r="AE109" s="158">
        <f>'[1]หน่วยมิเตอร์ร้านค้า 68'!AE55</f>
        <v>840</v>
      </c>
      <c r="AF109" s="115">
        <f>'[1]หน่วยมิเตอร์ร้านค้า 68'!AF55</f>
        <v>2660</v>
      </c>
      <c r="AG109" s="158">
        <f>'[1]หน่วยมิเตอร์ร้านค้า 68'!AG55</f>
        <v>52</v>
      </c>
      <c r="AH109" s="158">
        <f>'[1]หน่วยมิเตอร์ร้านค้า 68'!AH55</f>
        <v>520</v>
      </c>
      <c r="AI109" s="115">
        <f>'[1]หน่วยมิเตอร์ร้านค้า 68'!AI55</f>
        <v>0</v>
      </c>
      <c r="AJ109" s="115">
        <f>'[1]หน่วยมิเตอร์ร้านค้า 68'!AJ55</f>
        <v>0</v>
      </c>
      <c r="AK109" s="115">
        <f>'[1]หน่วยมิเตอร์ร้านค้า 68'!AK55</f>
        <v>0</v>
      </c>
      <c r="AL109" s="115">
        <f>'[1]หน่วยมิเตอร์ร้านค้า 68'!AL55</f>
        <v>0</v>
      </c>
      <c r="AM109" s="115">
        <f>'[1]หน่วยมิเตอร์ร้านค้า 68'!AM55</f>
        <v>0</v>
      </c>
      <c r="AN109" s="115">
        <f>'[1]หน่วยมิเตอร์ร้านค้า 68'!AN55</f>
        <v>0</v>
      </c>
      <c r="AO109" s="86"/>
      <c r="AP109" s="86"/>
      <c r="AQ109" s="97"/>
    </row>
    <row r="110" spans="1:43" s="43" customFormat="1" ht="23.4" customHeight="1" x14ac:dyDescent="0.25">
      <c r="A110" s="72">
        <f>A108</f>
        <v>53</v>
      </c>
      <c r="B110" s="73" t="str">
        <f>B108</f>
        <v>อาคารหอพัก 2 เทพนฤมิต นักศึกษาชาย</v>
      </c>
      <c r="C110" s="73"/>
      <c r="D110" s="74"/>
      <c r="E110" s="74"/>
      <c r="F110" s="74">
        <f>F108-F109</f>
        <v>1260</v>
      </c>
      <c r="G110" s="71">
        <f t="shared" ref="G110:G112" si="293">F110*8</f>
        <v>10080</v>
      </c>
      <c r="H110" s="74"/>
      <c r="I110" s="74">
        <f>I108-I109</f>
        <v>1131</v>
      </c>
      <c r="J110" s="71">
        <f t="shared" ref="J110" si="294">I110*8</f>
        <v>9048</v>
      </c>
      <c r="K110" s="74"/>
      <c r="L110" s="74">
        <f>L108-L109</f>
        <v>990</v>
      </c>
      <c r="M110" s="71">
        <f t="shared" ref="M110" si="295">L110*8</f>
        <v>7920</v>
      </c>
      <c r="N110" s="74"/>
      <c r="O110" s="74">
        <f>O108-O109</f>
        <v>620</v>
      </c>
      <c r="P110" s="71">
        <f t="shared" ref="P110" si="296">O110*8</f>
        <v>4960</v>
      </c>
      <c r="Q110" s="74"/>
      <c r="R110" s="74">
        <f>R108-R109</f>
        <v>30</v>
      </c>
      <c r="S110" s="71">
        <f t="shared" ref="S110" si="297">R110*8</f>
        <v>240</v>
      </c>
      <c r="T110" s="74"/>
      <c r="U110" s="74">
        <f>U108-U109</f>
        <v>462</v>
      </c>
      <c r="V110" s="71">
        <f t="shared" ref="V110" si="298">U110*8</f>
        <v>3696</v>
      </c>
      <c r="W110" s="121"/>
      <c r="X110" s="121">
        <f>X108-X109</f>
        <v>805</v>
      </c>
      <c r="Y110" s="122">
        <f t="shared" ref="Y110" si="299">X110*8</f>
        <v>6440</v>
      </c>
      <c r="Z110" s="74"/>
      <c r="AA110" s="121">
        <f>AA108-AA109</f>
        <v>1952</v>
      </c>
      <c r="AB110" s="153">
        <f t="shared" ref="AB110" si="300">AA110*8</f>
        <v>15616</v>
      </c>
      <c r="AC110" s="74"/>
      <c r="AD110" s="154">
        <f>AD108-AD109</f>
        <v>1473</v>
      </c>
      <c r="AE110" s="153">
        <f t="shared" ref="AE110" si="301">AD110*8</f>
        <v>11784</v>
      </c>
      <c r="AF110" s="74"/>
      <c r="AG110" s="154">
        <f>AG108-AG109</f>
        <v>1124</v>
      </c>
      <c r="AH110" s="153">
        <f t="shared" ref="AH110" si="302">AG110*8</f>
        <v>8992</v>
      </c>
      <c r="AI110" s="74"/>
      <c r="AJ110" s="74">
        <f>AJ108-AJ109</f>
        <v>0</v>
      </c>
      <c r="AK110" s="71">
        <f t="shared" ref="AK110" si="303">AJ110*8</f>
        <v>0</v>
      </c>
      <c r="AL110" s="74"/>
      <c r="AM110" s="74">
        <f>AM108-AM109</f>
        <v>0</v>
      </c>
      <c r="AN110" s="71">
        <f t="shared" ref="AN110" si="304">AM110*8</f>
        <v>0</v>
      </c>
      <c r="AO110" s="72"/>
      <c r="AP110" s="72"/>
      <c r="AQ110" s="93"/>
    </row>
    <row r="111" spans="1:43" s="43" customFormat="1" ht="23.4" customHeight="1" x14ac:dyDescent="0.25">
      <c r="A111" s="141">
        <v>54</v>
      </c>
      <c r="B111" s="7" t="s">
        <v>3</v>
      </c>
      <c r="C111" s="76"/>
      <c r="D111" s="104">
        <v>3664</v>
      </c>
      <c r="E111" s="104">
        <v>3829</v>
      </c>
      <c r="F111" s="104">
        <f t="shared" ref="F111:F112" si="305">E111-D111</f>
        <v>165</v>
      </c>
      <c r="G111" s="103">
        <f t="shared" si="293"/>
        <v>1320</v>
      </c>
      <c r="H111" s="104">
        <v>3967</v>
      </c>
      <c r="I111" s="104">
        <f>H111-E111</f>
        <v>138</v>
      </c>
      <c r="J111" s="103">
        <f>I111*8</f>
        <v>1104</v>
      </c>
      <c r="K111" s="104">
        <v>4077</v>
      </c>
      <c r="L111" s="104">
        <f>K111-H111</f>
        <v>110</v>
      </c>
      <c r="M111" s="103">
        <f>L111*8</f>
        <v>880</v>
      </c>
      <c r="N111" s="104">
        <v>4255</v>
      </c>
      <c r="O111" s="104">
        <f>N111-K111</f>
        <v>178</v>
      </c>
      <c r="P111" s="103">
        <f>O111*8</f>
        <v>1424</v>
      </c>
      <c r="Q111" s="104">
        <v>4379</v>
      </c>
      <c r="R111" s="104">
        <f>Q111-N111</f>
        <v>124</v>
      </c>
      <c r="S111" s="103">
        <f>R111*8</f>
        <v>992</v>
      </c>
      <c r="T111" s="104">
        <v>4645</v>
      </c>
      <c r="U111" s="18">
        <f t="shared" ref="U111:U113" si="306">T111-Q111</f>
        <v>266</v>
      </c>
      <c r="V111" s="103">
        <f>U111*8</f>
        <v>2128</v>
      </c>
      <c r="W111" s="108">
        <f>'[1]หน่วยมิเตอร์อาคาร 68'!W62</f>
        <v>4851</v>
      </c>
      <c r="X111" s="123">
        <f t="shared" ref="X111:X113" si="307">W111-T111</f>
        <v>206</v>
      </c>
      <c r="Y111" s="106">
        <f>X111*8</f>
        <v>1648</v>
      </c>
      <c r="Z111" s="108">
        <f>'[1]หน่วยมิเตอร์อาคาร 68'!Z62</f>
        <v>5080</v>
      </c>
      <c r="AA111" s="123">
        <f t="shared" ref="AA111:AA113" si="308">Z111-W111</f>
        <v>229</v>
      </c>
      <c r="AB111" s="147">
        <f>AA111*8</f>
        <v>1832</v>
      </c>
      <c r="AC111" s="108">
        <f>'[1]หน่วยมิเตอร์อาคาร 68'!AC62</f>
        <v>5319</v>
      </c>
      <c r="AD111" s="145">
        <f t="shared" ref="AD111:AD113" si="309">AC111-Z111</f>
        <v>239</v>
      </c>
      <c r="AE111" s="148">
        <f>AD111*8</f>
        <v>1912</v>
      </c>
      <c r="AF111" s="108">
        <f>'[1]หน่วยมิเตอร์อาคาร 68'!AF62</f>
        <v>5486</v>
      </c>
      <c r="AG111" s="145">
        <f t="shared" ref="AG111:AG113" si="310">AF111-AC111</f>
        <v>167</v>
      </c>
      <c r="AH111" s="148">
        <f>AG111*8</f>
        <v>1336</v>
      </c>
      <c r="AI111" s="104"/>
      <c r="AJ111" s="141"/>
      <c r="AK111" s="102"/>
      <c r="AL111" s="104"/>
      <c r="AM111" s="141"/>
      <c r="AN111" s="102"/>
      <c r="AO111" s="141"/>
      <c r="AP111" s="141"/>
      <c r="AQ111" s="142"/>
    </row>
    <row r="112" spans="1:43" s="43" customFormat="1" ht="23.4" customHeight="1" x14ac:dyDescent="0.25">
      <c r="A112" s="66">
        <v>55</v>
      </c>
      <c r="B112" s="67" t="s">
        <v>4</v>
      </c>
      <c r="C112" s="67"/>
      <c r="D112" s="38">
        <v>444048</v>
      </c>
      <c r="E112" s="38">
        <v>444848</v>
      </c>
      <c r="F112" s="38">
        <f t="shared" si="305"/>
        <v>800</v>
      </c>
      <c r="G112" s="68">
        <f t="shared" si="293"/>
        <v>6400</v>
      </c>
      <c r="H112" s="38">
        <v>445546</v>
      </c>
      <c r="I112" s="38">
        <f>H112-E112</f>
        <v>698</v>
      </c>
      <c r="J112" s="68">
        <f>I112*8</f>
        <v>5584</v>
      </c>
      <c r="K112" s="38">
        <v>446111</v>
      </c>
      <c r="L112" s="38">
        <f>K112-H112</f>
        <v>565</v>
      </c>
      <c r="M112" s="68">
        <f>L112*8</f>
        <v>4520</v>
      </c>
      <c r="N112" s="38">
        <v>446310</v>
      </c>
      <c r="O112" s="38">
        <f>N112-K112</f>
        <v>199</v>
      </c>
      <c r="P112" s="68">
        <f>O112*8</f>
        <v>1592</v>
      </c>
      <c r="Q112" s="38">
        <v>446410</v>
      </c>
      <c r="R112" s="38">
        <f>Q112-N112</f>
        <v>100</v>
      </c>
      <c r="S112" s="68">
        <f>R112*8</f>
        <v>800</v>
      </c>
      <c r="T112" s="38">
        <v>446796</v>
      </c>
      <c r="U112" s="13">
        <f t="shared" si="306"/>
        <v>386</v>
      </c>
      <c r="V112" s="68">
        <f>U112*8</f>
        <v>3088</v>
      </c>
      <c r="W112" s="117">
        <f>'[1]หน่วยมิเตอร์อาคาร 68'!W63</f>
        <v>447769</v>
      </c>
      <c r="X112" s="117">
        <f t="shared" si="307"/>
        <v>973</v>
      </c>
      <c r="Y112" s="118">
        <f>X112*8</f>
        <v>7784</v>
      </c>
      <c r="Z112" s="117">
        <f>'[1]หน่วยมิเตอร์อาคาร 68'!Z63</f>
        <v>448874</v>
      </c>
      <c r="AA112" s="117">
        <f t="shared" si="308"/>
        <v>1105</v>
      </c>
      <c r="AB112" s="149">
        <f>AA112*8</f>
        <v>8840</v>
      </c>
      <c r="AC112" s="117">
        <f>'[1]หน่วยมิเตอร์อาคาร 68'!AC63</f>
        <v>450067</v>
      </c>
      <c r="AD112" s="150">
        <f t="shared" si="309"/>
        <v>1193</v>
      </c>
      <c r="AE112" s="151">
        <f>AD112*8</f>
        <v>9544</v>
      </c>
      <c r="AF112" s="117">
        <f>'[1]หน่วยมิเตอร์อาคาร 68'!AF63</f>
        <v>450982</v>
      </c>
      <c r="AG112" s="150">
        <f t="shared" si="310"/>
        <v>915</v>
      </c>
      <c r="AH112" s="151">
        <f>AG112*8</f>
        <v>7320</v>
      </c>
      <c r="AI112" s="38"/>
      <c r="AJ112" s="66"/>
      <c r="AK112" s="69"/>
      <c r="AL112" s="38"/>
      <c r="AM112" s="66"/>
      <c r="AN112" s="69"/>
      <c r="AO112" s="66"/>
      <c r="AP112" s="66"/>
      <c r="AQ112" s="90"/>
    </row>
    <row r="113" spans="1:43" s="43" customFormat="1" ht="23.4" customHeight="1" x14ac:dyDescent="0.25">
      <c r="A113" s="9">
        <v>55.1</v>
      </c>
      <c r="B113" s="10" t="s">
        <v>172</v>
      </c>
      <c r="C113" s="10"/>
      <c r="D113" s="26">
        <f>'[1]หน่วยมิเตอร์ร้านค้า 68'!D56</f>
        <v>1389</v>
      </c>
      <c r="E113" s="26">
        <f>'[1]หน่วยมิเตอร์ร้านค้า 68'!E56</f>
        <v>1552</v>
      </c>
      <c r="F113" s="26">
        <f>'[1]หน่วยมิเตอร์ร้านค้า 68'!F56</f>
        <v>163</v>
      </c>
      <c r="G113" s="26">
        <f>'[1]หน่วยมิเตอร์ร้านค้า 68'!G56</f>
        <v>1630</v>
      </c>
      <c r="H113" s="26">
        <f>'[1]หน่วยมิเตอร์ร้านค้า 68'!H56</f>
        <v>1696</v>
      </c>
      <c r="I113" s="26">
        <f>'[1]หน่วยมิเตอร์ร้านค้า 68'!I56</f>
        <v>144</v>
      </c>
      <c r="J113" s="26">
        <f>'[1]หน่วยมิเตอร์ร้านค้า 68'!J56</f>
        <v>1440</v>
      </c>
      <c r="K113" s="26">
        <f>'[1]หน่วยมิเตอร์ร้านค้า 68'!K56</f>
        <v>1811</v>
      </c>
      <c r="L113" s="26">
        <f>'[1]หน่วยมิเตอร์ร้านค้า 68'!L56</f>
        <v>115</v>
      </c>
      <c r="M113" s="26">
        <f>'[1]หน่วยมิเตอร์ร้านค้า 68'!M56</f>
        <v>1150</v>
      </c>
      <c r="N113" s="26">
        <f>'[1]หน่วยมิเตอร์ร้านค้า 68'!N56</f>
        <v>1811</v>
      </c>
      <c r="O113" s="26">
        <f>'[1]หน่วยมิเตอร์ร้านค้า 68'!O56</f>
        <v>0</v>
      </c>
      <c r="P113" s="26">
        <f>'[1]หน่วยมิเตอร์ร้านค้า 68'!P56</f>
        <v>0</v>
      </c>
      <c r="Q113" s="26">
        <f>'[1]หน่วยมิเตอร์ร้านค้า 68'!Q56</f>
        <v>1811</v>
      </c>
      <c r="R113" s="26">
        <f>'[1]หน่วยมิเตอร์ร้านค้า 68'!R56</f>
        <v>0</v>
      </c>
      <c r="S113" s="26">
        <f>'[1]หน่วยมิเตอร์ร้านค้า 68'!S56</f>
        <v>0</v>
      </c>
      <c r="T113" s="26">
        <f>'[1]หน่วยมิเตอร์ร้านค้า 68'!T56</f>
        <v>1943</v>
      </c>
      <c r="U113" s="13">
        <f t="shared" si="306"/>
        <v>132</v>
      </c>
      <c r="V113" s="68">
        <f>U113*8</f>
        <v>1056</v>
      </c>
      <c r="W113" s="119">
        <f>'[1]หน่วยมิเตอร์ร้านค้า 68'!W56</f>
        <v>2171</v>
      </c>
      <c r="X113" s="117">
        <f t="shared" si="307"/>
        <v>228</v>
      </c>
      <c r="Y113" s="130">
        <f>'[1]หน่วยมิเตอร์ร้านค้า 68'!Y56</f>
        <v>2280</v>
      </c>
      <c r="Z113" s="26">
        <f>'[1]หน่วยมิเตอร์ร้านค้า 68'!Z56</f>
        <v>2435</v>
      </c>
      <c r="AA113" s="117">
        <f t="shared" si="308"/>
        <v>264</v>
      </c>
      <c r="AB113" s="159">
        <f>'[1]หน่วยมิเตอร์ร้านค้า 68'!AB56</f>
        <v>2640</v>
      </c>
      <c r="AC113" s="26">
        <f>'[1]หน่วยมิเตอร์ร้านค้า 68'!AC56</f>
        <v>2703</v>
      </c>
      <c r="AD113" s="152">
        <f t="shared" si="309"/>
        <v>268</v>
      </c>
      <c r="AE113" s="152">
        <f>'[1]หน่วยมิเตอร์ร้านค้า 68'!AE56</f>
        <v>2680</v>
      </c>
      <c r="AF113" s="26">
        <f>'[1]หน่วยมิเตอร์ร้านค้า 68'!AF56</f>
        <v>2889</v>
      </c>
      <c r="AG113" s="152">
        <f t="shared" si="310"/>
        <v>186</v>
      </c>
      <c r="AH113" s="152">
        <f>'[1]หน่วยมิเตอร์ร้านค้า 68'!AH56</f>
        <v>1860</v>
      </c>
      <c r="AI113" s="26">
        <f>'[1]หน่วยมิเตอร์ร้านค้า 68'!AI56</f>
        <v>0</v>
      </c>
      <c r="AJ113" s="26">
        <f>'[1]หน่วยมิเตอร์ร้านค้า 68'!AJ56</f>
        <v>0</v>
      </c>
      <c r="AK113" s="26">
        <f>'[1]หน่วยมิเตอร์ร้านค้า 68'!AK56</f>
        <v>0</v>
      </c>
      <c r="AL113" s="26">
        <f>'[1]หน่วยมิเตอร์ร้านค้า 68'!AL56</f>
        <v>0</v>
      </c>
      <c r="AM113" s="26">
        <f>'[1]หน่วยมิเตอร์ร้านค้า 68'!AM56</f>
        <v>0</v>
      </c>
      <c r="AN113" s="26">
        <f>'[1]หน่วยมิเตอร์ร้านค้า 68'!AN56</f>
        <v>0</v>
      </c>
      <c r="AO113" s="9"/>
      <c r="AP113" s="9"/>
      <c r="AQ113" s="91"/>
    </row>
    <row r="114" spans="1:43" s="43" customFormat="1" ht="23.4" customHeight="1" x14ac:dyDescent="0.25">
      <c r="A114" s="72">
        <f>A112</f>
        <v>55</v>
      </c>
      <c r="B114" s="73" t="str">
        <f>B112</f>
        <v>อาคารหอพัก 4 วัฒนศิลป์ นักศึกษาชาย</v>
      </c>
      <c r="C114" s="73"/>
      <c r="D114" s="74"/>
      <c r="E114" s="74"/>
      <c r="F114" s="74">
        <f>F112-F113</f>
        <v>637</v>
      </c>
      <c r="G114" s="71">
        <f t="shared" ref="G114:G116" si="311">F114*8</f>
        <v>5096</v>
      </c>
      <c r="H114" s="74"/>
      <c r="I114" s="74">
        <f>I112-I113</f>
        <v>554</v>
      </c>
      <c r="J114" s="71">
        <f t="shared" ref="J114" si="312">I114*8</f>
        <v>4432</v>
      </c>
      <c r="K114" s="74"/>
      <c r="L114" s="74">
        <f>L112-L113</f>
        <v>450</v>
      </c>
      <c r="M114" s="71">
        <f t="shared" ref="M114" si="313">L114*8</f>
        <v>3600</v>
      </c>
      <c r="N114" s="74"/>
      <c r="O114" s="74">
        <f>O112-O113</f>
        <v>199</v>
      </c>
      <c r="P114" s="71">
        <f t="shared" ref="P114" si="314">O114*8</f>
        <v>1592</v>
      </c>
      <c r="Q114" s="74"/>
      <c r="R114" s="74">
        <f>R112-R113</f>
        <v>100</v>
      </c>
      <c r="S114" s="71">
        <f t="shared" ref="S114:S116" si="315">R114*8</f>
        <v>800</v>
      </c>
      <c r="T114" s="74"/>
      <c r="U114" s="74">
        <f>U112-U113</f>
        <v>254</v>
      </c>
      <c r="V114" s="71">
        <f t="shared" ref="V114" si="316">U114*8</f>
        <v>2032</v>
      </c>
      <c r="W114" s="121"/>
      <c r="X114" s="121">
        <f>X112-X113</f>
        <v>745</v>
      </c>
      <c r="Y114" s="122">
        <f t="shared" ref="Y114" si="317">X114*8</f>
        <v>5960</v>
      </c>
      <c r="Z114" s="74"/>
      <c r="AA114" s="121">
        <f>AA112-AA113</f>
        <v>841</v>
      </c>
      <c r="AB114" s="153">
        <f t="shared" ref="AB114" si="318">AA114*8</f>
        <v>6728</v>
      </c>
      <c r="AC114" s="74"/>
      <c r="AD114" s="154">
        <f>AD112-AD113</f>
        <v>925</v>
      </c>
      <c r="AE114" s="153">
        <f t="shared" ref="AE114" si="319">AD114*8</f>
        <v>7400</v>
      </c>
      <c r="AF114" s="74"/>
      <c r="AG114" s="154">
        <f>AG112-AG113</f>
        <v>729</v>
      </c>
      <c r="AH114" s="153">
        <f t="shared" ref="AH114" si="320">AG114*8</f>
        <v>5832</v>
      </c>
      <c r="AI114" s="74"/>
      <c r="AJ114" s="74">
        <f>AJ112-AJ113</f>
        <v>0</v>
      </c>
      <c r="AK114" s="71">
        <f t="shared" ref="AK114" si="321">AJ114*8</f>
        <v>0</v>
      </c>
      <c r="AL114" s="74"/>
      <c r="AM114" s="74">
        <f>AM112-AM113</f>
        <v>0</v>
      </c>
      <c r="AN114" s="71">
        <f t="shared" ref="AN114" si="322">AM114*8</f>
        <v>0</v>
      </c>
      <c r="AO114" s="72"/>
      <c r="AP114" s="72"/>
      <c r="AQ114" s="93"/>
    </row>
    <row r="115" spans="1:43" s="43" customFormat="1" ht="23.4" customHeight="1" x14ac:dyDescent="0.25">
      <c r="A115" s="141">
        <v>56</v>
      </c>
      <c r="B115" s="7" t="s">
        <v>5</v>
      </c>
      <c r="C115" s="76"/>
      <c r="D115" s="104">
        <v>5430</v>
      </c>
      <c r="E115" s="104">
        <v>5642</v>
      </c>
      <c r="F115" s="104">
        <f t="shared" ref="F115:F116" si="323">E115-D115</f>
        <v>212</v>
      </c>
      <c r="G115" s="103">
        <f t="shared" si="311"/>
        <v>1696</v>
      </c>
      <c r="H115" s="104">
        <v>5796</v>
      </c>
      <c r="I115" s="104">
        <f>H115-E115</f>
        <v>154</v>
      </c>
      <c r="J115" s="103">
        <f>I115*8</f>
        <v>1232</v>
      </c>
      <c r="K115" s="104">
        <v>5938</v>
      </c>
      <c r="L115" s="104">
        <f>K115-H115</f>
        <v>142</v>
      </c>
      <c r="M115" s="103">
        <f>L115*8</f>
        <v>1136</v>
      </c>
      <c r="N115" s="104">
        <v>5983</v>
      </c>
      <c r="O115" s="104">
        <f>N115-K115</f>
        <v>45</v>
      </c>
      <c r="P115" s="103">
        <f>O115*8</f>
        <v>360</v>
      </c>
      <c r="Q115" s="104">
        <v>6005</v>
      </c>
      <c r="R115" s="104">
        <f>Q115-N115</f>
        <v>22</v>
      </c>
      <c r="S115" s="103">
        <f t="shared" si="315"/>
        <v>176</v>
      </c>
      <c r="T115" s="104">
        <v>6039</v>
      </c>
      <c r="U115" s="18">
        <f t="shared" ref="U115:U116" si="324">T115-Q115</f>
        <v>34</v>
      </c>
      <c r="V115" s="103">
        <f>U115*8</f>
        <v>272</v>
      </c>
      <c r="W115" s="108">
        <f>'[1]หน่วยมิเตอร์อาคาร 68'!W64</f>
        <v>6413</v>
      </c>
      <c r="X115" s="123">
        <f t="shared" ref="X115:X116" si="325">W115-T115</f>
        <v>374</v>
      </c>
      <c r="Y115" s="106">
        <f>X115*8</f>
        <v>2992</v>
      </c>
      <c r="Z115" s="108">
        <f>'[1]หน่วยมิเตอร์อาคาร 68'!Z64</f>
        <v>6841</v>
      </c>
      <c r="AA115" s="123">
        <f t="shared" ref="AA115:AA116" si="326">Z115-W115</f>
        <v>428</v>
      </c>
      <c r="AB115" s="147">
        <f>AA115*8</f>
        <v>3424</v>
      </c>
      <c r="AC115" s="108">
        <f>'[1]หน่วยมิเตอร์อาคาร 68'!AC64</f>
        <v>7279</v>
      </c>
      <c r="AD115" s="145">
        <f t="shared" ref="AD115:AD116" si="327">AC115-Z115</f>
        <v>438</v>
      </c>
      <c r="AE115" s="148">
        <f>AD115*8</f>
        <v>3504</v>
      </c>
      <c r="AF115" s="108">
        <f>'[1]หน่วยมิเตอร์อาคาร 68'!AF64</f>
        <v>7618</v>
      </c>
      <c r="AG115" s="145">
        <f t="shared" ref="AG115:AG116" si="328">AF115-AC115</f>
        <v>339</v>
      </c>
      <c r="AH115" s="148">
        <f>AG115*8</f>
        <v>2712</v>
      </c>
      <c r="AI115" s="104"/>
      <c r="AJ115" s="141"/>
      <c r="AK115" s="102"/>
      <c r="AL115" s="104"/>
      <c r="AM115" s="141"/>
      <c r="AN115" s="102"/>
      <c r="AO115" s="141"/>
      <c r="AP115" s="141"/>
      <c r="AQ115" s="142"/>
    </row>
    <row r="116" spans="1:43" s="43" customFormat="1" ht="23.4" customHeight="1" x14ac:dyDescent="0.25">
      <c r="A116" s="141">
        <v>57</v>
      </c>
      <c r="B116" s="7" t="s">
        <v>90</v>
      </c>
      <c r="C116" s="76"/>
      <c r="D116" s="104">
        <v>27387</v>
      </c>
      <c r="E116" s="104">
        <v>28096</v>
      </c>
      <c r="F116" s="104">
        <f t="shared" si="323"/>
        <v>709</v>
      </c>
      <c r="G116" s="103">
        <f t="shared" si="311"/>
        <v>5672</v>
      </c>
      <c r="H116" s="104">
        <v>28696</v>
      </c>
      <c r="I116" s="104">
        <f>H116-E116</f>
        <v>600</v>
      </c>
      <c r="J116" s="103">
        <f>I116*8</f>
        <v>4800</v>
      </c>
      <c r="K116" s="104">
        <v>29182</v>
      </c>
      <c r="L116" s="104">
        <f>K116-H116</f>
        <v>486</v>
      </c>
      <c r="M116" s="103">
        <f>L116*8</f>
        <v>3888</v>
      </c>
      <c r="N116" s="104">
        <v>29545</v>
      </c>
      <c r="O116" s="104">
        <f>N116-K116</f>
        <v>363</v>
      </c>
      <c r="P116" s="103">
        <f>O116*8</f>
        <v>2904</v>
      </c>
      <c r="Q116" s="104">
        <v>29757</v>
      </c>
      <c r="R116" s="104">
        <f>Q116-N116</f>
        <v>212</v>
      </c>
      <c r="S116" s="103">
        <f t="shared" si="315"/>
        <v>1696</v>
      </c>
      <c r="T116" s="104">
        <v>30148</v>
      </c>
      <c r="U116" s="18">
        <f t="shared" si="324"/>
        <v>391</v>
      </c>
      <c r="V116" s="103">
        <f>U116*8</f>
        <v>3128</v>
      </c>
      <c r="W116" s="108">
        <f>'[1]หน่วยมิเตอร์อาคาร 68'!W65</f>
        <v>31072</v>
      </c>
      <c r="X116" s="123">
        <f t="shared" si="325"/>
        <v>924</v>
      </c>
      <c r="Y116" s="106">
        <f>X116*8</f>
        <v>7392</v>
      </c>
      <c r="Z116" s="108">
        <f>'[1]หน่วยมิเตอร์อาคาร 68'!Z65</f>
        <v>32171</v>
      </c>
      <c r="AA116" s="123">
        <f t="shared" si="326"/>
        <v>1099</v>
      </c>
      <c r="AB116" s="147">
        <f>AA116*8</f>
        <v>8792</v>
      </c>
      <c r="AC116" s="108">
        <f>'[1]หน่วยมิเตอร์อาคาร 68'!AC65</f>
        <v>33244</v>
      </c>
      <c r="AD116" s="145">
        <f t="shared" si="327"/>
        <v>1073</v>
      </c>
      <c r="AE116" s="148">
        <f>AD116*8</f>
        <v>8584</v>
      </c>
      <c r="AF116" s="108">
        <f>'[1]หน่วยมิเตอร์อาคาร 68'!AF65</f>
        <v>33938</v>
      </c>
      <c r="AG116" s="145">
        <f t="shared" si="328"/>
        <v>694</v>
      </c>
      <c r="AH116" s="148">
        <f>AG116*8</f>
        <v>5552</v>
      </c>
      <c r="AI116" s="104"/>
      <c r="AJ116" s="141"/>
      <c r="AK116" s="102"/>
      <c r="AL116" s="104"/>
      <c r="AM116" s="141"/>
      <c r="AN116" s="102"/>
      <c r="AO116" s="141"/>
      <c r="AP116" s="141"/>
      <c r="AQ116" s="142"/>
    </row>
    <row r="117" spans="1:43" s="43" customFormat="1" ht="23.4" customHeight="1" x14ac:dyDescent="0.25">
      <c r="A117" s="9">
        <v>57.1</v>
      </c>
      <c r="B117" s="10" t="s">
        <v>173</v>
      </c>
      <c r="C117" s="10"/>
      <c r="D117" s="26">
        <f>'[1]หน่วยมิเตอร์ร้านค้า 68'!D57</f>
        <v>8765</v>
      </c>
      <c r="E117" s="26">
        <f>'[1]หน่วยมิเตอร์ร้านค้า 68'!E57</f>
        <v>8770</v>
      </c>
      <c r="F117" s="26">
        <f>'[1]หน่วยมิเตอร์ร้านค้า 68'!F57</f>
        <v>5</v>
      </c>
      <c r="G117" s="26">
        <f>'[1]หน่วยมิเตอร์ร้านค้า 68'!G57</f>
        <v>50</v>
      </c>
      <c r="H117" s="26">
        <f>'[1]หน่วยมิเตอร์ร้านค้า 68'!H57</f>
        <v>8774</v>
      </c>
      <c r="I117" s="26">
        <f>'[1]หน่วยมิเตอร์ร้านค้า 68'!I57</f>
        <v>4</v>
      </c>
      <c r="J117" s="26">
        <f>'[1]หน่วยมิเตอร์ร้านค้า 68'!J57</f>
        <v>40</v>
      </c>
      <c r="K117" s="26">
        <f>'[1]หน่วยมิเตอร์ร้านค้า 68'!K57</f>
        <v>8776</v>
      </c>
      <c r="L117" s="26">
        <f>'[1]หน่วยมิเตอร์ร้านค้า 68'!L57</f>
        <v>2</v>
      </c>
      <c r="M117" s="26">
        <f>'[1]หน่วยมิเตอร์ร้านค้า 68'!M57</f>
        <v>20</v>
      </c>
      <c r="N117" s="26">
        <f>'[1]หน่วยมิเตอร์ร้านค้า 68'!N57</f>
        <v>8776</v>
      </c>
      <c r="O117" s="26">
        <f>'[1]หน่วยมิเตอร์ร้านค้า 68'!O57</f>
        <v>0</v>
      </c>
      <c r="P117" s="26">
        <f>'[1]หน่วยมิเตอร์ร้านค้า 68'!P57</f>
        <v>0</v>
      </c>
      <c r="Q117" s="26">
        <f>'[1]หน่วยมิเตอร์ร้านค้า 68'!Q57</f>
        <v>8776</v>
      </c>
      <c r="R117" s="26">
        <f>'[1]หน่วยมิเตอร์ร้านค้า 68'!R57</f>
        <v>0</v>
      </c>
      <c r="S117" s="26">
        <f>'[1]หน่วยมิเตอร์ร้านค้า 68'!S57</f>
        <v>0</v>
      </c>
      <c r="T117" s="26">
        <f>'[1]หน่วยมิเตอร์ร้านค้า 68'!T57</f>
        <v>8796</v>
      </c>
      <c r="U117" s="26">
        <f>'[1]หน่วยมิเตอร์ร้านค้า 68'!U57</f>
        <v>20</v>
      </c>
      <c r="V117" s="26">
        <f>'[1]หน่วยมิเตอร์ร้านค้า 68'!V57</f>
        <v>200</v>
      </c>
      <c r="W117" s="119">
        <f>'[1]หน่วยมิเตอร์ร้านค้า 68'!W57</f>
        <v>8838</v>
      </c>
      <c r="X117" s="119">
        <f>'[1]หน่วยมิเตอร์ร้านค้า 68'!X57</f>
        <v>42</v>
      </c>
      <c r="Y117" s="120">
        <f>'[1]หน่วยมิเตอร์ร้านค้า 68'!Y57</f>
        <v>420</v>
      </c>
      <c r="Z117" s="119">
        <f>'[1]หน่วยมิเตอร์ร้านค้า 68'!Z57</f>
        <v>8871</v>
      </c>
      <c r="AA117" s="119">
        <f>'[1]หน่วยมิเตอร์ร้านค้า 68'!AA57</f>
        <v>33</v>
      </c>
      <c r="AB117" s="152">
        <f>'[1]หน่วยมิเตอร์ร้านค้า 68'!AB57</f>
        <v>330</v>
      </c>
      <c r="AC117" s="119">
        <f>'[1]หน่วยมิเตอร์ร้านค้า 68'!AC57</f>
        <v>8898</v>
      </c>
      <c r="AD117" s="152">
        <f>'[1]หน่วยมิเตอร์ร้านค้า 68'!AD57</f>
        <v>27</v>
      </c>
      <c r="AE117" s="152">
        <f>'[1]หน่วยมิเตอร์ร้านค้า 68'!AE57</f>
        <v>270</v>
      </c>
      <c r="AF117" s="119">
        <f>'[1]หน่วยมิเตอร์ร้านค้า 68'!AF57</f>
        <v>8918</v>
      </c>
      <c r="AG117" s="152">
        <f>'[1]หน่วยมิเตอร์ร้านค้า 68'!AG57</f>
        <v>20</v>
      </c>
      <c r="AH117" s="152">
        <f>'[1]หน่วยมิเตอร์ร้านค้า 68'!AH57</f>
        <v>200</v>
      </c>
      <c r="AI117" s="26">
        <f>'[1]หน่วยมิเตอร์ร้านค้า 68'!AI57</f>
        <v>0</v>
      </c>
      <c r="AJ117" s="26">
        <f>'[1]หน่วยมิเตอร์ร้านค้า 68'!AJ57</f>
        <v>0</v>
      </c>
      <c r="AK117" s="26">
        <f>'[1]หน่วยมิเตอร์ร้านค้า 68'!AK57</f>
        <v>0</v>
      </c>
      <c r="AL117" s="26">
        <f>'[1]หน่วยมิเตอร์ร้านค้า 68'!AL57</f>
        <v>0</v>
      </c>
      <c r="AM117" s="26">
        <f>'[1]หน่วยมิเตอร์ร้านค้า 68'!AM57</f>
        <v>0</v>
      </c>
      <c r="AN117" s="26">
        <f>'[1]หน่วยมิเตอร์ร้านค้า 68'!AN57</f>
        <v>0</v>
      </c>
      <c r="AO117" s="9"/>
      <c r="AP117" s="9"/>
      <c r="AQ117" s="91"/>
    </row>
    <row r="118" spans="1:43" s="43" customFormat="1" ht="23.4" customHeight="1" x14ac:dyDescent="0.25">
      <c r="A118" s="72">
        <f>A116</f>
        <v>57</v>
      </c>
      <c r="B118" s="73" t="str">
        <f>B116</f>
        <v>อาคารหอพัก 6 ผดุงศิลป์ นักศึกษาชาย</v>
      </c>
      <c r="C118" s="73"/>
      <c r="D118" s="74"/>
      <c r="E118" s="74"/>
      <c r="F118" s="74">
        <f>F116-F117</f>
        <v>704</v>
      </c>
      <c r="G118" s="71">
        <f t="shared" ref="G118:G119" si="329">F118*8</f>
        <v>5632</v>
      </c>
      <c r="H118" s="74"/>
      <c r="I118" s="74">
        <f>I116-I117</f>
        <v>596</v>
      </c>
      <c r="J118" s="71">
        <f t="shared" ref="J118" si="330">I118*8</f>
        <v>4768</v>
      </c>
      <c r="K118" s="74"/>
      <c r="L118" s="74">
        <f>L116-L117</f>
        <v>484</v>
      </c>
      <c r="M118" s="71">
        <f t="shared" ref="M118" si="331">L118*8</f>
        <v>3872</v>
      </c>
      <c r="N118" s="74"/>
      <c r="O118" s="74">
        <f>O116-O117</f>
        <v>363</v>
      </c>
      <c r="P118" s="71">
        <f t="shared" ref="P118" si="332">O118*8</f>
        <v>2904</v>
      </c>
      <c r="Q118" s="74"/>
      <c r="R118" s="74">
        <f>R116-R117</f>
        <v>212</v>
      </c>
      <c r="S118" s="71">
        <f t="shared" ref="S118" si="333">R118*8</f>
        <v>1696</v>
      </c>
      <c r="T118" s="74"/>
      <c r="U118" s="74">
        <f>U116-U117</f>
        <v>371</v>
      </c>
      <c r="V118" s="71">
        <f t="shared" ref="V118" si="334">U118*8</f>
        <v>2968</v>
      </c>
      <c r="W118" s="121"/>
      <c r="X118" s="121">
        <f>X116-X117</f>
        <v>882</v>
      </c>
      <c r="Y118" s="122">
        <f t="shared" ref="Y118" si="335">X118*8</f>
        <v>7056</v>
      </c>
      <c r="Z118" s="74"/>
      <c r="AA118" s="121">
        <f>AA116-AA117</f>
        <v>1066</v>
      </c>
      <c r="AB118" s="153">
        <f t="shared" ref="AB118" si="336">AA118*8</f>
        <v>8528</v>
      </c>
      <c r="AC118" s="74"/>
      <c r="AD118" s="154">
        <f>AD116-AD117</f>
        <v>1046</v>
      </c>
      <c r="AE118" s="153">
        <f t="shared" ref="AE118" si="337">AD118*8</f>
        <v>8368</v>
      </c>
      <c r="AF118" s="74"/>
      <c r="AG118" s="154">
        <f>AG116-AG117</f>
        <v>674</v>
      </c>
      <c r="AH118" s="153">
        <f t="shared" ref="AH118" si="338">AG118*8</f>
        <v>5392</v>
      </c>
      <c r="AI118" s="74"/>
      <c r="AJ118" s="74">
        <f>AJ116-AJ117</f>
        <v>0</v>
      </c>
      <c r="AK118" s="71">
        <f t="shared" ref="AK118" si="339">AJ118*8</f>
        <v>0</v>
      </c>
      <c r="AL118" s="74"/>
      <c r="AM118" s="74">
        <f>AM116-AM117</f>
        <v>0</v>
      </c>
      <c r="AN118" s="71">
        <f t="shared" ref="AN118" si="340">AM118*8</f>
        <v>0</v>
      </c>
      <c r="AO118" s="72"/>
      <c r="AP118" s="72"/>
      <c r="AQ118" s="93"/>
    </row>
    <row r="119" spans="1:43" s="43" customFormat="1" ht="23.4" customHeight="1" x14ac:dyDescent="0.25">
      <c r="A119" s="141">
        <v>58</v>
      </c>
      <c r="B119" s="7" t="s">
        <v>6</v>
      </c>
      <c r="C119" s="76"/>
      <c r="D119" s="104">
        <v>586415</v>
      </c>
      <c r="E119" s="104">
        <v>587134</v>
      </c>
      <c r="F119" s="104">
        <f t="shared" ref="F119" si="341">E119-D119</f>
        <v>719</v>
      </c>
      <c r="G119" s="103">
        <f t="shared" si="329"/>
        <v>5752</v>
      </c>
      <c r="H119" s="4">
        <v>587778</v>
      </c>
      <c r="I119" s="104">
        <f>H119-E119</f>
        <v>644</v>
      </c>
      <c r="J119" s="103">
        <f>I119*8</f>
        <v>5152</v>
      </c>
      <c r="K119" s="104">
        <v>588353</v>
      </c>
      <c r="L119" s="104">
        <f>K119-H119</f>
        <v>575</v>
      </c>
      <c r="M119" s="103">
        <f>L119*8</f>
        <v>4600</v>
      </c>
      <c r="N119" s="104">
        <v>588582</v>
      </c>
      <c r="O119" s="104">
        <f>N119-K119</f>
        <v>229</v>
      </c>
      <c r="P119" s="103">
        <f>O119*8</f>
        <v>1832</v>
      </c>
      <c r="Q119" s="104">
        <v>588632</v>
      </c>
      <c r="R119" s="104">
        <f>Q119-N119</f>
        <v>50</v>
      </c>
      <c r="S119" s="103">
        <f>R119*8</f>
        <v>400</v>
      </c>
      <c r="T119" s="104">
        <v>588925</v>
      </c>
      <c r="U119" s="18">
        <f t="shared" ref="U119" si="342">T119-Q119</f>
        <v>293</v>
      </c>
      <c r="V119" s="103">
        <f>U119*8</f>
        <v>2344</v>
      </c>
      <c r="W119" s="108">
        <f>'[1]หน่วยมิเตอร์อาคาร 68'!W66</f>
        <v>590311</v>
      </c>
      <c r="X119" s="123">
        <f t="shared" ref="X119" si="343">W119-T119</f>
        <v>1386</v>
      </c>
      <c r="Y119" s="106">
        <f>X119*8</f>
        <v>11088</v>
      </c>
      <c r="Z119" s="108">
        <f>'[1]หน่วยมิเตอร์อาคาร 68'!Z66</f>
        <v>592815</v>
      </c>
      <c r="AA119" s="123">
        <f t="shared" ref="AA119" si="344">Z119-W119</f>
        <v>2504</v>
      </c>
      <c r="AB119" s="147">
        <f>AA119*8</f>
        <v>20032</v>
      </c>
      <c r="AC119" s="108">
        <f>'[1]หน่วยมิเตอร์อาคาร 68'!AC66</f>
        <v>592815</v>
      </c>
      <c r="AD119" s="145">
        <f t="shared" ref="AD119" si="345">AC119-Z119</f>
        <v>0</v>
      </c>
      <c r="AE119" s="148">
        <f>AD119*8</f>
        <v>0</v>
      </c>
      <c r="AF119" s="108">
        <f>'[1]หน่วยมิเตอร์อาคาร 68'!AF66</f>
        <v>592815</v>
      </c>
      <c r="AG119" s="145">
        <f t="shared" ref="AG119" si="346">AF119-AC119</f>
        <v>0</v>
      </c>
      <c r="AH119" s="148">
        <f>AG119*8</f>
        <v>0</v>
      </c>
      <c r="AI119" s="104"/>
      <c r="AJ119" s="141"/>
      <c r="AK119" s="102"/>
      <c r="AL119" s="104"/>
      <c r="AM119" s="141"/>
      <c r="AN119" s="102"/>
      <c r="AO119" s="141"/>
      <c r="AP119" s="141"/>
      <c r="AQ119" s="142"/>
    </row>
    <row r="120" spans="1:43" s="43" customFormat="1" ht="23.4" customHeight="1" x14ac:dyDescent="0.25">
      <c r="A120" s="9">
        <v>58.1</v>
      </c>
      <c r="B120" s="10" t="s">
        <v>174</v>
      </c>
      <c r="C120" s="10"/>
      <c r="D120" s="26">
        <f>'[1]หน่วยมิเตอร์ร้านค้า 68'!D58</f>
        <v>182</v>
      </c>
      <c r="E120" s="26">
        <f>'[1]หน่วยมิเตอร์ร้านค้า 68'!E58</f>
        <v>269</v>
      </c>
      <c r="F120" s="26">
        <f>'[1]หน่วยมิเตอร์ร้านค้า 68'!F58</f>
        <v>87</v>
      </c>
      <c r="G120" s="26">
        <f>'[1]หน่วยมิเตอร์ร้านค้า 68'!G58</f>
        <v>870</v>
      </c>
      <c r="H120" s="26">
        <f>'[1]หน่วยมิเตอร์ร้านค้า 68'!H58</f>
        <v>331</v>
      </c>
      <c r="I120" s="26">
        <f>'[1]หน่วยมิเตอร์ร้านค้า 68'!I58</f>
        <v>62</v>
      </c>
      <c r="J120" s="26">
        <f>'[1]หน่วยมิเตอร์ร้านค้า 68'!J58</f>
        <v>620</v>
      </c>
      <c r="K120" s="26">
        <f>'[1]หน่วยมิเตอร์ร้านค้า 68'!K58</f>
        <v>378</v>
      </c>
      <c r="L120" s="26">
        <f>'[1]หน่วยมิเตอร์ร้านค้า 68'!L58</f>
        <v>47</v>
      </c>
      <c r="M120" s="26">
        <f>'[1]หน่วยมิเตอร์ร้านค้า 68'!M58</f>
        <v>470</v>
      </c>
      <c r="N120" s="26">
        <f>'[1]หน่วยมิเตอร์ร้านค้า 68'!N58</f>
        <v>378</v>
      </c>
      <c r="O120" s="26">
        <f>'[1]หน่วยมิเตอร์ร้านค้า 68'!O58</f>
        <v>0</v>
      </c>
      <c r="P120" s="26">
        <f>'[1]หน่วยมิเตอร์ร้านค้า 68'!P58</f>
        <v>0</v>
      </c>
      <c r="Q120" s="26">
        <f>'[1]หน่วยมิเตอร์ร้านค้า 68'!Q58</f>
        <v>378</v>
      </c>
      <c r="R120" s="26">
        <f>'[1]หน่วยมิเตอร์ร้านค้า 68'!R58</f>
        <v>0</v>
      </c>
      <c r="S120" s="26">
        <f>'[1]หน่วยมิเตอร์ร้านค้า 68'!S58</f>
        <v>0</v>
      </c>
      <c r="T120" s="26">
        <f>'[1]หน่วยมิเตอร์ร้านค้า 68'!T58</f>
        <v>378</v>
      </c>
      <c r="U120" s="26">
        <f>'[1]หน่วยมิเตอร์ร้านค้า 68'!U58</f>
        <v>0</v>
      </c>
      <c r="V120" s="26">
        <f>'[1]หน่วยมิเตอร์ร้านค้า 68'!V58</f>
        <v>0</v>
      </c>
      <c r="W120" s="119">
        <f>'[1]หน่วยมิเตอร์ร้านค้า 68'!W58</f>
        <v>378</v>
      </c>
      <c r="X120" s="119">
        <f>'[1]หน่วยมิเตอร์ร้านค้า 68'!X58</f>
        <v>0</v>
      </c>
      <c r="Y120" s="120">
        <f>'[1]หน่วยมิเตอร์ร้านค้า 68'!Y58</f>
        <v>0</v>
      </c>
      <c r="Z120" s="26">
        <f>'[1]หน่วยมิเตอร์ร้านค้า 68'!Z58</f>
        <v>378</v>
      </c>
      <c r="AA120" s="119">
        <f>'[1]หน่วยมิเตอร์ร้านค้า 68'!AA58</f>
        <v>0</v>
      </c>
      <c r="AB120" s="152">
        <f>'[1]หน่วยมิเตอร์ร้านค้า 68'!AB58</f>
        <v>0</v>
      </c>
      <c r="AC120" s="26">
        <f>'[1]หน่วยมิเตอร์ร้านค้า 68'!AC58</f>
        <v>378</v>
      </c>
      <c r="AD120" s="152">
        <f>'[1]หน่วยมิเตอร์ร้านค้า 68'!AD58</f>
        <v>0</v>
      </c>
      <c r="AE120" s="152">
        <f>'[1]หน่วยมิเตอร์ร้านค้า 68'!AE58</f>
        <v>0</v>
      </c>
      <c r="AF120" s="26">
        <f>'[1]หน่วยมิเตอร์ร้านค้า 68'!AF58</f>
        <v>378</v>
      </c>
      <c r="AG120" s="152">
        <f>'[1]หน่วยมิเตอร์ร้านค้า 68'!AG58</f>
        <v>0</v>
      </c>
      <c r="AH120" s="152">
        <f>'[1]หน่วยมิเตอร์ร้านค้า 68'!AH58</f>
        <v>0</v>
      </c>
      <c r="AI120" s="26">
        <f>'[1]หน่วยมิเตอร์ร้านค้า 68'!AI58</f>
        <v>0</v>
      </c>
      <c r="AJ120" s="26">
        <f>'[1]หน่วยมิเตอร์ร้านค้า 68'!AJ58</f>
        <v>0</v>
      </c>
      <c r="AK120" s="26">
        <f>'[1]หน่วยมิเตอร์ร้านค้า 68'!AK58</f>
        <v>0</v>
      </c>
      <c r="AL120" s="26">
        <f>'[1]หน่วยมิเตอร์ร้านค้า 68'!AL58</f>
        <v>0</v>
      </c>
      <c r="AM120" s="26">
        <f>'[1]หน่วยมิเตอร์ร้านค้า 68'!AM58</f>
        <v>0</v>
      </c>
      <c r="AN120" s="26">
        <f>'[1]หน่วยมิเตอร์ร้านค้า 68'!AN58</f>
        <v>0</v>
      </c>
      <c r="AO120" s="9"/>
      <c r="AP120" s="9"/>
      <c r="AQ120" s="91"/>
    </row>
    <row r="121" spans="1:43" s="43" customFormat="1" ht="23.4" customHeight="1" x14ac:dyDescent="0.25">
      <c r="A121" s="72">
        <f>A119</f>
        <v>58</v>
      </c>
      <c r="B121" s="73" t="str">
        <f>B119</f>
        <v>อาคารหอพัก 7 ศรีเกษตร นักศึกษาชาย</v>
      </c>
      <c r="C121" s="73"/>
      <c r="D121" s="74"/>
      <c r="E121" s="74"/>
      <c r="F121" s="74">
        <f>F119-F120</f>
        <v>632</v>
      </c>
      <c r="G121" s="71">
        <f t="shared" ref="G121:G122" si="347">F121*8</f>
        <v>5056</v>
      </c>
      <c r="H121" s="74"/>
      <c r="I121" s="74">
        <f>I119-I120</f>
        <v>582</v>
      </c>
      <c r="J121" s="71">
        <f t="shared" ref="J121" si="348">I121*8</f>
        <v>4656</v>
      </c>
      <c r="K121" s="74"/>
      <c r="L121" s="74">
        <f>L119-L120</f>
        <v>528</v>
      </c>
      <c r="M121" s="71">
        <f t="shared" ref="M121" si="349">L121*8</f>
        <v>4224</v>
      </c>
      <c r="N121" s="74"/>
      <c r="O121" s="74">
        <f>O119-O120</f>
        <v>229</v>
      </c>
      <c r="P121" s="71">
        <f t="shared" ref="P121" si="350">O121*8</f>
        <v>1832</v>
      </c>
      <c r="Q121" s="74"/>
      <c r="R121" s="74">
        <f>R119-R120</f>
        <v>50</v>
      </c>
      <c r="S121" s="71">
        <f t="shared" ref="S121" si="351">R121*8</f>
        <v>400</v>
      </c>
      <c r="T121" s="74"/>
      <c r="U121" s="74">
        <f>U119-U120</f>
        <v>293</v>
      </c>
      <c r="V121" s="71">
        <f t="shared" ref="V121" si="352">U121*8</f>
        <v>2344</v>
      </c>
      <c r="W121" s="121"/>
      <c r="X121" s="121">
        <f>X119-X120</f>
        <v>1386</v>
      </c>
      <c r="Y121" s="122">
        <f t="shared" ref="Y121" si="353">X121*8</f>
        <v>11088</v>
      </c>
      <c r="Z121" s="74"/>
      <c r="AA121" s="121">
        <f>AA119-AA120</f>
        <v>2504</v>
      </c>
      <c r="AB121" s="153">
        <f t="shared" ref="AB121" si="354">AA121*8</f>
        <v>20032</v>
      </c>
      <c r="AC121" s="74"/>
      <c r="AD121" s="154">
        <f>AD119-AD120</f>
        <v>0</v>
      </c>
      <c r="AE121" s="153">
        <f t="shared" ref="AE121" si="355">AD121*8</f>
        <v>0</v>
      </c>
      <c r="AF121" s="74"/>
      <c r="AG121" s="154">
        <f>AG119-AG120</f>
        <v>0</v>
      </c>
      <c r="AH121" s="153">
        <f t="shared" ref="AH121" si="356">AG121*8</f>
        <v>0</v>
      </c>
      <c r="AI121" s="74"/>
      <c r="AJ121" s="74">
        <f>AJ119-AJ120</f>
        <v>0</v>
      </c>
      <c r="AK121" s="71">
        <f t="shared" ref="AK121" si="357">AJ121*8</f>
        <v>0</v>
      </c>
      <c r="AL121" s="74"/>
      <c r="AM121" s="74">
        <f>AM119-AM120</f>
        <v>0</v>
      </c>
      <c r="AN121" s="71">
        <f t="shared" ref="AN121" si="358">AM121*8</f>
        <v>0</v>
      </c>
      <c r="AO121" s="72"/>
      <c r="AP121" s="72"/>
      <c r="AQ121" s="93"/>
    </row>
    <row r="122" spans="1:43" s="43" customFormat="1" ht="23.4" customHeight="1" x14ac:dyDescent="0.25">
      <c r="A122" s="141">
        <v>59</v>
      </c>
      <c r="B122" s="7" t="s">
        <v>211</v>
      </c>
      <c r="C122" s="76"/>
      <c r="D122" s="104">
        <v>593610</v>
      </c>
      <c r="E122" s="104">
        <v>597110</v>
      </c>
      <c r="F122" s="104">
        <f t="shared" ref="F122" si="359">E122-D122</f>
        <v>3500</v>
      </c>
      <c r="G122" s="103">
        <f t="shared" si="347"/>
        <v>28000</v>
      </c>
      <c r="H122" s="4">
        <v>603423</v>
      </c>
      <c r="I122" s="104">
        <f>H122-E122</f>
        <v>6313</v>
      </c>
      <c r="J122" s="103">
        <f>I122*8</f>
        <v>50504</v>
      </c>
      <c r="K122" s="104">
        <v>607690</v>
      </c>
      <c r="L122" s="104">
        <f>K122-H122</f>
        <v>4267</v>
      </c>
      <c r="M122" s="103">
        <f>L122*8</f>
        <v>34136</v>
      </c>
      <c r="N122" s="104">
        <v>609080</v>
      </c>
      <c r="O122" s="104">
        <f>N122-K122</f>
        <v>1390</v>
      </c>
      <c r="P122" s="103">
        <f>O122*8</f>
        <v>11120</v>
      </c>
      <c r="Q122" s="104">
        <v>610729</v>
      </c>
      <c r="R122" s="104">
        <f>Q122-N122</f>
        <v>1649</v>
      </c>
      <c r="S122" s="103">
        <f>R122*8</f>
        <v>13192</v>
      </c>
      <c r="T122" s="104">
        <v>612317</v>
      </c>
      <c r="U122" s="18">
        <f t="shared" ref="U122" si="360">T122-Q122</f>
        <v>1588</v>
      </c>
      <c r="V122" s="103">
        <f>U122*8</f>
        <v>12704</v>
      </c>
      <c r="W122" s="108">
        <f>'[1]หน่วยมิเตอร์อาคาร 68'!W67</f>
        <v>614640</v>
      </c>
      <c r="X122" s="123">
        <f t="shared" ref="X122" si="361">W122-T122</f>
        <v>2323</v>
      </c>
      <c r="Y122" s="106">
        <f>X122*8</f>
        <v>18584</v>
      </c>
      <c r="Z122" s="108">
        <f>'[1]หน่วยมิเตอร์อาคาร 68'!Z67</f>
        <v>617760</v>
      </c>
      <c r="AA122" s="123">
        <f t="shared" ref="AA122" si="362">Z122-W122</f>
        <v>3120</v>
      </c>
      <c r="AB122" s="147">
        <f>AA122*8</f>
        <v>24960</v>
      </c>
      <c r="AC122" s="108">
        <f>'[1]หน่วยมิเตอร์อาคาร 68'!AC67</f>
        <v>620203</v>
      </c>
      <c r="AD122" s="145">
        <f t="shared" ref="AD122" si="363">AC122-Z122</f>
        <v>2443</v>
      </c>
      <c r="AE122" s="148">
        <f>AD122*8</f>
        <v>19544</v>
      </c>
      <c r="AF122" s="108">
        <f>'[1]หน่วยมิเตอร์อาคาร 68'!AF67</f>
        <v>622189</v>
      </c>
      <c r="AG122" s="145">
        <f t="shared" ref="AG122" si="364">AF122-AC122</f>
        <v>1986</v>
      </c>
      <c r="AH122" s="148">
        <f>AG122*8</f>
        <v>15888</v>
      </c>
      <c r="AI122" s="104"/>
      <c r="AJ122" s="141"/>
      <c r="AK122" s="102"/>
      <c r="AL122" s="104"/>
      <c r="AM122" s="141"/>
      <c r="AN122" s="102"/>
      <c r="AO122" s="141"/>
      <c r="AP122" s="141"/>
      <c r="AQ122" s="142"/>
    </row>
    <row r="123" spans="1:43" s="43" customFormat="1" ht="23.4" customHeight="1" x14ac:dyDescent="0.25">
      <c r="A123" s="9">
        <v>59.1</v>
      </c>
      <c r="B123" s="10" t="s">
        <v>175</v>
      </c>
      <c r="C123" s="10"/>
      <c r="D123" s="26">
        <f>'[1]หน่วยมิเตอร์ร้านค้า 68'!D59</f>
        <v>6991</v>
      </c>
      <c r="E123" s="26">
        <f>'[1]หน่วยมิเตอร์ร้านค้า 68'!E59</f>
        <v>7024</v>
      </c>
      <c r="F123" s="26">
        <f>'[1]หน่วยมิเตอร์ร้านค้า 68'!F59</f>
        <v>33</v>
      </c>
      <c r="G123" s="26">
        <f>'[1]หน่วยมิเตอร์ร้านค้า 68'!G59</f>
        <v>330</v>
      </c>
      <c r="H123" s="26">
        <f>'[1]หน่วยมิเตอร์ร้านค้า 68'!H59</f>
        <v>7084</v>
      </c>
      <c r="I123" s="26">
        <f>'[1]หน่วยมิเตอร์ร้านค้า 68'!I59</f>
        <v>60</v>
      </c>
      <c r="J123" s="26">
        <f>'[1]หน่วยมิเตอร์ร้านค้า 68'!J59</f>
        <v>600</v>
      </c>
      <c r="K123" s="26">
        <f>'[1]หน่วยมิเตอร์ร้านค้า 68'!K59</f>
        <v>7084</v>
      </c>
      <c r="L123" s="26">
        <f>'[1]หน่วยมิเตอร์ร้านค้า 68'!L59</f>
        <v>0</v>
      </c>
      <c r="M123" s="26">
        <f>'[1]หน่วยมิเตอร์ร้านค้า 68'!M59</f>
        <v>0</v>
      </c>
      <c r="N123" s="26">
        <f>'[1]หน่วยมิเตอร์ร้านค้า 68'!N59</f>
        <v>7084</v>
      </c>
      <c r="O123" s="26">
        <f>'[1]หน่วยมิเตอร์ร้านค้า 68'!O59</f>
        <v>0</v>
      </c>
      <c r="P123" s="26">
        <f>'[1]หน่วยมิเตอร์ร้านค้า 68'!P59</f>
        <v>0</v>
      </c>
      <c r="Q123" s="26">
        <f>'[1]หน่วยมิเตอร์ร้านค้า 68'!Q59</f>
        <v>7084</v>
      </c>
      <c r="R123" s="26">
        <f>'[1]หน่วยมิเตอร์ร้านค้า 68'!R59</f>
        <v>0</v>
      </c>
      <c r="S123" s="26">
        <f>'[1]หน่วยมิเตอร์ร้านค้า 68'!S59</f>
        <v>0</v>
      </c>
      <c r="T123" s="26">
        <f>'[1]หน่วยมิเตอร์ร้านค้า 68'!T59</f>
        <v>7116</v>
      </c>
      <c r="U123" s="26">
        <f>'[1]หน่วยมิเตอร์ร้านค้า 68'!U59</f>
        <v>32</v>
      </c>
      <c r="V123" s="26">
        <f>'[1]หน่วยมิเตอร์ร้านค้า 68'!V59</f>
        <v>320</v>
      </c>
      <c r="W123" s="119">
        <f>'[1]หน่วยมิเตอร์ร้านค้า 68'!W59</f>
        <v>7135</v>
      </c>
      <c r="X123" s="119">
        <f>'[1]หน่วยมิเตอร์ร้านค้า 68'!X59</f>
        <v>19</v>
      </c>
      <c r="Y123" s="120">
        <f>'[1]หน่วยมิเตอร์ร้านค้า 68'!Y59</f>
        <v>190</v>
      </c>
      <c r="Z123" s="26">
        <f>'[1]หน่วยมิเตอร์ร้านค้า 68'!Z59</f>
        <v>7153</v>
      </c>
      <c r="AA123" s="26">
        <f>'[1]หน่วยมิเตอร์ร้านค้า 68'!AA59</f>
        <v>18</v>
      </c>
      <c r="AB123" s="152">
        <f>'[1]หน่วยมิเตอร์ร้านค้า 68'!AB59</f>
        <v>180</v>
      </c>
      <c r="AC123" s="26">
        <f>'[1]หน่วยมิเตอร์ร้านค้า 68'!AC59</f>
        <v>7184</v>
      </c>
      <c r="AD123" s="152">
        <f>'[1]หน่วยมิเตอร์ร้านค้า 68'!AD59</f>
        <v>31</v>
      </c>
      <c r="AE123" s="152">
        <f>'[1]หน่วยมิเตอร์ร้านค้า 68'!AE59</f>
        <v>310</v>
      </c>
      <c r="AF123" s="26">
        <f>'[1]หน่วยมิเตอร์ร้านค้า 68'!AF59</f>
        <v>7184</v>
      </c>
      <c r="AG123" s="152">
        <f>'[1]หน่วยมิเตอร์ร้านค้า 68'!AG59</f>
        <v>0</v>
      </c>
      <c r="AH123" s="152">
        <f>'[1]หน่วยมิเตอร์ร้านค้า 68'!AH59</f>
        <v>0</v>
      </c>
      <c r="AI123" s="26">
        <f>'[1]หน่วยมิเตอร์ร้านค้า 68'!AI59</f>
        <v>0</v>
      </c>
      <c r="AJ123" s="26">
        <f>'[1]หน่วยมิเตอร์ร้านค้า 68'!AJ59</f>
        <v>0</v>
      </c>
      <c r="AK123" s="26">
        <f>'[1]หน่วยมิเตอร์ร้านค้า 68'!AK59</f>
        <v>0</v>
      </c>
      <c r="AL123" s="26">
        <f>'[1]หน่วยมิเตอร์ร้านค้า 68'!AL59</f>
        <v>0</v>
      </c>
      <c r="AM123" s="26">
        <f>'[1]หน่วยมิเตอร์ร้านค้า 68'!AM59</f>
        <v>0</v>
      </c>
      <c r="AN123" s="26">
        <f>'[1]หน่วยมิเตอร์ร้านค้า 68'!AN59</f>
        <v>0</v>
      </c>
      <c r="AO123" s="9"/>
      <c r="AP123" s="9"/>
      <c r="AQ123" s="91"/>
    </row>
    <row r="124" spans="1:43" s="43" customFormat="1" ht="23.4" customHeight="1" x14ac:dyDescent="0.25">
      <c r="A124" s="9">
        <v>59.2</v>
      </c>
      <c r="B124" s="10" t="s">
        <v>176</v>
      </c>
      <c r="C124" s="10"/>
      <c r="D124" s="26">
        <f>'[1]หน่วยมิเตอร์ร้านค้า 68'!D60</f>
        <v>6967</v>
      </c>
      <c r="E124" s="26">
        <f>'[1]หน่วยมิเตอร์ร้านค้า 68'!E60</f>
        <v>7132</v>
      </c>
      <c r="F124" s="26">
        <f>'[1]หน่วยมิเตอร์ร้านค้า 68'!F60</f>
        <v>165</v>
      </c>
      <c r="G124" s="26">
        <f>'[1]หน่วยมิเตอร์ร้านค้า 68'!G60</f>
        <v>1650</v>
      </c>
      <c r="H124" s="26">
        <f>'[1]หน่วยมิเตอร์ร้านค้า 68'!H60</f>
        <v>7275</v>
      </c>
      <c r="I124" s="26">
        <f>'[1]หน่วยมิเตอร์ร้านค้า 68'!I60</f>
        <v>143</v>
      </c>
      <c r="J124" s="26">
        <f>'[1]หน่วยมิเตอร์ร้านค้า 68'!J60</f>
        <v>1430</v>
      </c>
      <c r="K124" s="26">
        <f>'[1]หน่วยมิเตอร์ร้านค้า 68'!K60</f>
        <v>7391</v>
      </c>
      <c r="L124" s="26">
        <f>'[1]หน่วยมิเตอร์ร้านค้า 68'!L60</f>
        <v>116</v>
      </c>
      <c r="M124" s="26">
        <f>'[1]หน่วยมิเตอร์ร้านค้า 68'!M60</f>
        <v>1160</v>
      </c>
      <c r="N124" s="26">
        <f>'[1]หน่วยมิเตอร์ร้านค้า 68'!N60</f>
        <v>7391</v>
      </c>
      <c r="O124" s="26">
        <f>'[1]หน่วยมิเตอร์ร้านค้า 68'!O60</f>
        <v>0</v>
      </c>
      <c r="P124" s="26">
        <f>'[1]หน่วยมิเตอร์ร้านค้า 68'!P60</f>
        <v>0</v>
      </c>
      <c r="Q124" s="26">
        <f>'[1]หน่วยมิเตอร์ร้านค้า 68'!Q60</f>
        <v>7391</v>
      </c>
      <c r="R124" s="26">
        <f>'[1]หน่วยมิเตอร์ร้านค้า 68'!R60</f>
        <v>0</v>
      </c>
      <c r="S124" s="26">
        <f>'[1]หน่วยมิเตอร์ร้านค้า 68'!S60</f>
        <v>0</v>
      </c>
      <c r="T124" s="26">
        <f>'[1]หน่วยมิเตอร์ร้านค้า 68'!T60</f>
        <v>7505</v>
      </c>
      <c r="U124" s="26">
        <f>'[1]หน่วยมิเตอร์ร้านค้า 68'!U60</f>
        <v>114</v>
      </c>
      <c r="V124" s="26">
        <f>'[1]หน่วยมิเตอร์ร้านค้า 68'!V60</f>
        <v>1140</v>
      </c>
      <c r="W124" s="119">
        <f>'[1]หน่วยมิเตอร์ร้านค้า 68'!W60</f>
        <v>7604</v>
      </c>
      <c r="X124" s="119">
        <f>'[1]หน่วยมิเตอร์ร้านค้า 68'!X60</f>
        <v>99</v>
      </c>
      <c r="Y124" s="120">
        <f>'[1]หน่วยมิเตอร์ร้านค้า 68'!Y60</f>
        <v>990</v>
      </c>
      <c r="Z124" s="26">
        <f>'[1]หน่วยมิเตอร์ร้านค้า 68'!Z60</f>
        <v>7713</v>
      </c>
      <c r="AA124" s="26">
        <f>'[1]หน่วยมิเตอร์ร้านค้า 68'!AA60</f>
        <v>109</v>
      </c>
      <c r="AB124" s="152">
        <f>'[1]หน่วยมิเตอร์ร้านค้า 68'!AB60</f>
        <v>1090</v>
      </c>
      <c r="AC124" s="26">
        <f>'[1]หน่วยมิเตอร์ร้านค้า 68'!AC60</f>
        <v>7831</v>
      </c>
      <c r="AD124" s="152">
        <f>'[1]หน่วยมิเตอร์ร้านค้า 68'!AD60</f>
        <v>118</v>
      </c>
      <c r="AE124" s="152">
        <f>'[1]หน่วยมิเตอร์ร้านค้า 68'!AE60</f>
        <v>1180</v>
      </c>
      <c r="AF124" s="26">
        <f>'[1]หน่วยมิเตอร์ร้านค้า 68'!AF60</f>
        <v>7917</v>
      </c>
      <c r="AG124" s="152">
        <f>'[1]หน่วยมิเตอร์ร้านค้า 68'!AG60</f>
        <v>86</v>
      </c>
      <c r="AH124" s="152">
        <f>'[1]หน่วยมิเตอร์ร้านค้า 68'!AH60</f>
        <v>860</v>
      </c>
      <c r="AI124" s="26">
        <f>'[1]หน่วยมิเตอร์ร้านค้า 68'!AI60</f>
        <v>0</v>
      </c>
      <c r="AJ124" s="26">
        <f>'[1]หน่วยมิเตอร์ร้านค้า 68'!AJ60</f>
        <v>0</v>
      </c>
      <c r="AK124" s="26">
        <f>'[1]หน่วยมิเตอร์ร้านค้า 68'!AK60</f>
        <v>0</v>
      </c>
      <c r="AL124" s="26">
        <f>'[1]หน่วยมิเตอร์ร้านค้า 68'!AL60</f>
        <v>0</v>
      </c>
      <c r="AM124" s="26">
        <f>'[1]หน่วยมิเตอร์ร้านค้า 68'!AM60</f>
        <v>0</v>
      </c>
      <c r="AN124" s="26">
        <f>'[1]หน่วยมิเตอร์ร้านค้า 68'!AN60</f>
        <v>0</v>
      </c>
      <c r="AO124" s="9"/>
      <c r="AP124" s="9"/>
      <c r="AQ124" s="91"/>
    </row>
    <row r="125" spans="1:43" s="43" customFormat="1" ht="23.4" customHeight="1" x14ac:dyDescent="0.25">
      <c r="A125" s="72">
        <f>A122</f>
        <v>59</v>
      </c>
      <c r="B125" s="73" t="str">
        <f>B122</f>
        <v>อาคารหอพักนักศึกษาหญิง 8 และ 9</v>
      </c>
      <c r="C125" s="73"/>
      <c r="D125" s="74"/>
      <c r="E125" s="74"/>
      <c r="F125" s="88">
        <f>F122-(F123+F124)</f>
        <v>3302</v>
      </c>
      <c r="G125" s="71">
        <f t="shared" ref="G125:G126" si="365">F125*8</f>
        <v>26416</v>
      </c>
      <c r="H125" s="74"/>
      <c r="I125" s="88">
        <f>I122-(I123+I124)</f>
        <v>6110</v>
      </c>
      <c r="J125" s="71">
        <f t="shared" ref="J125" si="366">I125*8</f>
        <v>48880</v>
      </c>
      <c r="K125" s="74"/>
      <c r="L125" s="88">
        <f>L122-(L123+L124)</f>
        <v>4151</v>
      </c>
      <c r="M125" s="71">
        <f t="shared" ref="M125" si="367">L125*8</f>
        <v>33208</v>
      </c>
      <c r="N125" s="74"/>
      <c r="O125" s="88">
        <f>O122-(O123+O124)</f>
        <v>1390</v>
      </c>
      <c r="P125" s="71">
        <f t="shared" ref="P125" si="368">O125*8</f>
        <v>11120</v>
      </c>
      <c r="Q125" s="74"/>
      <c r="R125" s="88">
        <f>R122-(R123+R124)</f>
        <v>1649</v>
      </c>
      <c r="S125" s="71">
        <f t="shared" ref="S125" si="369">R125*8</f>
        <v>13192</v>
      </c>
      <c r="T125" s="74"/>
      <c r="U125" s="88">
        <f>U122-(U123+U124)</f>
        <v>1442</v>
      </c>
      <c r="V125" s="71">
        <f t="shared" ref="V125" si="370">U125*8</f>
        <v>11536</v>
      </c>
      <c r="W125" s="121"/>
      <c r="X125" s="121">
        <f>X122-(X123+X124)</f>
        <v>2205</v>
      </c>
      <c r="Y125" s="122">
        <f t="shared" ref="Y125" si="371">X125*8</f>
        <v>17640</v>
      </c>
      <c r="Z125" s="88"/>
      <c r="AA125" s="121">
        <f>AA122-(AA123+AA124)</f>
        <v>2993</v>
      </c>
      <c r="AB125" s="153">
        <f t="shared" ref="AB125" si="372">AA125*8</f>
        <v>23944</v>
      </c>
      <c r="AC125" s="88"/>
      <c r="AD125" s="154">
        <f>AD122-(AD123+AD124)</f>
        <v>2294</v>
      </c>
      <c r="AE125" s="153">
        <f t="shared" ref="AE125" si="373">AD125*8</f>
        <v>18352</v>
      </c>
      <c r="AF125" s="88"/>
      <c r="AG125" s="154">
        <f>AG122-(AG123+AG124)</f>
        <v>1900</v>
      </c>
      <c r="AH125" s="153">
        <f t="shared" ref="AH125" si="374">AG125*8</f>
        <v>15200</v>
      </c>
      <c r="AI125" s="88"/>
      <c r="AJ125" s="88">
        <f>AJ122-(AJ123+AJ124)</f>
        <v>0</v>
      </c>
      <c r="AK125" s="71">
        <f t="shared" ref="AK125" si="375">AJ125*8</f>
        <v>0</v>
      </c>
      <c r="AL125" s="88"/>
      <c r="AM125" s="88">
        <f>AM122-(AM123+AM124)</f>
        <v>0</v>
      </c>
      <c r="AN125" s="71">
        <f t="shared" ref="AN125" si="376">AM125*8</f>
        <v>0</v>
      </c>
      <c r="AO125" s="72"/>
      <c r="AP125" s="72"/>
      <c r="AQ125" s="93"/>
    </row>
    <row r="126" spans="1:43" s="43" customFormat="1" ht="23.4" customHeight="1" x14ac:dyDescent="0.25">
      <c r="A126" s="141">
        <v>60</v>
      </c>
      <c r="B126" s="7" t="s">
        <v>7</v>
      </c>
      <c r="C126" s="76"/>
      <c r="D126" s="104">
        <v>110050</v>
      </c>
      <c r="E126" s="104">
        <v>112596</v>
      </c>
      <c r="F126" s="104">
        <f t="shared" ref="F126" si="377">E126-D126</f>
        <v>2546</v>
      </c>
      <c r="G126" s="103">
        <f t="shared" si="365"/>
        <v>20368</v>
      </c>
      <c r="H126" s="4">
        <v>114404</v>
      </c>
      <c r="I126" s="104">
        <f>H126-E126</f>
        <v>1808</v>
      </c>
      <c r="J126" s="103">
        <f>I126*8</f>
        <v>14464</v>
      </c>
      <c r="K126" s="104">
        <v>115730</v>
      </c>
      <c r="L126" s="104">
        <f>K126-H126</f>
        <v>1326</v>
      </c>
      <c r="M126" s="103">
        <f>L126*8</f>
        <v>10608</v>
      </c>
      <c r="N126" s="104">
        <v>116396</v>
      </c>
      <c r="O126" s="104">
        <f>N126-K126</f>
        <v>666</v>
      </c>
      <c r="P126" s="103">
        <f>O126*8</f>
        <v>5328</v>
      </c>
      <c r="Q126" s="104">
        <v>116753</v>
      </c>
      <c r="R126" s="104">
        <f>Q126-N126</f>
        <v>357</v>
      </c>
      <c r="S126" s="103">
        <f>R126*8</f>
        <v>2856</v>
      </c>
      <c r="T126" s="104">
        <v>117816</v>
      </c>
      <c r="U126" s="18">
        <f t="shared" ref="U126" si="378">T126-Q126</f>
        <v>1063</v>
      </c>
      <c r="V126" s="103">
        <f>U126*8</f>
        <v>8504</v>
      </c>
      <c r="W126" s="108">
        <f>'[1]หน่วยมิเตอร์อาคาร 68'!W68</f>
        <v>121880</v>
      </c>
      <c r="X126" s="123">
        <f t="shared" ref="X126" si="379">W126-T126</f>
        <v>4064</v>
      </c>
      <c r="Y126" s="106">
        <f>X126*8</f>
        <v>32512</v>
      </c>
      <c r="Z126" s="108">
        <f>'[1]หน่วยมิเตอร์อาคาร 68'!Z68</f>
        <v>125020</v>
      </c>
      <c r="AA126" s="123">
        <f t="shared" ref="AA126" si="380">Z126-W126</f>
        <v>3140</v>
      </c>
      <c r="AB126" s="147">
        <f>AA126*8</f>
        <v>25120</v>
      </c>
      <c r="AC126" s="108">
        <f>'[1]หน่วยมิเตอร์อาคาร 68'!AC68</f>
        <v>128442</v>
      </c>
      <c r="AD126" s="145">
        <f t="shared" ref="AD126" si="381">AC126-Z126</f>
        <v>3422</v>
      </c>
      <c r="AE126" s="148">
        <f>AD126*8</f>
        <v>27376</v>
      </c>
      <c r="AF126" s="108">
        <f>'[1]หน่วยมิเตอร์อาคาร 68'!AF68</f>
        <v>131009</v>
      </c>
      <c r="AG126" s="145">
        <f t="shared" ref="AG126" si="382">AF126-AC126</f>
        <v>2567</v>
      </c>
      <c r="AH126" s="148">
        <f>AG126*8</f>
        <v>20536</v>
      </c>
      <c r="AI126" s="104"/>
      <c r="AJ126" s="141"/>
      <c r="AK126" s="102"/>
      <c r="AL126" s="104"/>
      <c r="AM126" s="141"/>
      <c r="AN126" s="102"/>
      <c r="AO126" s="141"/>
      <c r="AP126" s="141"/>
      <c r="AQ126" s="142"/>
    </row>
    <row r="127" spans="1:43" s="43" customFormat="1" ht="23.4" customHeight="1" x14ac:dyDescent="0.25">
      <c r="A127" s="9">
        <v>60.1</v>
      </c>
      <c r="B127" s="10" t="s">
        <v>177</v>
      </c>
      <c r="C127" s="10"/>
      <c r="D127" s="26">
        <f>'[1]หน่วยมิเตอร์ร้านค้า 68'!D61</f>
        <v>8513</v>
      </c>
      <c r="E127" s="26">
        <f>'[1]หน่วยมิเตอร์ร้านค้า 68'!E61</f>
        <v>8805</v>
      </c>
      <c r="F127" s="26">
        <f>'[1]หน่วยมิเตอร์ร้านค้า 68'!F61</f>
        <v>292</v>
      </c>
      <c r="G127" s="26">
        <f>'[1]หน่วยมิเตอร์ร้านค้า 68'!G61</f>
        <v>2920</v>
      </c>
      <c r="H127" s="26">
        <f>'[1]หน่วยมิเตอร์ร้านค้า 68'!H61</f>
        <v>9026</v>
      </c>
      <c r="I127" s="26">
        <f>'[1]หน่วยมิเตอร์ร้านค้า 68'!I61</f>
        <v>221</v>
      </c>
      <c r="J127" s="26">
        <f>'[1]หน่วยมิเตอร์ร้านค้า 68'!J61</f>
        <v>2210</v>
      </c>
      <c r="K127" s="26">
        <f>'[1]หน่วยมิเตอร์ร้านค้า 68'!K61</f>
        <v>9199</v>
      </c>
      <c r="L127" s="26">
        <f>'[1]หน่วยมิเตอร์ร้านค้า 68'!L61</f>
        <v>173</v>
      </c>
      <c r="M127" s="26">
        <f>'[1]หน่วยมิเตอร์ร้านค้า 68'!M61</f>
        <v>1730</v>
      </c>
      <c r="N127" s="26">
        <f>'[1]หน่วยมิเตอร์ร้านค้า 68'!N61</f>
        <v>9199</v>
      </c>
      <c r="O127" s="26">
        <f>'[1]หน่วยมิเตอร์ร้านค้า 68'!O61</f>
        <v>0</v>
      </c>
      <c r="P127" s="26">
        <f>'[1]หน่วยมิเตอร์ร้านค้า 68'!P61</f>
        <v>0</v>
      </c>
      <c r="Q127" s="26">
        <f>'[1]หน่วยมิเตอร์ร้านค้า 68'!Q61</f>
        <v>9199</v>
      </c>
      <c r="R127" s="26">
        <f>'[1]หน่วยมิเตอร์ร้านค้า 68'!R61</f>
        <v>0</v>
      </c>
      <c r="S127" s="26">
        <f>'[1]หน่วยมิเตอร์ร้านค้า 68'!S61</f>
        <v>0</v>
      </c>
      <c r="T127" s="26">
        <f>'[1]หน่วยมิเตอร์ร้านค้า 68'!T61</f>
        <v>9376</v>
      </c>
      <c r="U127" s="26">
        <f>'[1]หน่วยมิเตอร์ร้านค้า 68'!U61</f>
        <v>177</v>
      </c>
      <c r="V127" s="26">
        <f>'[1]หน่วยมิเตอร์ร้านค้า 68'!V61</f>
        <v>1770</v>
      </c>
      <c r="W127" s="119">
        <f>'[1]หน่วยมิเตอร์ร้านค้า 68'!W61</f>
        <v>9727</v>
      </c>
      <c r="X127" s="119">
        <f>'[1]หน่วยมิเตอร์ร้านค้า 68'!X61</f>
        <v>351</v>
      </c>
      <c r="Y127" s="120">
        <f>'[1]หน่วยมิเตอร์ร้านค้า 68'!Y61</f>
        <v>3510</v>
      </c>
      <c r="Z127" s="26">
        <f>'[1]หน่วยมิเตอร์ร้านค้า 68'!Z61</f>
        <v>90</v>
      </c>
      <c r="AA127" s="26">
        <f>'[1]หน่วยมิเตอร์ร้านค้า 68'!AA61</f>
        <v>363</v>
      </c>
      <c r="AB127" s="152">
        <f>'[1]หน่วยมิเตอร์ร้านค้า 68'!AB61</f>
        <v>3630</v>
      </c>
      <c r="AC127" s="26">
        <f>'[1]หน่วยมิเตอร์ร้านค้า 68'!AC61</f>
        <v>472</v>
      </c>
      <c r="AD127" s="152">
        <f>'[1]หน่วยมิเตอร์ร้านค้า 68'!AD61</f>
        <v>382</v>
      </c>
      <c r="AE127" s="152">
        <f>'[1]หน่วยมิเตอร์ร้านค้า 68'!AE61</f>
        <v>3820</v>
      </c>
      <c r="AF127" s="26">
        <f>'[1]หน่วยมิเตอร์ร้านค้า 68'!AF61</f>
        <v>765</v>
      </c>
      <c r="AG127" s="152">
        <f>'[1]หน่วยมิเตอร์ร้านค้า 68'!AG61</f>
        <v>293</v>
      </c>
      <c r="AH127" s="152">
        <f>'[1]หน่วยมิเตอร์ร้านค้า 68'!AH61</f>
        <v>2930</v>
      </c>
      <c r="AI127" s="26">
        <f>'[1]หน่วยมิเตอร์ร้านค้า 68'!AI61</f>
        <v>0</v>
      </c>
      <c r="AJ127" s="26">
        <f>'[1]หน่วยมิเตอร์ร้านค้า 68'!AJ61</f>
        <v>0</v>
      </c>
      <c r="AK127" s="26">
        <f>'[1]หน่วยมิเตอร์ร้านค้า 68'!AK61</f>
        <v>0</v>
      </c>
      <c r="AL127" s="26">
        <f>'[1]หน่วยมิเตอร์ร้านค้า 68'!AL61</f>
        <v>0</v>
      </c>
      <c r="AM127" s="26">
        <f>'[1]หน่วยมิเตอร์ร้านค้า 68'!AM61</f>
        <v>0</v>
      </c>
      <c r="AN127" s="26">
        <f>'[1]หน่วยมิเตอร์ร้านค้า 68'!AN61</f>
        <v>0</v>
      </c>
      <c r="AO127" s="9"/>
      <c r="AP127" s="9"/>
      <c r="AQ127" s="91"/>
    </row>
    <row r="128" spans="1:43" s="43" customFormat="1" ht="23.4" customHeight="1" x14ac:dyDescent="0.25">
      <c r="A128" s="72">
        <f>A126</f>
        <v>60</v>
      </c>
      <c r="B128" s="73" t="str">
        <f>B126</f>
        <v>อาคารหอพัก 10 รัตมา นักศึกษาหญิง</v>
      </c>
      <c r="C128" s="73"/>
      <c r="D128" s="74"/>
      <c r="E128" s="74"/>
      <c r="F128" s="74">
        <f>F126-F127</f>
        <v>2254</v>
      </c>
      <c r="G128" s="71">
        <f t="shared" ref="G128:G129" si="383">F128*8</f>
        <v>18032</v>
      </c>
      <c r="H128" s="74"/>
      <c r="I128" s="74">
        <f>I126-I127</f>
        <v>1587</v>
      </c>
      <c r="J128" s="71">
        <f t="shared" ref="J128" si="384">I128*8</f>
        <v>12696</v>
      </c>
      <c r="K128" s="74"/>
      <c r="L128" s="74">
        <f>L126-L127</f>
        <v>1153</v>
      </c>
      <c r="M128" s="71">
        <f t="shared" ref="M128" si="385">L128*8</f>
        <v>9224</v>
      </c>
      <c r="N128" s="74"/>
      <c r="O128" s="74">
        <f>O126-O127</f>
        <v>666</v>
      </c>
      <c r="P128" s="71">
        <f t="shared" ref="P128" si="386">O128*8</f>
        <v>5328</v>
      </c>
      <c r="Q128" s="74"/>
      <c r="R128" s="74">
        <f>R126-R127</f>
        <v>357</v>
      </c>
      <c r="S128" s="71">
        <f t="shared" ref="S128" si="387">R128*8</f>
        <v>2856</v>
      </c>
      <c r="T128" s="74"/>
      <c r="U128" s="74">
        <f>U126-U127</f>
        <v>886</v>
      </c>
      <c r="V128" s="71">
        <f t="shared" ref="V128" si="388">U128*8</f>
        <v>7088</v>
      </c>
      <c r="W128" s="121"/>
      <c r="X128" s="121">
        <f>X126-X127</f>
        <v>3713</v>
      </c>
      <c r="Y128" s="122">
        <f t="shared" ref="Y128" si="389">X128*8</f>
        <v>29704</v>
      </c>
      <c r="Z128" s="74"/>
      <c r="AA128" s="121">
        <f>AA126-AA127</f>
        <v>2777</v>
      </c>
      <c r="AB128" s="153">
        <f t="shared" ref="AB128" si="390">AA128*8</f>
        <v>22216</v>
      </c>
      <c r="AC128" s="74"/>
      <c r="AD128" s="154">
        <f>AD126-AD127</f>
        <v>3040</v>
      </c>
      <c r="AE128" s="153">
        <f t="shared" ref="AE128" si="391">AD128*8</f>
        <v>24320</v>
      </c>
      <c r="AF128" s="74"/>
      <c r="AG128" s="154">
        <f>AG126-AG127</f>
        <v>2274</v>
      </c>
      <c r="AH128" s="153">
        <f t="shared" ref="AH128" si="392">AG128*8</f>
        <v>18192</v>
      </c>
      <c r="AI128" s="74"/>
      <c r="AJ128" s="74">
        <f>AJ126-AJ127</f>
        <v>0</v>
      </c>
      <c r="AK128" s="71">
        <f t="shared" ref="AK128" si="393">AJ128*8</f>
        <v>0</v>
      </c>
      <c r="AL128" s="74"/>
      <c r="AM128" s="74">
        <f>AM126-AM127</f>
        <v>0</v>
      </c>
      <c r="AN128" s="71">
        <f t="shared" ref="AN128" si="394">AM128*8</f>
        <v>0</v>
      </c>
      <c r="AO128" s="72"/>
      <c r="AP128" s="72"/>
      <c r="AQ128" s="93"/>
    </row>
    <row r="129" spans="1:43" s="43" customFormat="1" ht="23.4" customHeight="1" x14ac:dyDescent="0.25">
      <c r="A129" s="141">
        <v>61</v>
      </c>
      <c r="B129" s="7" t="s">
        <v>8</v>
      </c>
      <c r="C129" s="76"/>
      <c r="D129" s="104">
        <v>227044</v>
      </c>
      <c r="E129" s="104">
        <v>228601</v>
      </c>
      <c r="F129" s="104">
        <f t="shared" ref="F129" si="395">E129-D129</f>
        <v>1557</v>
      </c>
      <c r="G129" s="103">
        <f t="shared" si="383"/>
        <v>12456</v>
      </c>
      <c r="H129" s="3">
        <v>231430</v>
      </c>
      <c r="I129" s="18">
        <f t="shared" ref="I129" si="396">H129-E129</f>
        <v>2829</v>
      </c>
      <c r="J129" s="103">
        <f>I129*8</f>
        <v>22632</v>
      </c>
      <c r="K129" s="104">
        <v>233825</v>
      </c>
      <c r="L129" s="18">
        <f t="shared" ref="L129" si="397">K129-H129</f>
        <v>2395</v>
      </c>
      <c r="M129" s="103">
        <f>L129*8</f>
        <v>19160</v>
      </c>
      <c r="N129" s="104">
        <v>234789</v>
      </c>
      <c r="O129" s="104">
        <f>N129-K129</f>
        <v>964</v>
      </c>
      <c r="P129" s="103">
        <f>O129*8</f>
        <v>7712</v>
      </c>
      <c r="Q129" s="104">
        <v>235096</v>
      </c>
      <c r="R129" s="104">
        <f>Q129-N129</f>
        <v>307</v>
      </c>
      <c r="S129" s="103">
        <f>R129*8</f>
        <v>2456</v>
      </c>
      <c r="T129" s="104">
        <v>236599</v>
      </c>
      <c r="U129" s="18">
        <f t="shared" ref="U129" si="398">T129-Q129</f>
        <v>1503</v>
      </c>
      <c r="V129" s="103">
        <f>U129*8</f>
        <v>12024</v>
      </c>
      <c r="W129" s="108">
        <f>'[1]หน่วยมิเตอร์อาคาร 68'!W69</f>
        <v>240407</v>
      </c>
      <c r="X129" s="123">
        <f t="shared" ref="X129" si="399">W129-T129</f>
        <v>3808</v>
      </c>
      <c r="Y129" s="106">
        <f>X129*8</f>
        <v>30464</v>
      </c>
      <c r="Z129" s="108">
        <f>'[1]หน่วยมิเตอร์อาคาร 68'!Z69</f>
        <v>245152</v>
      </c>
      <c r="AA129" s="123">
        <f t="shared" ref="AA129" si="400">Z129-W129</f>
        <v>4745</v>
      </c>
      <c r="AB129" s="147">
        <f>AA129*8</f>
        <v>37960</v>
      </c>
      <c r="AC129" s="108">
        <f>'[1]หน่วยมิเตอร์อาคาร 68'!AC69</f>
        <v>249775</v>
      </c>
      <c r="AD129" s="145">
        <f t="shared" ref="AD129" si="401">AC129-Z129</f>
        <v>4623</v>
      </c>
      <c r="AE129" s="148">
        <f>AD129*8</f>
        <v>36984</v>
      </c>
      <c r="AF129" s="108">
        <f>'[1]หน่วยมิเตอร์อาคาร 68'!AF69</f>
        <v>252894</v>
      </c>
      <c r="AG129" s="145">
        <f t="shared" ref="AG129" si="402">AF129-AC129</f>
        <v>3119</v>
      </c>
      <c r="AH129" s="148">
        <f>AG129*8</f>
        <v>24952</v>
      </c>
      <c r="AI129" s="104"/>
      <c r="AJ129" s="141"/>
      <c r="AK129" s="102"/>
      <c r="AL129" s="104"/>
      <c r="AM129" s="141"/>
      <c r="AN129" s="102"/>
      <c r="AO129" s="141"/>
      <c r="AP129" s="141"/>
      <c r="AQ129" s="142"/>
    </row>
    <row r="130" spans="1:43" s="43" customFormat="1" ht="23.4" customHeight="1" x14ac:dyDescent="0.25">
      <c r="A130" s="9">
        <v>61.1</v>
      </c>
      <c r="B130" s="10" t="s">
        <v>178</v>
      </c>
      <c r="C130" s="10"/>
      <c r="D130" s="26">
        <f>'[1]หน่วยมิเตอร์ร้านค้า 68'!D62</f>
        <v>810</v>
      </c>
      <c r="E130" s="26">
        <f>'[1]หน่วยมิเตอร์ร้านค้า 68'!E62</f>
        <v>952</v>
      </c>
      <c r="F130" s="26">
        <f>'[1]หน่วยมิเตอร์ร้านค้า 68'!F62</f>
        <v>142</v>
      </c>
      <c r="G130" s="26">
        <f>'[1]หน่วยมิเตอร์ร้านค้า 68'!G62</f>
        <v>1420</v>
      </c>
      <c r="H130" s="26">
        <f>'[1]หน่วยมิเตอร์ร้านค้า 68'!H62</f>
        <v>1058</v>
      </c>
      <c r="I130" s="26">
        <f>'[1]หน่วยมิเตอร์ร้านค้า 68'!I62</f>
        <v>106</v>
      </c>
      <c r="J130" s="26">
        <f>'[1]หน่วยมิเตอร์ร้านค้า 68'!J62</f>
        <v>1060</v>
      </c>
      <c r="K130" s="26">
        <f>'[1]หน่วยมิเตอร์ร้านค้า 68'!K62</f>
        <v>1058</v>
      </c>
      <c r="L130" s="26">
        <f>'[1]หน่วยมิเตอร์ร้านค้า 68'!L62</f>
        <v>0</v>
      </c>
      <c r="M130" s="26">
        <f>'[1]หน่วยมิเตอร์ร้านค้า 68'!M62</f>
        <v>0</v>
      </c>
      <c r="N130" s="26">
        <f>'[1]หน่วยมิเตอร์ร้านค้า 68'!N62</f>
        <v>1058</v>
      </c>
      <c r="O130" s="26">
        <f>'[1]หน่วยมิเตอร์ร้านค้า 68'!O62</f>
        <v>0</v>
      </c>
      <c r="P130" s="26">
        <f>'[1]หน่วยมิเตอร์ร้านค้า 68'!P62</f>
        <v>0</v>
      </c>
      <c r="Q130" s="26">
        <f>'[1]หน่วยมิเตอร์ร้านค้า 68'!Q62</f>
        <v>1058</v>
      </c>
      <c r="R130" s="26">
        <f>'[1]หน่วยมิเตอร์ร้านค้า 68'!R62</f>
        <v>0</v>
      </c>
      <c r="S130" s="26">
        <f>'[1]หน่วยมิเตอร์ร้านค้า 68'!S62</f>
        <v>0</v>
      </c>
      <c r="T130" s="26">
        <f>'[1]หน่วยมิเตอร์ร้านค้า 68'!T62</f>
        <v>1285</v>
      </c>
      <c r="U130" s="26">
        <f>'[1]หน่วยมิเตอร์ร้านค้า 68'!U62</f>
        <v>227</v>
      </c>
      <c r="V130" s="26">
        <f>'[1]หน่วยมิเตอร์ร้านค้า 68'!V62</f>
        <v>2270</v>
      </c>
      <c r="W130" s="119">
        <f>'[1]หน่วยมิเตอร์ร้านค้า 68'!W62</f>
        <v>1573</v>
      </c>
      <c r="X130" s="119">
        <f>'[1]หน่วยมิเตอร์ร้านค้า 68'!X62</f>
        <v>288</v>
      </c>
      <c r="Y130" s="120">
        <f>'[1]หน่วยมิเตอร์ร้านค้า 68'!Y62</f>
        <v>2880</v>
      </c>
      <c r="Z130" s="26">
        <f>'[1]หน่วยมิเตอร์ร้านค้า 68'!Z62</f>
        <v>1811</v>
      </c>
      <c r="AA130" s="26">
        <f>'[1]หน่วยมิเตอร์ร้านค้า 68'!AA62</f>
        <v>238</v>
      </c>
      <c r="AB130" s="152">
        <f>'[1]หน่วยมิเตอร์ร้านค้า 68'!AB62</f>
        <v>2380</v>
      </c>
      <c r="AC130" s="26">
        <f>'[1]หน่วยมิเตอร์ร้านค้า 68'!AC62</f>
        <v>2008</v>
      </c>
      <c r="AD130" s="152">
        <f>'[1]หน่วยมิเตอร์ร้านค้า 68'!AD62</f>
        <v>197</v>
      </c>
      <c r="AE130" s="152">
        <f>'[1]หน่วยมิเตอร์ร้านค้า 68'!AE62</f>
        <v>1970</v>
      </c>
      <c r="AF130" s="26">
        <f>'[1]หน่วยมิเตอร์ร้านค้า 68'!AF62</f>
        <v>2124</v>
      </c>
      <c r="AG130" s="152">
        <f>'[1]หน่วยมิเตอร์ร้านค้า 68'!AG62</f>
        <v>116</v>
      </c>
      <c r="AH130" s="152">
        <f>'[1]หน่วยมิเตอร์ร้านค้า 68'!AH62</f>
        <v>1160</v>
      </c>
      <c r="AI130" s="26">
        <f>'[1]หน่วยมิเตอร์ร้านค้า 68'!AI62</f>
        <v>0</v>
      </c>
      <c r="AJ130" s="26">
        <f>'[1]หน่วยมิเตอร์ร้านค้า 68'!AJ62</f>
        <v>0</v>
      </c>
      <c r="AK130" s="26">
        <f>'[1]หน่วยมิเตอร์ร้านค้า 68'!AK62</f>
        <v>0</v>
      </c>
      <c r="AL130" s="26">
        <f>'[1]หน่วยมิเตอร์ร้านค้า 68'!AL62</f>
        <v>0</v>
      </c>
      <c r="AM130" s="26">
        <f>'[1]หน่วยมิเตอร์ร้านค้า 68'!AM62</f>
        <v>0</v>
      </c>
      <c r="AN130" s="26">
        <f>'[1]หน่วยมิเตอร์ร้านค้า 68'!AN62</f>
        <v>0</v>
      </c>
      <c r="AO130" s="9"/>
      <c r="AP130" s="9"/>
      <c r="AQ130" s="91"/>
    </row>
    <row r="131" spans="1:43" s="43" customFormat="1" ht="23.4" customHeight="1" x14ac:dyDescent="0.25">
      <c r="A131" s="72">
        <f>A129</f>
        <v>61</v>
      </c>
      <c r="B131" s="73" t="str">
        <f>B129</f>
        <v>อาคารหอพัก 11 อุดมศิลป์ นักศึกษาหญิง</v>
      </c>
      <c r="C131" s="73"/>
      <c r="D131" s="74"/>
      <c r="E131" s="74"/>
      <c r="F131" s="74">
        <f>F129-F130</f>
        <v>1415</v>
      </c>
      <c r="G131" s="71">
        <f t="shared" ref="G131" si="403">F131*8</f>
        <v>11320</v>
      </c>
      <c r="H131" s="74"/>
      <c r="I131" s="74">
        <f>I129-I130</f>
        <v>2723</v>
      </c>
      <c r="J131" s="71">
        <f t="shared" ref="J131" si="404">I131*8</f>
        <v>21784</v>
      </c>
      <c r="K131" s="74"/>
      <c r="L131" s="74">
        <f>L129-L130</f>
        <v>2395</v>
      </c>
      <c r="M131" s="71">
        <f t="shared" ref="M131" si="405">L131*8</f>
        <v>19160</v>
      </c>
      <c r="N131" s="74"/>
      <c r="O131" s="74">
        <f>O129-O130</f>
        <v>964</v>
      </c>
      <c r="P131" s="71">
        <f t="shared" ref="P131" si="406">O131*8</f>
        <v>7712</v>
      </c>
      <c r="Q131" s="74"/>
      <c r="R131" s="74">
        <f>R129-R130</f>
        <v>307</v>
      </c>
      <c r="S131" s="71">
        <f t="shared" ref="S131" si="407">R131*8</f>
        <v>2456</v>
      </c>
      <c r="T131" s="74"/>
      <c r="U131" s="74">
        <f>U129-U130</f>
        <v>1276</v>
      </c>
      <c r="V131" s="71">
        <f t="shared" ref="V131" si="408">U131*8</f>
        <v>10208</v>
      </c>
      <c r="W131" s="121"/>
      <c r="X131" s="121">
        <f>X129-X130</f>
        <v>3520</v>
      </c>
      <c r="Y131" s="122">
        <f t="shared" ref="Y131" si="409">X131*8</f>
        <v>28160</v>
      </c>
      <c r="Z131" s="74"/>
      <c r="AA131" s="121">
        <f>AA129-AA130</f>
        <v>4507</v>
      </c>
      <c r="AB131" s="153">
        <f t="shared" ref="AB131" si="410">AA131*8</f>
        <v>36056</v>
      </c>
      <c r="AC131" s="74"/>
      <c r="AD131" s="154">
        <f>AD129-AD130</f>
        <v>4426</v>
      </c>
      <c r="AE131" s="153">
        <f t="shared" ref="AE131" si="411">AD131*8</f>
        <v>35408</v>
      </c>
      <c r="AF131" s="74"/>
      <c r="AG131" s="154">
        <f>AG129-AG130</f>
        <v>3003</v>
      </c>
      <c r="AH131" s="153">
        <f t="shared" ref="AH131" si="412">AG131*8</f>
        <v>24024</v>
      </c>
      <c r="AI131" s="74"/>
      <c r="AJ131" s="74">
        <f>AJ129-AJ130</f>
        <v>0</v>
      </c>
      <c r="AK131" s="71">
        <f t="shared" ref="AK131" si="413">AJ131*8</f>
        <v>0</v>
      </c>
      <c r="AL131" s="74"/>
      <c r="AM131" s="74">
        <f>AM129-AM130</f>
        <v>0</v>
      </c>
      <c r="AN131" s="71">
        <f t="shared" ref="AN131" si="414">AM131*8</f>
        <v>0</v>
      </c>
      <c r="AO131" s="72"/>
      <c r="AP131" s="72"/>
      <c r="AQ131" s="93"/>
    </row>
    <row r="132" spans="1:43" ht="23.4" customHeight="1" x14ac:dyDescent="0.6">
      <c r="A132" s="65" t="s">
        <v>91</v>
      </c>
      <c r="B132" s="65"/>
      <c r="C132" s="65"/>
      <c r="D132" s="65"/>
      <c r="E132" s="65"/>
      <c r="F132" s="65"/>
      <c r="G132" s="65"/>
      <c r="H132" s="65"/>
      <c r="I132" s="65"/>
      <c r="J132" s="65"/>
      <c r="K132" s="65"/>
      <c r="L132" s="65"/>
      <c r="M132" s="65"/>
      <c r="N132" s="65"/>
      <c r="O132" s="65"/>
      <c r="P132" s="65"/>
      <c r="Q132" s="65"/>
      <c r="R132" s="65"/>
      <c r="S132" s="65"/>
      <c r="T132" s="65"/>
      <c r="U132" s="65"/>
      <c r="V132" s="65"/>
      <c r="W132" s="124"/>
      <c r="X132" s="124"/>
      <c r="Y132" s="124"/>
      <c r="Z132" s="65"/>
      <c r="AA132" s="65"/>
      <c r="AB132" s="155"/>
      <c r="AC132" s="65"/>
      <c r="AD132" s="155"/>
      <c r="AE132" s="155"/>
      <c r="AF132" s="65"/>
      <c r="AG132" s="155"/>
      <c r="AH132" s="155"/>
      <c r="AI132" s="65"/>
      <c r="AJ132" s="65"/>
      <c r="AK132" s="65"/>
      <c r="AL132" s="65"/>
      <c r="AM132" s="21"/>
      <c r="AN132" s="22"/>
      <c r="AO132" s="21"/>
      <c r="AP132" s="21"/>
      <c r="AQ132" s="92"/>
    </row>
    <row r="133" spans="1:43" s="43" customFormat="1" ht="23.4" customHeight="1" x14ac:dyDescent="0.25">
      <c r="A133" s="141">
        <v>62</v>
      </c>
      <c r="B133" s="7" t="s">
        <v>92</v>
      </c>
      <c r="C133" s="76"/>
      <c r="D133" s="104">
        <v>166194</v>
      </c>
      <c r="E133" s="104">
        <v>166194</v>
      </c>
      <c r="F133" s="104">
        <f t="shared" ref="F133" si="415">E133-D133</f>
        <v>0</v>
      </c>
      <c r="G133" s="103">
        <f t="shared" ref="G133" si="416">F133*8</f>
        <v>0</v>
      </c>
      <c r="H133" s="3">
        <v>168188</v>
      </c>
      <c r="I133" s="104">
        <f>H133-E133</f>
        <v>1994</v>
      </c>
      <c r="J133" s="103">
        <f>I133*8</f>
        <v>15952</v>
      </c>
      <c r="K133" s="104">
        <v>168401</v>
      </c>
      <c r="L133" s="104">
        <f>K133-H133</f>
        <v>213</v>
      </c>
      <c r="M133" s="103">
        <f>L133*8</f>
        <v>1704</v>
      </c>
      <c r="N133" s="104">
        <v>170362</v>
      </c>
      <c r="O133" s="104">
        <f>N133-K133</f>
        <v>1961</v>
      </c>
      <c r="P133" s="103">
        <f>O133*8</f>
        <v>15688</v>
      </c>
      <c r="Q133" s="104">
        <v>171276</v>
      </c>
      <c r="R133" s="104">
        <f>Q133-N133</f>
        <v>914</v>
      </c>
      <c r="S133" s="103">
        <f>R133*8</f>
        <v>7312</v>
      </c>
      <c r="T133" s="104">
        <v>172174</v>
      </c>
      <c r="U133" s="18">
        <f t="shared" ref="U133" si="417">T133-Q133</f>
        <v>898</v>
      </c>
      <c r="V133" s="103">
        <f>U133*8</f>
        <v>7184</v>
      </c>
      <c r="W133" s="108">
        <f>'[1]หน่วยมิเตอร์อาคาร 68'!W71</f>
        <v>173137</v>
      </c>
      <c r="X133" s="123">
        <f t="shared" ref="X133" si="418">W133-T133</f>
        <v>963</v>
      </c>
      <c r="Y133" s="106">
        <f>X133*8</f>
        <v>7704</v>
      </c>
      <c r="Z133" s="108">
        <f>'[1]หน่วยมิเตอร์อาคาร 68'!Z71</f>
        <v>174261</v>
      </c>
      <c r="AA133" s="123">
        <f t="shared" ref="AA133" si="419">Z133-W133</f>
        <v>1124</v>
      </c>
      <c r="AB133" s="147">
        <f>AA133*8</f>
        <v>8992</v>
      </c>
      <c r="AC133" s="108">
        <f>'[1]หน่วยมิเตอร์อาคาร 68'!AC71</f>
        <v>175342</v>
      </c>
      <c r="AD133" s="145">
        <f t="shared" ref="AD133" si="420">AC133-Z133</f>
        <v>1081</v>
      </c>
      <c r="AE133" s="148">
        <f>AD133*8</f>
        <v>8648</v>
      </c>
      <c r="AF133" s="108">
        <f>'[1]หน่วยมิเตอร์อาคาร 68'!AF71</f>
        <v>176692</v>
      </c>
      <c r="AG133" s="145">
        <f t="shared" ref="AG133" si="421">AF133-AC133</f>
        <v>1350</v>
      </c>
      <c r="AH133" s="148">
        <f>AG133*8</f>
        <v>10800</v>
      </c>
      <c r="AI133" s="104"/>
      <c r="AJ133" s="141"/>
      <c r="AK133" s="102"/>
      <c r="AL133" s="104"/>
      <c r="AM133" s="141"/>
      <c r="AN133" s="102"/>
      <c r="AO133" s="141"/>
      <c r="AP133" s="141"/>
      <c r="AQ133" s="142"/>
    </row>
    <row r="134" spans="1:43" ht="23.4" customHeight="1" x14ac:dyDescent="0.6">
      <c r="A134" s="65" t="s">
        <v>93</v>
      </c>
      <c r="B134" s="65"/>
      <c r="C134" s="65"/>
      <c r="D134" s="65"/>
      <c r="E134" s="65"/>
      <c r="F134" s="65"/>
      <c r="G134" s="65"/>
      <c r="H134" s="65"/>
      <c r="I134" s="65"/>
      <c r="J134" s="65"/>
      <c r="K134" s="65"/>
      <c r="L134" s="65"/>
      <c r="M134" s="65"/>
      <c r="N134" s="65"/>
      <c r="O134" s="65"/>
      <c r="P134" s="65"/>
      <c r="Q134" s="65"/>
      <c r="R134" s="65"/>
      <c r="S134" s="65"/>
      <c r="T134" s="65"/>
      <c r="U134" s="65"/>
      <c r="V134" s="65"/>
      <c r="W134" s="65"/>
      <c r="X134" s="65"/>
      <c r="Y134" s="124"/>
      <c r="Z134" s="65"/>
      <c r="AA134" s="65"/>
      <c r="AB134" s="155"/>
      <c r="AC134" s="65"/>
      <c r="AD134" s="155"/>
      <c r="AE134" s="155"/>
      <c r="AF134" s="65"/>
      <c r="AG134" s="155"/>
      <c r="AH134" s="155"/>
      <c r="AI134" s="65"/>
      <c r="AJ134" s="65"/>
      <c r="AK134" s="65"/>
      <c r="AL134" s="65"/>
      <c r="AM134" s="21"/>
      <c r="AN134" s="22"/>
      <c r="AO134" s="21"/>
      <c r="AP134" s="21"/>
      <c r="AQ134" s="92"/>
    </row>
    <row r="135" spans="1:43" s="43" customFormat="1" ht="23.4" customHeight="1" x14ac:dyDescent="0.25">
      <c r="A135" s="141">
        <v>63</v>
      </c>
      <c r="B135" s="7" t="s">
        <v>94</v>
      </c>
      <c r="C135" s="76"/>
      <c r="D135" s="104">
        <v>179915</v>
      </c>
      <c r="E135" s="104">
        <v>180560</v>
      </c>
      <c r="F135" s="104">
        <f t="shared" ref="F135" si="422">E135-D135</f>
        <v>645</v>
      </c>
      <c r="G135" s="103">
        <f t="shared" ref="G135" si="423">F135*8</f>
        <v>5160</v>
      </c>
      <c r="H135" s="3">
        <v>181036</v>
      </c>
      <c r="I135" s="104">
        <f>H135-E135</f>
        <v>476</v>
      </c>
      <c r="J135" s="103">
        <f>I135*8</f>
        <v>3808</v>
      </c>
      <c r="K135" s="104">
        <v>181425</v>
      </c>
      <c r="L135" s="104">
        <f>K135-H135</f>
        <v>389</v>
      </c>
      <c r="M135" s="103">
        <f>L135*8</f>
        <v>3112</v>
      </c>
      <c r="N135" s="104">
        <v>181654</v>
      </c>
      <c r="O135" s="104">
        <f>N135-K135</f>
        <v>229</v>
      </c>
      <c r="P135" s="103">
        <f>O135*8</f>
        <v>1832</v>
      </c>
      <c r="Q135" s="104">
        <v>181853</v>
      </c>
      <c r="R135" s="104">
        <f>Q135-N135</f>
        <v>199</v>
      </c>
      <c r="S135" s="103">
        <f>R135*8</f>
        <v>1592</v>
      </c>
      <c r="T135" s="104">
        <v>182033</v>
      </c>
      <c r="U135" s="18">
        <f t="shared" ref="U135" si="424">T135-Q135</f>
        <v>180</v>
      </c>
      <c r="V135" s="103">
        <f>U135*8</f>
        <v>1440</v>
      </c>
      <c r="W135" s="108">
        <f>'[1]หน่วยมิเตอร์อาคาร 68'!W73</f>
        <v>182570</v>
      </c>
      <c r="X135" s="123">
        <f t="shared" ref="X135" si="425">W135-T135</f>
        <v>537</v>
      </c>
      <c r="Y135" s="106">
        <f>X135*8</f>
        <v>4296</v>
      </c>
      <c r="Z135" s="108">
        <f>'[1]หน่วยมิเตอร์อาคาร 68'!Z73</f>
        <v>182974</v>
      </c>
      <c r="AA135" s="123">
        <f t="shared" ref="AA135" si="426">Z135-W135</f>
        <v>404</v>
      </c>
      <c r="AB135" s="147">
        <f>AA135*8</f>
        <v>3232</v>
      </c>
      <c r="AC135" s="108">
        <f>'[1]หน่วยมิเตอร์อาคาร 68'!AC73</f>
        <v>183410</v>
      </c>
      <c r="AD135" s="145">
        <f t="shared" ref="AD135" si="427">AC135-Z135</f>
        <v>436</v>
      </c>
      <c r="AE135" s="145">
        <f>AD135*8</f>
        <v>3488</v>
      </c>
      <c r="AF135" s="108">
        <f>'[1]หน่วยมิเตอร์อาคาร 68'!AF73</f>
        <v>189602</v>
      </c>
      <c r="AG135" s="145">
        <f t="shared" ref="AG135" si="428">AF135-AC135</f>
        <v>6192</v>
      </c>
      <c r="AH135" s="145">
        <f>AG135*8</f>
        <v>49536</v>
      </c>
      <c r="AI135" s="104"/>
      <c r="AJ135" s="104"/>
      <c r="AK135" s="104"/>
      <c r="AL135" s="104"/>
      <c r="AM135" s="141"/>
      <c r="AN135" s="102"/>
      <c r="AO135" s="141"/>
      <c r="AP135" s="141"/>
      <c r="AQ135" s="142"/>
    </row>
    <row r="136" spans="1:43" ht="23.4" customHeight="1" x14ac:dyDescent="0.6">
      <c r="A136" s="65" t="s">
        <v>95</v>
      </c>
      <c r="B136" s="65"/>
      <c r="C136" s="65"/>
      <c r="D136" s="65"/>
      <c r="E136" s="65"/>
      <c r="F136" s="65"/>
      <c r="G136" s="65"/>
      <c r="H136" s="65"/>
      <c r="I136" s="65"/>
      <c r="J136" s="65"/>
      <c r="K136" s="65"/>
      <c r="L136" s="65"/>
      <c r="M136" s="65"/>
      <c r="N136" s="65"/>
      <c r="O136" s="65"/>
      <c r="P136" s="65"/>
      <c r="Q136" s="65"/>
      <c r="R136" s="65"/>
      <c r="S136" s="65"/>
      <c r="T136" s="65"/>
      <c r="U136" s="65"/>
      <c r="V136" s="65"/>
      <c r="W136" s="65"/>
      <c r="X136" s="124"/>
      <c r="Y136" s="124"/>
      <c r="Z136" s="65"/>
      <c r="AA136" s="124"/>
      <c r="AB136" s="155"/>
      <c r="AC136" s="65"/>
      <c r="AD136" s="155"/>
      <c r="AE136" s="155"/>
      <c r="AF136" s="65"/>
      <c r="AG136" s="155"/>
      <c r="AH136" s="155"/>
      <c r="AI136" s="65"/>
      <c r="AJ136" s="65"/>
      <c r="AK136" s="65"/>
      <c r="AL136" s="65"/>
      <c r="AM136" s="21"/>
      <c r="AN136" s="22"/>
      <c r="AO136" s="21"/>
      <c r="AP136" s="21"/>
      <c r="AQ136" s="92"/>
    </row>
    <row r="137" spans="1:43" s="43" customFormat="1" ht="23.4" customHeight="1" x14ac:dyDescent="0.25">
      <c r="A137" s="141">
        <v>64</v>
      </c>
      <c r="B137" s="7" t="s">
        <v>96</v>
      </c>
      <c r="C137" s="76"/>
      <c r="D137" s="104">
        <v>72316</v>
      </c>
      <c r="E137" s="104">
        <v>72899</v>
      </c>
      <c r="F137" s="104">
        <f t="shared" ref="F137" si="429">E137-D137</f>
        <v>583</v>
      </c>
      <c r="G137" s="103">
        <f t="shared" ref="G137" si="430">F137*8</f>
        <v>4664</v>
      </c>
      <c r="H137" s="3">
        <v>73346</v>
      </c>
      <c r="I137" s="104">
        <f>H137-E137</f>
        <v>447</v>
      </c>
      <c r="J137" s="103">
        <f>I137*8</f>
        <v>3576</v>
      </c>
      <c r="K137" s="104">
        <v>73748</v>
      </c>
      <c r="L137" s="104">
        <f>K137-H137</f>
        <v>402</v>
      </c>
      <c r="M137" s="103">
        <f>L137*8</f>
        <v>3216</v>
      </c>
      <c r="N137" s="104">
        <v>73993</v>
      </c>
      <c r="O137" s="104">
        <f>N137-K137</f>
        <v>245</v>
      </c>
      <c r="P137" s="103">
        <f>O137*8</f>
        <v>1960</v>
      </c>
      <c r="Q137" s="104">
        <v>74231</v>
      </c>
      <c r="R137" s="104">
        <f>Q137-N137</f>
        <v>238</v>
      </c>
      <c r="S137" s="103">
        <f>R137*8</f>
        <v>1904</v>
      </c>
      <c r="T137" s="104">
        <v>74372</v>
      </c>
      <c r="U137" s="18">
        <f t="shared" ref="U137" si="431">T137-Q137</f>
        <v>141</v>
      </c>
      <c r="V137" s="103">
        <f>U137*8</f>
        <v>1128</v>
      </c>
      <c r="W137" s="108">
        <f>'[1]หน่วยมิเตอร์อาคาร 68'!W75</f>
        <v>74715</v>
      </c>
      <c r="X137" s="123">
        <f t="shared" ref="X137" si="432">W137-T137</f>
        <v>343</v>
      </c>
      <c r="Y137" s="106">
        <f>X137*8</f>
        <v>2744</v>
      </c>
      <c r="Z137" s="108">
        <f>'[1]หน่วยมิเตอร์อาคาร 68'!Z75</f>
        <v>75121</v>
      </c>
      <c r="AA137" s="123">
        <f t="shared" ref="AA137" si="433">Z137-W137</f>
        <v>406</v>
      </c>
      <c r="AB137" s="147">
        <f>AA137*8</f>
        <v>3248</v>
      </c>
      <c r="AC137" s="108">
        <f>'[1]หน่วยมิเตอร์อาคาร 68'!AC75</f>
        <v>75567</v>
      </c>
      <c r="AD137" s="145">
        <f t="shared" ref="AD137" si="434">AC137-Z137</f>
        <v>446</v>
      </c>
      <c r="AE137" s="145">
        <f>AD137*8</f>
        <v>3568</v>
      </c>
      <c r="AF137" s="108">
        <f>'[1]หน่วยมิเตอร์อาคาร 68'!AF75</f>
        <v>75944</v>
      </c>
      <c r="AG137" s="145">
        <f t="shared" ref="AG137" si="435">AF137-AC137</f>
        <v>377</v>
      </c>
      <c r="AH137" s="145">
        <f>AG137*8</f>
        <v>3016</v>
      </c>
      <c r="AI137" s="104"/>
      <c r="AJ137" s="104"/>
      <c r="AK137" s="104"/>
      <c r="AL137" s="104"/>
      <c r="AM137" s="141"/>
      <c r="AN137" s="102"/>
      <c r="AO137" s="141"/>
      <c r="AP137" s="141"/>
      <c r="AQ137" s="142"/>
    </row>
    <row r="138" spans="1:43" s="43" customFormat="1" ht="23.4" customHeight="1" x14ac:dyDescent="0.25">
      <c r="A138" s="9">
        <v>64.099999999999994</v>
      </c>
      <c r="B138" s="10" t="s">
        <v>181</v>
      </c>
      <c r="C138" s="10"/>
      <c r="D138" s="26">
        <f>'[1]หน่วยมิเตอร์ร้านค้า 68'!D70</f>
        <v>3623</v>
      </c>
      <c r="E138" s="26">
        <f>'[1]หน่วยมิเตอร์ร้านค้า 68'!E70</f>
        <v>3642</v>
      </c>
      <c r="F138" s="26">
        <f>'[1]หน่วยมิเตอร์ร้านค้า 68'!F70</f>
        <v>19</v>
      </c>
      <c r="G138" s="26">
        <f>'[1]หน่วยมิเตอร์ร้านค้า 68'!G70</f>
        <v>190</v>
      </c>
      <c r="H138" s="26">
        <f>'[1]หน่วยมิเตอร์ร้านค้า 68'!H70</f>
        <v>3666</v>
      </c>
      <c r="I138" s="26">
        <f>'[1]หน่วยมิเตอร์ร้านค้า 68'!I70</f>
        <v>24</v>
      </c>
      <c r="J138" s="26">
        <f>'[1]หน่วยมิเตอร์ร้านค้า 68'!J70</f>
        <v>240</v>
      </c>
      <c r="K138" s="26">
        <f>'[1]หน่วยมิเตอร์ร้านค้า 68'!K70</f>
        <v>3666</v>
      </c>
      <c r="L138" s="26">
        <f>'[1]หน่วยมิเตอร์ร้านค้า 68'!L70</f>
        <v>0</v>
      </c>
      <c r="M138" s="26">
        <f>'[1]หน่วยมิเตอร์ร้านค้า 68'!M70</f>
        <v>0</v>
      </c>
      <c r="N138" s="26">
        <f>'[1]หน่วยมิเตอร์ร้านค้า 68'!N70</f>
        <v>3666</v>
      </c>
      <c r="O138" s="26">
        <f>'[1]หน่วยมิเตอร์ร้านค้า 68'!O70</f>
        <v>0</v>
      </c>
      <c r="P138" s="26">
        <f>'[1]หน่วยมิเตอร์ร้านค้า 68'!P70</f>
        <v>0</v>
      </c>
      <c r="Q138" s="26">
        <f>'[1]หน่วยมิเตอร์ร้านค้า 68'!Q70</f>
        <v>3691</v>
      </c>
      <c r="R138" s="26">
        <f>'[1]หน่วยมิเตอร์ร้านค้า 68'!R70</f>
        <v>25</v>
      </c>
      <c r="S138" s="26">
        <f>'[1]หน่วยมิเตอร์ร้านค้า 68'!S70</f>
        <v>250</v>
      </c>
      <c r="T138" s="26">
        <f>'[1]หน่วยมิเตอร์ร้านค้า 68'!T70</f>
        <v>3700</v>
      </c>
      <c r="U138" s="26">
        <f>'[1]หน่วยมิเตอร์ร้านค้า 68'!U70</f>
        <v>9</v>
      </c>
      <c r="V138" s="26">
        <f>'[1]หน่วยมิเตอร์ร้านค้า 68'!V70</f>
        <v>90</v>
      </c>
      <c r="W138" s="119">
        <f>'[1]หน่วยมิเตอร์ร้านค้า 68'!W70</f>
        <v>3726</v>
      </c>
      <c r="X138" s="119">
        <f>'[1]หน่วยมิเตอร์ร้านค้า 68'!X70</f>
        <v>26</v>
      </c>
      <c r="Y138" s="120">
        <f>'[1]หน่วยมิเตอร์ร้านค้า 68'!Y70</f>
        <v>260</v>
      </c>
      <c r="Z138" s="26">
        <f>'[1]หน่วยมิเตอร์ร้านค้า 68'!Z70</f>
        <v>3754</v>
      </c>
      <c r="AA138" s="26">
        <f>'[1]หน่วยมิเตอร์ร้านค้า 68'!AA70</f>
        <v>28</v>
      </c>
      <c r="AB138" s="152">
        <f>'[1]หน่วยมิเตอร์ร้านค้า 68'!AB70</f>
        <v>280</v>
      </c>
      <c r="AC138" s="26">
        <f>'[1]หน่วยมิเตอร์ร้านค้า 68'!AC70</f>
        <v>3785</v>
      </c>
      <c r="AD138" s="152">
        <f>'[1]หน่วยมิเตอร์ร้านค้า 68'!AD70</f>
        <v>31</v>
      </c>
      <c r="AE138" s="152">
        <f>'[1]หน่วยมิเตอร์ร้านค้า 68'!AE70</f>
        <v>310</v>
      </c>
      <c r="AF138" s="26">
        <f>'[1]หน่วยมิเตอร์ร้านค้า 68'!AF70</f>
        <v>3805</v>
      </c>
      <c r="AG138" s="152">
        <f>'[1]หน่วยมิเตอร์ร้านค้า 68'!AG70</f>
        <v>20</v>
      </c>
      <c r="AH138" s="152">
        <f>'[1]หน่วยมิเตอร์ร้านค้า 68'!AH70</f>
        <v>200</v>
      </c>
      <c r="AI138" s="26">
        <f>'[1]หน่วยมิเตอร์ร้านค้า 68'!AI70</f>
        <v>0</v>
      </c>
      <c r="AJ138" s="26">
        <f>'[1]หน่วยมิเตอร์ร้านค้า 68'!AJ70</f>
        <v>0</v>
      </c>
      <c r="AK138" s="26">
        <f>'[1]หน่วยมิเตอร์ร้านค้า 68'!AK70</f>
        <v>0</v>
      </c>
      <c r="AL138" s="26">
        <f>'[1]หน่วยมิเตอร์ร้านค้า 68'!AL70</f>
        <v>0</v>
      </c>
      <c r="AM138" s="26">
        <f>'[1]หน่วยมิเตอร์ร้านค้า 68'!AM70</f>
        <v>0</v>
      </c>
      <c r="AN138" s="26">
        <f>'[1]หน่วยมิเตอร์ร้านค้า 68'!AN70</f>
        <v>0</v>
      </c>
      <c r="AO138" s="9"/>
      <c r="AP138" s="9"/>
      <c r="AQ138" s="91"/>
    </row>
    <row r="139" spans="1:43" s="43" customFormat="1" ht="23.4" customHeight="1" x14ac:dyDescent="0.25">
      <c r="A139" s="9">
        <v>64.2</v>
      </c>
      <c r="B139" s="10" t="s">
        <v>182</v>
      </c>
      <c r="C139" s="10"/>
      <c r="D139" s="26">
        <f>'[1]หน่วยมิเตอร์ร้านค้า 68'!D73</f>
        <v>88</v>
      </c>
      <c r="E139" s="26">
        <f>'[1]หน่วยมิเตอร์ร้านค้า 68'!E73</f>
        <v>97</v>
      </c>
      <c r="F139" s="26">
        <f>'[1]หน่วยมิเตอร์ร้านค้า 68'!F73</f>
        <v>9</v>
      </c>
      <c r="G139" s="26">
        <f>'[1]หน่วยมิเตอร์ร้านค้า 68'!G73</f>
        <v>90</v>
      </c>
      <c r="H139" s="26">
        <f>'[1]หน่วยมิเตอร์ร้านค้า 68'!H73</f>
        <v>106</v>
      </c>
      <c r="I139" s="26">
        <f>'[1]หน่วยมิเตอร์ร้านค้า 68'!I73</f>
        <v>9</v>
      </c>
      <c r="J139" s="26">
        <f>'[1]หน่วยมิเตอร์ร้านค้า 68'!J73</f>
        <v>90</v>
      </c>
      <c r="K139" s="26">
        <f>'[1]หน่วยมิเตอร์ร้านค้า 68'!K73</f>
        <v>115</v>
      </c>
      <c r="L139" s="26">
        <f>'[1]หน่วยมิเตอร์ร้านค้า 68'!L73</f>
        <v>9</v>
      </c>
      <c r="M139" s="26">
        <f>'[1]หน่วยมิเตอร์ร้านค้า 68'!M73</f>
        <v>90</v>
      </c>
      <c r="N139" s="26">
        <f>'[1]หน่วยมิเตอร์ร้านค้า 68'!N73</f>
        <v>121</v>
      </c>
      <c r="O139" s="26">
        <f>'[1]หน่วยมิเตอร์ร้านค้า 68'!O73</f>
        <v>6</v>
      </c>
      <c r="P139" s="26">
        <f>'[1]หน่วยมิเตอร์ร้านค้า 68'!P73</f>
        <v>60</v>
      </c>
      <c r="Q139" s="26">
        <f>'[1]หน่วยมิเตอร์ร้านค้า 68'!Q73</f>
        <v>125</v>
      </c>
      <c r="R139" s="26">
        <f>'[1]หน่วยมิเตอร์ร้านค้า 68'!R73</f>
        <v>4</v>
      </c>
      <c r="S139" s="26">
        <f>'[1]หน่วยมิเตอร์ร้านค้า 68'!S73</f>
        <v>40</v>
      </c>
      <c r="T139" s="26">
        <f>'[1]หน่วยมิเตอร์ร้านค้า 68'!T73</f>
        <v>129</v>
      </c>
      <c r="U139" s="26">
        <f>'[1]หน่วยมิเตอร์ร้านค้า 68'!U73</f>
        <v>4</v>
      </c>
      <c r="V139" s="26">
        <f>'[1]หน่วยมิเตอร์ร้านค้า 68'!V73</f>
        <v>40</v>
      </c>
      <c r="W139" s="119">
        <f>'[1]หน่วยมิเตอร์ร้านค้า 68'!W73</f>
        <v>131</v>
      </c>
      <c r="X139" s="119">
        <f>'[1]หน่วยมิเตอร์ร้านค้า 68'!X73</f>
        <v>2</v>
      </c>
      <c r="Y139" s="120">
        <f>'[1]หน่วยมิเตอร์ร้านค้า 68'!Y73</f>
        <v>20</v>
      </c>
      <c r="Z139" s="26">
        <f>'[1]หน่วยมิเตอร์ร้านค้า 68'!Z73</f>
        <v>157</v>
      </c>
      <c r="AA139" s="26">
        <f>'[1]หน่วยมิเตอร์ร้านค้า 68'!AA73</f>
        <v>26</v>
      </c>
      <c r="AB139" s="152">
        <f>'[1]หน่วยมิเตอร์ร้านค้า 68'!AB73</f>
        <v>260</v>
      </c>
      <c r="AC139" s="26">
        <f>'[1]หน่วยมิเตอร์ร้านค้า 68'!AC73</f>
        <v>174</v>
      </c>
      <c r="AD139" s="152">
        <f>'[1]หน่วยมิเตอร์ร้านค้า 68'!AD73</f>
        <v>17</v>
      </c>
      <c r="AE139" s="152">
        <f>'[1]หน่วยมิเตอร์ร้านค้า 68'!AE73</f>
        <v>170</v>
      </c>
      <c r="AF139" s="26">
        <f>'[1]หน่วยมิเตอร์ร้านค้า 68'!AF73</f>
        <v>176</v>
      </c>
      <c r="AG139" s="152">
        <f>'[1]หน่วยมิเตอร์ร้านค้า 68'!AG73</f>
        <v>2</v>
      </c>
      <c r="AH139" s="152">
        <f>'[1]หน่วยมิเตอร์ร้านค้า 68'!AH73</f>
        <v>20</v>
      </c>
      <c r="AI139" s="26">
        <f>'[1]หน่วยมิเตอร์ร้านค้า 68'!AI73</f>
        <v>0</v>
      </c>
      <c r="AJ139" s="26">
        <f>'[1]หน่วยมิเตอร์ร้านค้า 68'!AJ73</f>
        <v>0</v>
      </c>
      <c r="AK139" s="26">
        <f>'[1]หน่วยมิเตอร์ร้านค้า 68'!AK73</f>
        <v>0</v>
      </c>
      <c r="AL139" s="26">
        <f>'[1]หน่วยมิเตอร์ร้านค้า 68'!AL73</f>
        <v>0</v>
      </c>
      <c r="AM139" s="26">
        <f>'[1]หน่วยมิเตอร์ร้านค้า 68'!AM73</f>
        <v>0</v>
      </c>
      <c r="AN139" s="26">
        <f>'[1]หน่วยมิเตอร์ร้านค้า 68'!AN73</f>
        <v>0</v>
      </c>
      <c r="AO139" s="9"/>
      <c r="AP139" s="9"/>
      <c r="AQ139" s="91"/>
    </row>
    <row r="140" spans="1:43" s="43" customFormat="1" ht="23.4" customHeight="1" x14ac:dyDescent="0.25">
      <c r="A140" s="72" t="str">
        <f>A136</f>
        <v>สำนักหอสมุด</v>
      </c>
      <c r="B140" s="73" t="str">
        <f>B137</f>
        <v>อาคารวิภาต บุญศรี วังซ้าย</v>
      </c>
      <c r="C140" s="73">
        <f>C137</f>
        <v>0</v>
      </c>
      <c r="D140" s="74"/>
      <c r="E140" s="74"/>
      <c r="F140" s="88">
        <f>F137-(F138+F139)</f>
        <v>555</v>
      </c>
      <c r="G140" s="71">
        <f t="shared" ref="G140" si="436">F140*8</f>
        <v>4440</v>
      </c>
      <c r="H140" s="74"/>
      <c r="I140" s="88">
        <f>I137-(I138+I139)</f>
        <v>414</v>
      </c>
      <c r="J140" s="71">
        <f t="shared" ref="J140" si="437">I140*8</f>
        <v>3312</v>
      </c>
      <c r="K140" s="74"/>
      <c r="L140" s="88">
        <f>L137-(L138+L139)</f>
        <v>393</v>
      </c>
      <c r="M140" s="71">
        <f t="shared" ref="M140" si="438">L140*8</f>
        <v>3144</v>
      </c>
      <c r="N140" s="74"/>
      <c r="O140" s="88">
        <f>O137-(O138+O139)</f>
        <v>239</v>
      </c>
      <c r="P140" s="71">
        <f t="shared" ref="P140" si="439">O140*8</f>
        <v>1912</v>
      </c>
      <c r="Q140" s="74"/>
      <c r="R140" s="88">
        <f>R137-(R138+R139)</f>
        <v>209</v>
      </c>
      <c r="S140" s="71">
        <f t="shared" ref="S140" si="440">R140*8</f>
        <v>1672</v>
      </c>
      <c r="T140" s="74"/>
      <c r="U140" s="88">
        <f>U137-(U138+U139)</f>
        <v>128</v>
      </c>
      <c r="V140" s="71">
        <f t="shared" ref="V140" si="441">U140*8</f>
        <v>1024</v>
      </c>
      <c r="W140" s="121"/>
      <c r="X140" s="121">
        <f>X137-(X138+X139)</f>
        <v>315</v>
      </c>
      <c r="Y140" s="122">
        <f t="shared" ref="Y140" si="442">X140*8</f>
        <v>2520</v>
      </c>
      <c r="Z140" s="88"/>
      <c r="AA140" s="88">
        <f>AA137-(AA138+AA139)</f>
        <v>352</v>
      </c>
      <c r="AB140" s="153">
        <f t="shared" ref="AB140" si="443">AA140*8</f>
        <v>2816</v>
      </c>
      <c r="AC140" s="88"/>
      <c r="AD140" s="154">
        <f>AD137-(AD138+AD139)</f>
        <v>398</v>
      </c>
      <c r="AE140" s="153">
        <f t="shared" ref="AE140" si="444">AD140*8</f>
        <v>3184</v>
      </c>
      <c r="AF140" s="88"/>
      <c r="AG140" s="154">
        <f>AG137-(AG138+AG139)</f>
        <v>355</v>
      </c>
      <c r="AH140" s="153">
        <f t="shared" ref="AH140" si="445">AG140*8</f>
        <v>2840</v>
      </c>
      <c r="AI140" s="88"/>
      <c r="AJ140" s="88">
        <f>AJ137-(AJ138+AJ139)</f>
        <v>0</v>
      </c>
      <c r="AK140" s="71">
        <f t="shared" ref="AK140" si="446">AJ140*8</f>
        <v>0</v>
      </c>
      <c r="AL140" s="88"/>
      <c r="AM140" s="88">
        <f>AM137-(AM138+AM139)</f>
        <v>0</v>
      </c>
      <c r="AN140" s="71">
        <f t="shared" ref="AN140" si="447">AM140*8</f>
        <v>0</v>
      </c>
      <c r="AO140" s="72"/>
      <c r="AP140" s="72"/>
      <c r="AQ140" s="93"/>
    </row>
    <row r="141" spans="1:43" ht="23.4" customHeight="1" x14ac:dyDescent="0.6">
      <c r="A141" s="21" t="s">
        <v>97</v>
      </c>
      <c r="B141" s="5"/>
      <c r="C141" s="5"/>
      <c r="D141" s="5"/>
      <c r="E141" s="27"/>
      <c r="F141" s="28"/>
      <c r="G141" s="5"/>
      <c r="H141" s="27"/>
      <c r="I141" s="27"/>
      <c r="J141" s="5"/>
      <c r="K141" s="29"/>
      <c r="L141" s="27"/>
      <c r="M141" s="5"/>
      <c r="N141" s="29"/>
      <c r="O141" s="27"/>
      <c r="P141" s="30"/>
      <c r="Q141" s="29"/>
      <c r="R141" s="29"/>
      <c r="S141" s="30"/>
      <c r="T141" s="29"/>
      <c r="U141" s="29"/>
      <c r="V141" s="30"/>
      <c r="W141" s="131"/>
      <c r="X141" s="131"/>
      <c r="Y141" s="132"/>
      <c r="Z141" s="29"/>
      <c r="AA141" s="29"/>
      <c r="AB141" s="160"/>
      <c r="AC141" s="29"/>
      <c r="AD141" s="161"/>
      <c r="AE141" s="160"/>
      <c r="AF141" s="29"/>
      <c r="AG141" s="161"/>
      <c r="AH141" s="160"/>
      <c r="AI141" s="29"/>
      <c r="AJ141" s="31"/>
      <c r="AK141" s="6"/>
      <c r="AL141" s="29"/>
      <c r="AM141" s="5"/>
      <c r="AN141" s="6"/>
      <c r="AO141" s="5"/>
      <c r="AP141" s="5"/>
      <c r="AQ141" s="92"/>
    </row>
    <row r="142" spans="1:43" s="43" customFormat="1" ht="23.4" customHeight="1" x14ac:dyDescent="0.25">
      <c r="A142" s="141">
        <v>65</v>
      </c>
      <c r="B142" s="7" t="s">
        <v>212</v>
      </c>
      <c r="C142" s="76"/>
      <c r="D142" s="104">
        <v>346105</v>
      </c>
      <c r="E142" s="104">
        <v>346850</v>
      </c>
      <c r="F142" s="104">
        <f t="shared" ref="F142" si="448">E142-D142</f>
        <v>745</v>
      </c>
      <c r="G142" s="103">
        <f t="shared" ref="G142" si="449">F142*8</f>
        <v>5960</v>
      </c>
      <c r="H142" s="3">
        <v>348068</v>
      </c>
      <c r="I142" s="104">
        <f>H142-E142</f>
        <v>1218</v>
      </c>
      <c r="J142" s="103">
        <f>I142*8</f>
        <v>9744</v>
      </c>
      <c r="K142" s="104">
        <v>350678</v>
      </c>
      <c r="L142" s="104">
        <f>K142-H142</f>
        <v>2610</v>
      </c>
      <c r="M142" s="103">
        <f>L142*8</f>
        <v>20880</v>
      </c>
      <c r="N142" s="104">
        <v>352774</v>
      </c>
      <c r="O142" s="104">
        <f>N142-K142</f>
        <v>2096</v>
      </c>
      <c r="P142" s="103">
        <f>O142*8</f>
        <v>16768</v>
      </c>
      <c r="Q142" s="104">
        <v>354274</v>
      </c>
      <c r="R142" s="104">
        <f>Q142-N142</f>
        <v>1500</v>
      </c>
      <c r="S142" s="103">
        <f>R142*8</f>
        <v>12000</v>
      </c>
      <c r="T142" s="104">
        <v>355826</v>
      </c>
      <c r="U142" s="18">
        <f t="shared" ref="U142" si="450">T142-Q142</f>
        <v>1552</v>
      </c>
      <c r="V142" s="103">
        <f>U142*8</f>
        <v>12416</v>
      </c>
      <c r="W142" s="108">
        <f>'[1]หน่วยมิเตอร์อาคาร 68'!W77</f>
        <v>357903</v>
      </c>
      <c r="X142" s="123">
        <f t="shared" ref="X142" si="451">W142-T142</f>
        <v>2077</v>
      </c>
      <c r="Y142" s="106">
        <f>X142*8</f>
        <v>16616</v>
      </c>
      <c r="Z142" s="108">
        <f>'[1]หน่วยมิเตอร์อาคาร 68'!Z77</f>
        <v>359703</v>
      </c>
      <c r="AA142" s="123">
        <f t="shared" ref="AA142" si="452">Z142-W142</f>
        <v>1800</v>
      </c>
      <c r="AB142" s="147">
        <f>AA142*8</f>
        <v>14400</v>
      </c>
      <c r="AC142" s="108">
        <f>'[1]หน่วยมิเตอร์อาคาร 68'!AC77</f>
        <v>361498</v>
      </c>
      <c r="AD142" s="145">
        <f t="shared" ref="AD142" si="453">AC142-Z142</f>
        <v>1795</v>
      </c>
      <c r="AE142" s="145">
        <f>AD142*8</f>
        <v>14360</v>
      </c>
      <c r="AF142" s="108">
        <f>'[1]หน่วยมิเตอร์อาคาร 68'!AF77</f>
        <v>363510</v>
      </c>
      <c r="AG142" s="145">
        <f t="shared" ref="AG142" si="454">AF142-AC142</f>
        <v>2012</v>
      </c>
      <c r="AH142" s="145">
        <f>AG142*8</f>
        <v>16096</v>
      </c>
      <c r="AI142" s="104"/>
      <c r="AJ142" s="104"/>
      <c r="AK142" s="104"/>
      <c r="AL142" s="104"/>
      <c r="AM142" s="141"/>
      <c r="AN142" s="102"/>
      <c r="AO142" s="141"/>
      <c r="AP142" s="141"/>
      <c r="AQ142" s="142"/>
    </row>
    <row r="143" spans="1:43" ht="23.4" customHeight="1" x14ac:dyDescent="0.6">
      <c r="A143" s="21" t="s">
        <v>98</v>
      </c>
      <c r="B143" s="5"/>
      <c r="C143" s="5"/>
      <c r="D143" s="5"/>
      <c r="E143" s="27"/>
      <c r="F143" s="28"/>
      <c r="G143" s="5"/>
      <c r="H143" s="27"/>
      <c r="I143" s="27"/>
      <c r="J143" s="5"/>
      <c r="K143" s="29"/>
      <c r="L143" s="27"/>
      <c r="M143" s="5"/>
      <c r="N143" s="29"/>
      <c r="O143" s="27"/>
      <c r="P143" s="30"/>
      <c r="Q143" s="29"/>
      <c r="R143" s="29"/>
      <c r="S143" s="30"/>
      <c r="T143" s="29"/>
      <c r="U143" s="29"/>
      <c r="V143" s="30"/>
      <c r="W143" s="30"/>
      <c r="X143" s="131"/>
      <c r="Y143" s="132"/>
      <c r="Z143" s="29"/>
      <c r="AA143" s="131"/>
      <c r="AB143" s="146"/>
      <c r="AC143" s="29"/>
      <c r="AD143" s="161"/>
      <c r="AE143" s="160"/>
      <c r="AF143" s="29"/>
      <c r="AG143" s="161"/>
      <c r="AH143" s="160"/>
      <c r="AI143" s="29"/>
      <c r="AJ143" s="31"/>
      <c r="AK143" s="6"/>
      <c r="AL143" s="29"/>
      <c r="AM143" s="5"/>
      <c r="AN143" s="6"/>
      <c r="AO143" s="5"/>
      <c r="AP143" s="5"/>
      <c r="AQ143" s="92"/>
    </row>
    <row r="144" spans="1:43" s="43" customFormat="1" ht="23.4" customHeight="1" x14ac:dyDescent="0.25">
      <c r="A144" s="141">
        <v>66</v>
      </c>
      <c r="B144" s="7" t="s">
        <v>99</v>
      </c>
      <c r="C144" s="76"/>
      <c r="D144" s="104">
        <v>8797</v>
      </c>
      <c r="E144" s="104">
        <v>9043</v>
      </c>
      <c r="F144" s="104">
        <f t="shared" ref="F144" si="455">E144-D144</f>
        <v>246</v>
      </c>
      <c r="G144" s="103">
        <f t="shared" ref="G144" si="456">F144*8</f>
        <v>1968</v>
      </c>
      <c r="H144" s="3">
        <v>9250</v>
      </c>
      <c r="I144" s="104">
        <f>H144-E144</f>
        <v>207</v>
      </c>
      <c r="J144" s="103">
        <f>I144*8</f>
        <v>1656</v>
      </c>
      <c r="K144" s="104">
        <v>9463</v>
      </c>
      <c r="L144" s="104">
        <f>K144-H144</f>
        <v>213</v>
      </c>
      <c r="M144" s="103">
        <f>L144*8</f>
        <v>1704</v>
      </c>
      <c r="N144" s="104">
        <v>9544</v>
      </c>
      <c r="O144" s="104">
        <f>N144-K144</f>
        <v>81</v>
      </c>
      <c r="P144" s="103">
        <f>O144*8</f>
        <v>648</v>
      </c>
      <c r="Q144" s="104">
        <v>9587</v>
      </c>
      <c r="R144" s="104">
        <f>Q144-N144</f>
        <v>43</v>
      </c>
      <c r="S144" s="103">
        <f>R144*8</f>
        <v>344</v>
      </c>
      <c r="T144" s="104">
        <v>9661</v>
      </c>
      <c r="U144" s="18">
        <f t="shared" ref="U144" si="457">T144-Q144</f>
        <v>74</v>
      </c>
      <c r="V144" s="103">
        <f>U144*8</f>
        <v>592</v>
      </c>
      <c r="W144" s="108">
        <f>'[1]หน่วยมิเตอร์อาคาร 68'!W79</f>
        <v>9810</v>
      </c>
      <c r="X144" s="123">
        <f t="shared" ref="X144" si="458">W144-T144</f>
        <v>149</v>
      </c>
      <c r="Y144" s="106">
        <f>X144*8</f>
        <v>1192</v>
      </c>
      <c r="Z144" s="108">
        <f>'[1]หน่วยมิเตอร์อาคาร 68'!Z79</f>
        <v>9915</v>
      </c>
      <c r="AA144" s="123">
        <f t="shared" ref="AA144" si="459">Z144-W144</f>
        <v>105</v>
      </c>
      <c r="AB144" s="147">
        <f>AA144*8</f>
        <v>840</v>
      </c>
      <c r="AC144" s="108">
        <f>'[1]หน่วยมิเตอร์อาคาร 68'!AC79</f>
        <v>1004</v>
      </c>
      <c r="AD144" s="145">
        <f t="shared" ref="AD144" si="460">AC144-Z144</f>
        <v>-8911</v>
      </c>
      <c r="AE144" s="145">
        <f>AD144*8</f>
        <v>-71288</v>
      </c>
      <c r="AF144" s="108">
        <f>'[1]หน่วยมิเตอร์อาคาร 68'!AF79</f>
        <v>10339</v>
      </c>
      <c r="AG144" s="145">
        <f t="shared" ref="AG144" si="461">AF144-AC144</f>
        <v>9335</v>
      </c>
      <c r="AH144" s="145">
        <f>AG144*8</f>
        <v>74680</v>
      </c>
      <c r="AI144" s="104"/>
      <c r="AJ144" s="104"/>
      <c r="AK144" s="104"/>
      <c r="AL144" s="104"/>
      <c r="AM144" s="141"/>
      <c r="AN144" s="102"/>
      <c r="AO144" s="141"/>
      <c r="AP144" s="141"/>
      <c r="AQ144" s="142"/>
    </row>
    <row r="145" spans="1:43" ht="23.4" customHeight="1" x14ac:dyDescent="0.6">
      <c r="A145" s="21" t="s">
        <v>100</v>
      </c>
      <c r="B145" s="5"/>
      <c r="C145" s="5"/>
      <c r="D145" s="5"/>
      <c r="E145" s="27"/>
      <c r="F145" s="28"/>
      <c r="G145" s="5"/>
      <c r="H145" s="27"/>
      <c r="I145" s="27"/>
      <c r="J145" s="5"/>
      <c r="K145" s="29"/>
      <c r="L145" s="27"/>
      <c r="M145" s="5"/>
      <c r="N145" s="29"/>
      <c r="O145" s="27"/>
      <c r="P145" s="30"/>
      <c r="Q145" s="29"/>
      <c r="R145" s="29"/>
      <c r="S145" s="30"/>
      <c r="T145" s="29"/>
      <c r="U145" s="29"/>
      <c r="V145" s="30"/>
      <c r="W145" s="30"/>
      <c r="X145" s="131"/>
      <c r="Y145" s="132"/>
      <c r="Z145" s="29"/>
      <c r="AA145" s="131"/>
      <c r="AB145" s="146"/>
      <c r="AC145" s="29"/>
      <c r="AD145" s="161"/>
      <c r="AE145" s="160"/>
      <c r="AF145" s="29"/>
      <c r="AG145" s="161"/>
      <c r="AH145" s="160"/>
      <c r="AI145" s="29"/>
      <c r="AJ145" s="31"/>
      <c r="AK145" s="6"/>
      <c r="AL145" s="29"/>
      <c r="AM145" s="5"/>
      <c r="AN145" s="6"/>
      <c r="AO145" s="5"/>
      <c r="AP145" s="5"/>
      <c r="AQ145" s="92"/>
    </row>
    <row r="146" spans="1:43" s="43" customFormat="1" ht="23.4" customHeight="1" x14ac:dyDescent="0.25">
      <c r="A146" s="141">
        <v>67</v>
      </c>
      <c r="B146" s="7" t="s">
        <v>101</v>
      </c>
      <c r="C146" s="76"/>
      <c r="D146" s="104">
        <v>62821</v>
      </c>
      <c r="E146" s="104">
        <v>63570</v>
      </c>
      <c r="F146" s="104">
        <f t="shared" ref="F146:F150" si="462">E146-D146</f>
        <v>749</v>
      </c>
      <c r="G146" s="103">
        <f t="shared" ref="G146:G148" si="463">F146*8</f>
        <v>5992</v>
      </c>
      <c r="H146" s="4">
        <v>64375</v>
      </c>
      <c r="I146" s="104">
        <f>H146-E146</f>
        <v>805</v>
      </c>
      <c r="J146" s="103">
        <f>I146*8</f>
        <v>6440</v>
      </c>
      <c r="K146" s="104">
        <v>64715</v>
      </c>
      <c r="L146" s="104">
        <f>K146-H146</f>
        <v>340</v>
      </c>
      <c r="M146" s="103">
        <f>L146*8</f>
        <v>2720</v>
      </c>
      <c r="N146" s="104">
        <v>66044</v>
      </c>
      <c r="O146" s="104">
        <f>N146-K146</f>
        <v>1329</v>
      </c>
      <c r="P146" s="103">
        <f>O146*8</f>
        <v>10632</v>
      </c>
      <c r="Q146" s="104">
        <v>66600</v>
      </c>
      <c r="R146" s="104">
        <f>Q146-N146</f>
        <v>556</v>
      </c>
      <c r="S146" s="103">
        <f>R146*8</f>
        <v>4448</v>
      </c>
      <c r="T146" s="104">
        <v>67323</v>
      </c>
      <c r="U146" s="18">
        <f t="shared" ref="U146:U148" si="464">T146-Q146</f>
        <v>723</v>
      </c>
      <c r="V146" s="103">
        <f>U146*8</f>
        <v>5784</v>
      </c>
      <c r="W146" s="108">
        <f>'[1]หน่วยมิเตอร์อาคาร 68'!W81</f>
        <v>67973</v>
      </c>
      <c r="X146" s="123">
        <f t="shared" ref="X146:X148" si="465">W146-T146</f>
        <v>650</v>
      </c>
      <c r="Y146" s="106">
        <f>X146*8</f>
        <v>5200</v>
      </c>
      <c r="Z146" s="108">
        <f>'[1]หน่วยมิเตอร์อาคาร 68'!Z81</f>
        <v>68073</v>
      </c>
      <c r="AA146" s="108">
        <f t="shared" ref="AA146:AA148" si="466">Z146-W146</f>
        <v>100</v>
      </c>
      <c r="AB146" s="147">
        <f>AA146*8</f>
        <v>800</v>
      </c>
      <c r="AC146" s="108">
        <f>'[1]หน่วยมิเตอร์อาคาร 68'!AC81</f>
        <v>68963</v>
      </c>
      <c r="AD146" s="145">
        <f t="shared" ref="AD146:AD148" si="467">AC146-Z146</f>
        <v>890</v>
      </c>
      <c r="AE146" s="145">
        <f>AD146*8</f>
        <v>7120</v>
      </c>
      <c r="AF146" s="108">
        <f>'[1]หน่วยมิเตอร์อาคาร 68'!AF81</f>
        <v>69810</v>
      </c>
      <c r="AG146" s="145">
        <f t="shared" ref="AG146:AG148" si="468">AF146-AC146</f>
        <v>847</v>
      </c>
      <c r="AH146" s="145">
        <f>AG146*8</f>
        <v>6776</v>
      </c>
      <c r="AI146" s="104"/>
      <c r="AJ146" s="104"/>
      <c r="AK146" s="104"/>
      <c r="AL146" s="104"/>
      <c r="AM146" s="141"/>
      <c r="AN146" s="102"/>
      <c r="AO146" s="141"/>
      <c r="AP146" s="141"/>
      <c r="AQ146" s="142"/>
    </row>
    <row r="147" spans="1:43" s="43" customFormat="1" ht="23.4" customHeight="1" x14ac:dyDescent="0.25">
      <c r="A147" s="141">
        <v>68</v>
      </c>
      <c r="B147" s="7" t="s">
        <v>102</v>
      </c>
      <c r="C147" s="76"/>
      <c r="D147" s="104">
        <v>5920</v>
      </c>
      <c r="E147" s="104">
        <v>157</v>
      </c>
      <c r="F147" s="104">
        <f>10000-D147+E147</f>
        <v>4237</v>
      </c>
      <c r="G147" s="103">
        <f t="shared" si="463"/>
        <v>33896</v>
      </c>
      <c r="H147" s="4">
        <v>712</v>
      </c>
      <c r="I147" s="104">
        <f>H147-E147</f>
        <v>555</v>
      </c>
      <c r="J147" s="103">
        <f>I147*8</f>
        <v>4440</v>
      </c>
      <c r="K147" s="104">
        <v>854</v>
      </c>
      <c r="L147" s="104">
        <f>K147-H147</f>
        <v>142</v>
      </c>
      <c r="M147" s="103">
        <f>L147*8</f>
        <v>1136</v>
      </c>
      <c r="N147" s="104">
        <v>1100</v>
      </c>
      <c r="O147" s="104">
        <f t="shared" ref="O147:O148" si="469">N147-K147</f>
        <v>246</v>
      </c>
      <c r="P147" s="103">
        <f t="shared" ref="P147:P148" si="470">O147*8</f>
        <v>1968</v>
      </c>
      <c r="Q147" s="104">
        <v>2174</v>
      </c>
      <c r="R147" s="104">
        <f t="shared" ref="R147:R148" si="471">Q147-N147</f>
        <v>1074</v>
      </c>
      <c r="S147" s="103">
        <f t="shared" ref="S147:S148" si="472">R147*8</f>
        <v>8592</v>
      </c>
      <c r="T147" s="104">
        <v>2495</v>
      </c>
      <c r="U147" s="18">
        <f t="shared" si="464"/>
        <v>321</v>
      </c>
      <c r="V147" s="103">
        <f t="shared" ref="V147:V148" si="473">U147*8</f>
        <v>2568</v>
      </c>
      <c r="W147" s="108">
        <f>'[1]หน่วยมิเตอร์อาคาร 68'!W82</f>
        <v>2843</v>
      </c>
      <c r="X147" s="123">
        <f t="shared" si="465"/>
        <v>348</v>
      </c>
      <c r="Y147" s="106">
        <f t="shared" ref="Y147:Y148" si="474">X147*8</f>
        <v>2784</v>
      </c>
      <c r="Z147" s="108">
        <f>'[1]หน่วยมิเตอร์อาคาร 68'!Z82</f>
        <v>3063</v>
      </c>
      <c r="AA147" s="123">
        <f t="shared" si="466"/>
        <v>220</v>
      </c>
      <c r="AB147" s="147">
        <f t="shared" ref="AB147:AB148" si="475">AA147*8</f>
        <v>1760</v>
      </c>
      <c r="AC147" s="108">
        <f>'[1]หน่วยมิเตอร์อาคาร 68'!AC82</f>
        <v>3308</v>
      </c>
      <c r="AD147" s="145">
        <f t="shared" si="467"/>
        <v>245</v>
      </c>
      <c r="AE147" s="145">
        <f t="shared" ref="AE147:AE148" si="476">AD147*8</f>
        <v>1960</v>
      </c>
      <c r="AF147" s="108">
        <f>'[1]หน่วยมิเตอร์อาคาร 68'!AF82</f>
        <v>3526</v>
      </c>
      <c r="AG147" s="145">
        <f t="shared" si="468"/>
        <v>218</v>
      </c>
      <c r="AH147" s="145">
        <f t="shared" ref="AH147:AH148" si="477">AG147*8</f>
        <v>1744</v>
      </c>
      <c r="AI147" s="104"/>
      <c r="AJ147" s="104"/>
      <c r="AK147" s="104"/>
      <c r="AL147" s="104"/>
      <c r="AM147" s="141"/>
      <c r="AN147" s="102"/>
      <c r="AO147" s="141"/>
      <c r="AP147" s="141"/>
      <c r="AQ147" s="142"/>
    </row>
    <row r="148" spans="1:43" s="43" customFormat="1" ht="23.4" customHeight="1" x14ac:dyDescent="0.25">
      <c r="A148" s="141">
        <v>69</v>
      </c>
      <c r="B148" s="7" t="s">
        <v>103</v>
      </c>
      <c r="C148" s="76"/>
      <c r="D148" s="104">
        <v>111583</v>
      </c>
      <c r="E148" s="104">
        <v>112380</v>
      </c>
      <c r="F148" s="104">
        <f t="shared" si="462"/>
        <v>797</v>
      </c>
      <c r="G148" s="103">
        <f t="shared" si="463"/>
        <v>6376</v>
      </c>
      <c r="H148" s="4">
        <v>113104</v>
      </c>
      <c r="I148" s="104">
        <f>H148-E148</f>
        <v>724</v>
      </c>
      <c r="J148" s="103">
        <f>I148*8</f>
        <v>5792</v>
      </c>
      <c r="K148" s="104">
        <v>113821</v>
      </c>
      <c r="L148" s="104">
        <f>K148-H148</f>
        <v>717</v>
      </c>
      <c r="M148" s="103">
        <f>L148*8</f>
        <v>5736</v>
      </c>
      <c r="N148" s="104">
        <v>114806</v>
      </c>
      <c r="O148" s="104">
        <f t="shared" si="469"/>
        <v>985</v>
      </c>
      <c r="P148" s="103">
        <f t="shared" si="470"/>
        <v>7880</v>
      </c>
      <c r="Q148" s="104">
        <v>115669</v>
      </c>
      <c r="R148" s="104">
        <f t="shared" si="471"/>
        <v>863</v>
      </c>
      <c r="S148" s="103">
        <f t="shared" si="472"/>
        <v>6904</v>
      </c>
      <c r="T148" s="104">
        <v>116632</v>
      </c>
      <c r="U148" s="18">
        <f t="shared" si="464"/>
        <v>963</v>
      </c>
      <c r="V148" s="103">
        <f t="shared" si="473"/>
        <v>7704</v>
      </c>
      <c r="W148" s="108">
        <f>'[1]หน่วยมิเตอร์อาคาร 68'!W83</f>
        <v>117780</v>
      </c>
      <c r="X148" s="123">
        <f t="shared" si="465"/>
        <v>1148</v>
      </c>
      <c r="Y148" s="106">
        <f t="shared" si="474"/>
        <v>9184</v>
      </c>
      <c r="Z148" s="108">
        <f>'[1]หน่วยมิเตอร์อาคาร 68'!Z83</f>
        <v>118834</v>
      </c>
      <c r="AA148" s="123">
        <f t="shared" si="466"/>
        <v>1054</v>
      </c>
      <c r="AB148" s="147">
        <f t="shared" si="475"/>
        <v>8432</v>
      </c>
      <c r="AC148" s="108">
        <f>'[1]หน่วยมิเตอร์อาคาร 68'!AC83</f>
        <v>119793</v>
      </c>
      <c r="AD148" s="145">
        <f t="shared" si="467"/>
        <v>959</v>
      </c>
      <c r="AE148" s="145">
        <f t="shared" si="476"/>
        <v>7672</v>
      </c>
      <c r="AF148" s="108">
        <f>'[1]หน่วยมิเตอร์อาคาร 68'!AF83</f>
        <v>120674</v>
      </c>
      <c r="AG148" s="145">
        <f t="shared" si="468"/>
        <v>881</v>
      </c>
      <c r="AH148" s="145">
        <f t="shared" si="477"/>
        <v>7048</v>
      </c>
      <c r="AI148" s="104"/>
      <c r="AJ148" s="104"/>
      <c r="AK148" s="104"/>
      <c r="AL148" s="104"/>
      <c r="AM148" s="141"/>
      <c r="AN148" s="102"/>
      <c r="AO148" s="141"/>
      <c r="AP148" s="141"/>
      <c r="AQ148" s="142"/>
    </row>
    <row r="149" spans="1:43" ht="23.4" customHeight="1" x14ac:dyDescent="0.6">
      <c r="A149" s="21" t="s">
        <v>104</v>
      </c>
      <c r="B149" s="5"/>
      <c r="C149" s="5"/>
      <c r="D149" s="5"/>
      <c r="E149" s="27"/>
      <c r="F149" s="28"/>
      <c r="G149" s="5"/>
      <c r="H149" s="27"/>
      <c r="I149" s="27"/>
      <c r="J149" s="5"/>
      <c r="K149" s="29"/>
      <c r="L149" s="27"/>
      <c r="M149" s="5"/>
      <c r="N149" s="29"/>
      <c r="O149" s="27"/>
      <c r="P149" s="30"/>
      <c r="Q149" s="29"/>
      <c r="R149" s="29"/>
      <c r="S149" s="30"/>
      <c r="T149" s="29"/>
      <c r="U149" s="29"/>
      <c r="V149" s="30"/>
      <c r="W149" s="30"/>
      <c r="X149" s="131"/>
      <c r="Y149" s="132"/>
      <c r="Z149" s="29"/>
      <c r="AA149" s="131"/>
      <c r="AB149" s="146"/>
      <c r="AC149" s="29"/>
      <c r="AD149" s="161"/>
      <c r="AE149" s="160"/>
      <c r="AF149" s="29"/>
      <c r="AG149" s="161"/>
      <c r="AH149" s="160"/>
      <c r="AI149" s="29"/>
      <c r="AJ149" s="31"/>
      <c r="AK149" s="6"/>
      <c r="AL149" s="29"/>
      <c r="AM149" s="5"/>
      <c r="AN149" s="6"/>
      <c r="AO149" s="5"/>
      <c r="AP149" s="5"/>
      <c r="AQ149" s="92"/>
    </row>
    <row r="150" spans="1:43" s="47" customFormat="1" ht="23.4" customHeight="1" x14ac:dyDescent="0.6">
      <c r="A150" s="32">
        <v>70</v>
      </c>
      <c r="B150" s="33" t="s">
        <v>226</v>
      </c>
      <c r="C150" s="34"/>
      <c r="D150" s="104">
        <v>82194</v>
      </c>
      <c r="E150" s="104">
        <v>84494</v>
      </c>
      <c r="F150" s="104">
        <f t="shared" si="462"/>
        <v>2300</v>
      </c>
      <c r="G150" s="103">
        <f t="shared" ref="G150" si="478">F150*8</f>
        <v>18400</v>
      </c>
      <c r="H150" s="4">
        <v>86329</v>
      </c>
      <c r="I150" s="104">
        <f>H150-E150</f>
        <v>1835</v>
      </c>
      <c r="J150" s="103">
        <f>I150*8</f>
        <v>14680</v>
      </c>
      <c r="K150" s="35">
        <v>88524</v>
      </c>
      <c r="L150" s="104">
        <f>K150-H150</f>
        <v>2195</v>
      </c>
      <c r="M150" s="103">
        <f>L150*8</f>
        <v>17560</v>
      </c>
      <c r="N150" s="35">
        <v>91661</v>
      </c>
      <c r="O150" s="104">
        <f>N150-K150</f>
        <v>3137</v>
      </c>
      <c r="P150" s="103">
        <f>O150*8</f>
        <v>25096</v>
      </c>
      <c r="Q150" s="35">
        <v>94027</v>
      </c>
      <c r="R150" s="104">
        <f>Q150-N150</f>
        <v>2366</v>
      </c>
      <c r="S150" s="103">
        <f>R150*8</f>
        <v>18928</v>
      </c>
      <c r="T150" s="35">
        <v>96350</v>
      </c>
      <c r="U150" s="18">
        <f t="shared" ref="U150" si="479">T150-Q150</f>
        <v>2323</v>
      </c>
      <c r="V150" s="103">
        <f>U150*8</f>
        <v>18584</v>
      </c>
      <c r="W150" s="108">
        <f>'[1]หน่วยมิเตอร์อาคาร 68'!W85</f>
        <v>98088</v>
      </c>
      <c r="X150" s="123">
        <f t="shared" ref="X150" si="480">W150-T150</f>
        <v>1738</v>
      </c>
      <c r="Y150" s="106">
        <f>X150*8</f>
        <v>13904</v>
      </c>
      <c r="Z150" s="133">
        <f>'[1]หน่วยมิเตอร์อาคาร 68'!Z85</f>
        <v>100226</v>
      </c>
      <c r="AA150" s="123">
        <f t="shared" ref="AA150" si="481">Z150-W150</f>
        <v>2138</v>
      </c>
      <c r="AB150" s="147">
        <f>AA150*8</f>
        <v>17104</v>
      </c>
      <c r="AC150" s="133">
        <f>'[1]หน่วยมิเตอร์อาคาร 68'!AC85</f>
        <v>101996</v>
      </c>
      <c r="AD150" s="162">
        <f t="shared" ref="AD150" si="482">AC150-Z150</f>
        <v>1770</v>
      </c>
      <c r="AE150" s="162">
        <f>AD150*8</f>
        <v>14160</v>
      </c>
      <c r="AF150" s="133">
        <f>'[1]หน่วยมิเตอร์อาคาร 68'!AF85</f>
        <v>103491</v>
      </c>
      <c r="AG150" s="162">
        <f t="shared" ref="AG150" si="483">AF150-AC150</f>
        <v>1495</v>
      </c>
      <c r="AH150" s="162">
        <f>AG150*8</f>
        <v>11960</v>
      </c>
      <c r="AI150" s="35"/>
      <c r="AJ150" s="35"/>
      <c r="AK150" s="35"/>
      <c r="AL150" s="35"/>
      <c r="AM150" s="141"/>
      <c r="AN150" s="102"/>
      <c r="AO150" s="141"/>
      <c r="AP150" s="141"/>
      <c r="AQ150" s="142"/>
    </row>
    <row r="151" spans="1:43" s="47" customFormat="1" ht="23.4" customHeight="1" x14ac:dyDescent="0.6">
      <c r="A151" s="36">
        <v>70.099999999999994</v>
      </c>
      <c r="B151" s="37" t="s">
        <v>184</v>
      </c>
      <c r="C151" s="37"/>
      <c r="D151" s="116">
        <f>'[1]หน่วยมิเตอร์ร้านค้า 68'!D79</f>
        <v>867</v>
      </c>
      <c r="E151" s="116">
        <f>'[1]หน่วยมิเตอร์ร้านค้า 68'!E79</f>
        <v>871</v>
      </c>
      <c r="F151" s="116">
        <f>'[1]หน่วยมิเตอร์ร้านค้า 68'!F79</f>
        <v>4</v>
      </c>
      <c r="G151" s="116">
        <f>'[1]หน่วยมิเตอร์ร้านค้า 68'!G79</f>
        <v>40</v>
      </c>
      <c r="H151" s="116">
        <f>'[1]หน่วยมิเตอร์ร้านค้า 68'!H79</f>
        <v>873</v>
      </c>
      <c r="I151" s="116">
        <f>'[1]หน่วยมิเตอร์ร้านค้า 68'!I79</f>
        <v>2</v>
      </c>
      <c r="J151" s="116">
        <f>'[1]หน่วยมิเตอร์ร้านค้า 68'!J79</f>
        <v>20</v>
      </c>
      <c r="K151" s="116">
        <f>'[1]หน่วยมิเตอร์ร้านค้า 68'!K79</f>
        <v>875</v>
      </c>
      <c r="L151" s="116">
        <f>'[1]หน่วยมิเตอร์ร้านค้า 68'!L79</f>
        <v>2</v>
      </c>
      <c r="M151" s="116">
        <f>'[1]หน่วยมิเตอร์ร้านค้า 68'!M79</f>
        <v>20</v>
      </c>
      <c r="N151" s="116">
        <f>'[1]หน่วยมิเตอร์ร้านค้า 68'!N79</f>
        <v>878</v>
      </c>
      <c r="O151" s="116">
        <f>'[1]หน่วยมิเตอร์ร้านค้า 68'!O79</f>
        <v>3</v>
      </c>
      <c r="P151" s="116">
        <f>'[1]หน่วยมิเตอร์ร้านค้า 68'!P79</f>
        <v>30</v>
      </c>
      <c r="Q151" s="116">
        <f>'[1]หน่วยมิเตอร์ร้านค้า 68'!Q79</f>
        <v>878</v>
      </c>
      <c r="R151" s="116">
        <f>'[1]หน่วยมิเตอร์ร้านค้า 68'!R79</f>
        <v>0</v>
      </c>
      <c r="S151" s="116">
        <f>'[1]หน่วยมิเตอร์ร้านค้า 68'!S79</f>
        <v>0</v>
      </c>
      <c r="T151" s="116">
        <f>'[1]หน่วยมิเตอร์ร้านค้า 68'!T79</f>
        <v>880</v>
      </c>
      <c r="U151" s="116">
        <f>'[1]หน่วยมิเตอร์ร้านค้า 68'!U79</f>
        <v>2</v>
      </c>
      <c r="V151" s="116">
        <f>'[1]หน่วยมิเตอร์ร้านค้า 68'!V79</f>
        <v>20</v>
      </c>
      <c r="W151" s="134">
        <f>'[1]หน่วยมิเตอร์ร้านค้า 68'!W79</f>
        <v>880</v>
      </c>
      <c r="X151" s="134">
        <f>'[1]หน่วยมิเตอร์ร้านค้า 68'!X79</f>
        <v>0</v>
      </c>
      <c r="Y151" s="135">
        <f>'[1]หน่วยมิเตอร์ร้านค้า 68'!Y79</f>
        <v>0</v>
      </c>
      <c r="Z151" s="116">
        <f>'[1]หน่วยมิเตอร์ร้านค้า 68'!Z79</f>
        <v>889</v>
      </c>
      <c r="AA151" s="116">
        <f>'[1]หน่วยมิเตอร์ร้านค้า 68'!AA79</f>
        <v>9</v>
      </c>
      <c r="AB151" s="163">
        <f>'[1]หน่วยมิเตอร์ร้านค้า 68'!AB79</f>
        <v>90</v>
      </c>
      <c r="AC151" s="116">
        <f>'[1]หน่วยมิเตอร์ร้านค้า 68'!AC79</f>
        <v>890</v>
      </c>
      <c r="AD151" s="163">
        <f>'[1]หน่วยมิเตอร์ร้านค้า 68'!AD79</f>
        <v>1</v>
      </c>
      <c r="AE151" s="163">
        <f>'[1]หน่วยมิเตอร์ร้านค้า 68'!AE79</f>
        <v>10</v>
      </c>
      <c r="AF151" s="116">
        <f>'[1]หน่วยมิเตอร์ร้านค้า 68'!AF79</f>
        <v>891</v>
      </c>
      <c r="AG151" s="163">
        <f>'[1]หน่วยมิเตอร์ร้านค้า 68'!AG79</f>
        <v>1</v>
      </c>
      <c r="AH151" s="163">
        <f>'[1]หน่วยมิเตอร์ร้านค้า 68'!AH79</f>
        <v>10</v>
      </c>
      <c r="AI151" s="116">
        <f>'[1]หน่วยมิเตอร์ร้านค้า 68'!AI79</f>
        <v>0</v>
      </c>
      <c r="AJ151" s="116">
        <f>'[1]หน่วยมิเตอร์ร้านค้า 68'!AJ79</f>
        <v>0</v>
      </c>
      <c r="AK151" s="116">
        <f>'[1]หน่วยมิเตอร์ร้านค้า 68'!AK79</f>
        <v>0</v>
      </c>
      <c r="AL151" s="116">
        <f>'[1]หน่วยมิเตอร์ร้านค้า 68'!AL79</f>
        <v>0</v>
      </c>
      <c r="AM151" s="116">
        <f>'[1]หน่วยมิเตอร์ร้านค้า 68'!AM79</f>
        <v>0</v>
      </c>
      <c r="AN151" s="116">
        <f>'[1]หน่วยมิเตอร์ร้านค้า 68'!AN79</f>
        <v>0</v>
      </c>
      <c r="AO151" s="9"/>
      <c r="AP151" s="9"/>
      <c r="AQ151" s="91"/>
    </row>
    <row r="152" spans="1:43" s="43" customFormat="1" ht="23.4" customHeight="1" x14ac:dyDescent="0.25">
      <c r="A152" s="72">
        <f>A150</f>
        <v>70</v>
      </c>
      <c r="B152" s="73" t="str">
        <f>B150</f>
        <v>อาคารยรรยง สิทธิชัย คณะเศรษฐศาสตร์</v>
      </c>
      <c r="C152" s="73"/>
      <c r="D152" s="74"/>
      <c r="E152" s="74"/>
      <c r="F152" s="74">
        <f>F150-F151</f>
        <v>2296</v>
      </c>
      <c r="G152" s="71">
        <f t="shared" ref="G152:G156" si="484">F152*8</f>
        <v>18368</v>
      </c>
      <c r="H152" s="74"/>
      <c r="I152" s="74">
        <f>I150-I151</f>
        <v>1833</v>
      </c>
      <c r="J152" s="71">
        <f t="shared" ref="J152" si="485">I152*8</f>
        <v>14664</v>
      </c>
      <c r="K152" s="74"/>
      <c r="L152" s="74">
        <f>L150-L151</f>
        <v>2193</v>
      </c>
      <c r="M152" s="71">
        <f t="shared" ref="M152" si="486">L152*8</f>
        <v>17544</v>
      </c>
      <c r="N152" s="74"/>
      <c r="O152" s="74">
        <f>O150-O151</f>
        <v>3134</v>
      </c>
      <c r="P152" s="71">
        <f t="shared" ref="P152:P154" si="487">O152*8</f>
        <v>25072</v>
      </c>
      <c r="Q152" s="74"/>
      <c r="R152" s="74">
        <f>R150-R151</f>
        <v>2366</v>
      </c>
      <c r="S152" s="71">
        <f t="shared" ref="S152" si="488">R152*8</f>
        <v>18928</v>
      </c>
      <c r="T152" s="74"/>
      <c r="U152" s="74">
        <f>U150-U151</f>
        <v>2321</v>
      </c>
      <c r="V152" s="71">
        <f t="shared" ref="V152" si="489">U152*8</f>
        <v>18568</v>
      </c>
      <c r="W152" s="121"/>
      <c r="X152" s="121">
        <f>X150-X151</f>
        <v>1738</v>
      </c>
      <c r="Y152" s="122">
        <f t="shared" ref="Y152" si="490">X152*8</f>
        <v>13904</v>
      </c>
      <c r="Z152" s="74"/>
      <c r="AA152" s="74">
        <f>AA150-AA151</f>
        <v>2129</v>
      </c>
      <c r="AB152" s="153">
        <f t="shared" ref="AB152" si="491">AA152*8</f>
        <v>17032</v>
      </c>
      <c r="AC152" s="74"/>
      <c r="AD152" s="154">
        <f>AD150-AD151</f>
        <v>1769</v>
      </c>
      <c r="AE152" s="153">
        <f t="shared" ref="AE152" si="492">AD152*8</f>
        <v>14152</v>
      </c>
      <c r="AF152" s="74"/>
      <c r="AG152" s="154">
        <f>AG150-AG151</f>
        <v>1494</v>
      </c>
      <c r="AH152" s="153">
        <f t="shared" ref="AH152" si="493">AG152*8</f>
        <v>11952</v>
      </c>
      <c r="AI152" s="74"/>
      <c r="AJ152" s="74">
        <f>AJ150-AJ151</f>
        <v>0</v>
      </c>
      <c r="AK152" s="71">
        <f t="shared" ref="AK152" si="494">AJ152*8</f>
        <v>0</v>
      </c>
      <c r="AL152" s="74"/>
      <c r="AM152" s="74">
        <f>AM150-AM151</f>
        <v>0</v>
      </c>
      <c r="AN152" s="71">
        <f t="shared" ref="AN152" si="495">AM152*8</f>
        <v>0</v>
      </c>
      <c r="AO152" s="72"/>
      <c r="AP152" s="72"/>
      <c r="AQ152" s="93"/>
    </row>
    <row r="153" spans="1:43" s="47" customFormat="1" ht="23.4" customHeight="1" x14ac:dyDescent="0.6">
      <c r="A153" s="32">
        <v>71</v>
      </c>
      <c r="B153" s="33" t="s">
        <v>105</v>
      </c>
      <c r="C153" s="34"/>
      <c r="D153" s="35">
        <v>4229</v>
      </c>
      <c r="E153" s="35">
        <v>4229</v>
      </c>
      <c r="F153" s="104">
        <f t="shared" ref="F153:F154" si="496">E153-D153</f>
        <v>0</v>
      </c>
      <c r="G153" s="103">
        <f t="shared" si="484"/>
        <v>0</v>
      </c>
      <c r="H153" s="15">
        <v>4229</v>
      </c>
      <c r="I153" s="104">
        <f>H153-E153</f>
        <v>0</v>
      </c>
      <c r="J153" s="103">
        <f>I153*8</f>
        <v>0</v>
      </c>
      <c r="K153" s="35">
        <v>4229</v>
      </c>
      <c r="L153" s="104">
        <f>K153-H153</f>
        <v>0</v>
      </c>
      <c r="M153" s="103">
        <f>L153*8</f>
        <v>0</v>
      </c>
      <c r="N153" s="35">
        <v>4229</v>
      </c>
      <c r="O153" s="13">
        <f t="shared" ref="O153:O154" si="497">N153-K153</f>
        <v>0</v>
      </c>
      <c r="P153" s="103">
        <f t="shared" si="487"/>
        <v>0</v>
      </c>
      <c r="Q153" s="35">
        <v>4229</v>
      </c>
      <c r="R153" s="104">
        <f>Q153-N153</f>
        <v>0</v>
      </c>
      <c r="S153" s="103">
        <f>R153*8</f>
        <v>0</v>
      </c>
      <c r="T153" s="35">
        <v>4229</v>
      </c>
      <c r="U153" s="18">
        <f t="shared" ref="U153:U154" si="498">T153-Q153</f>
        <v>0</v>
      </c>
      <c r="V153" s="103">
        <f>U153*8</f>
        <v>0</v>
      </c>
      <c r="W153" s="133">
        <f>'[1]หน่วยมิเตอร์อาคาร 68'!W86</f>
        <v>4229</v>
      </c>
      <c r="X153" s="123">
        <f>W153-T153</f>
        <v>0</v>
      </c>
      <c r="Y153" s="106">
        <f>X153*8</f>
        <v>0</v>
      </c>
      <c r="Z153" s="133">
        <f>'[1]หน่วยมิเตอร์อาคาร 68'!Z86</f>
        <v>4230</v>
      </c>
      <c r="AA153" s="123">
        <f>Z153-W153</f>
        <v>1</v>
      </c>
      <c r="AB153" s="147">
        <f>AA153*8</f>
        <v>8</v>
      </c>
      <c r="AC153" s="133">
        <f>'[1]หน่วยมิเตอร์อาคาร 68'!AC86</f>
        <v>4452</v>
      </c>
      <c r="AD153" s="162">
        <f>AC153-Z153</f>
        <v>222</v>
      </c>
      <c r="AE153" s="162">
        <f>AD153*8</f>
        <v>1776</v>
      </c>
      <c r="AF153" s="133">
        <f>'[1]หน่วยมิเตอร์อาคาร 68'!AF86</f>
        <v>4453</v>
      </c>
      <c r="AG153" s="162">
        <f>AF153-AC153</f>
        <v>1</v>
      </c>
      <c r="AH153" s="162">
        <f>AG153*8</f>
        <v>8</v>
      </c>
      <c r="AI153" s="35"/>
      <c r="AJ153" s="35"/>
      <c r="AK153" s="35"/>
      <c r="AL153" s="35"/>
      <c r="AM153" s="141"/>
      <c r="AN153" s="102"/>
      <c r="AO153" s="141"/>
      <c r="AP153" s="141"/>
      <c r="AQ153" s="142"/>
    </row>
    <row r="154" spans="1:43" s="47" customFormat="1" ht="23.4" customHeight="1" x14ac:dyDescent="0.6">
      <c r="A154" s="32">
        <v>72</v>
      </c>
      <c r="B154" s="33" t="s">
        <v>106</v>
      </c>
      <c r="C154" s="34"/>
      <c r="D154" s="35">
        <v>6629</v>
      </c>
      <c r="E154" s="35">
        <v>6751</v>
      </c>
      <c r="F154" s="104">
        <f t="shared" si="496"/>
        <v>122</v>
      </c>
      <c r="G154" s="103">
        <f t="shared" si="484"/>
        <v>976</v>
      </c>
      <c r="H154" s="15">
        <v>6804</v>
      </c>
      <c r="I154" s="104">
        <f>H154-E154</f>
        <v>53</v>
      </c>
      <c r="J154" s="103">
        <f>I154*8</f>
        <v>424</v>
      </c>
      <c r="K154" s="35">
        <v>7075</v>
      </c>
      <c r="L154" s="104">
        <f>K154-H154</f>
        <v>271</v>
      </c>
      <c r="M154" s="103">
        <f>L154*8</f>
        <v>2168</v>
      </c>
      <c r="N154" s="35">
        <v>7298</v>
      </c>
      <c r="O154" s="13">
        <f t="shared" si="497"/>
        <v>223</v>
      </c>
      <c r="P154" s="103">
        <f t="shared" si="487"/>
        <v>1784</v>
      </c>
      <c r="Q154" s="35">
        <v>7433</v>
      </c>
      <c r="R154" s="104">
        <f>Q154-N154</f>
        <v>135</v>
      </c>
      <c r="S154" s="103">
        <f>R154*8</f>
        <v>1080</v>
      </c>
      <c r="T154" s="35">
        <v>7621</v>
      </c>
      <c r="U154" s="18">
        <f t="shared" si="498"/>
        <v>188</v>
      </c>
      <c r="V154" s="103">
        <f>U154*8</f>
        <v>1504</v>
      </c>
      <c r="W154" s="133">
        <f>'[1]หน่วยมิเตอร์อาคาร 68'!W87</f>
        <v>7850</v>
      </c>
      <c r="X154" s="123">
        <f>W154-T154</f>
        <v>229</v>
      </c>
      <c r="Y154" s="106">
        <f>X154*8</f>
        <v>1832</v>
      </c>
      <c r="Z154" s="133">
        <f>'[1]หน่วยมิเตอร์อาคาร 68'!Z87</f>
        <v>8153</v>
      </c>
      <c r="AA154" s="123">
        <f>Z154-W154</f>
        <v>303</v>
      </c>
      <c r="AB154" s="147">
        <f>AA154*8</f>
        <v>2424</v>
      </c>
      <c r="AC154" s="133">
        <f>'[1]หน่วยมิเตอร์อาคาร 68'!AC87</f>
        <v>8153</v>
      </c>
      <c r="AD154" s="162">
        <f>AC154-Z154</f>
        <v>0</v>
      </c>
      <c r="AE154" s="162">
        <f>AD154*8</f>
        <v>0</v>
      </c>
      <c r="AF154" s="133">
        <f>'[1]หน่วยมิเตอร์อาคาร 68'!AF87</f>
        <v>8715</v>
      </c>
      <c r="AG154" s="162">
        <f>AF154-AC154</f>
        <v>562</v>
      </c>
      <c r="AH154" s="162">
        <f>AG154*8</f>
        <v>4496</v>
      </c>
      <c r="AI154" s="35"/>
      <c r="AJ154" s="35"/>
      <c r="AK154" s="35"/>
      <c r="AL154" s="35"/>
      <c r="AM154" s="141"/>
      <c r="AN154" s="102"/>
      <c r="AO154" s="141"/>
      <c r="AP154" s="141"/>
      <c r="AQ154" s="142"/>
    </row>
    <row r="155" spans="1:43" ht="23.4" customHeight="1" x14ac:dyDescent="0.6">
      <c r="A155" s="21" t="s">
        <v>107</v>
      </c>
      <c r="B155" s="5"/>
      <c r="C155" s="5"/>
      <c r="D155" s="5"/>
      <c r="E155" s="27"/>
      <c r="F155" s="28"/>
      <c r="G155" s="5"/>
      <c r="H155" s="27"/>
      <c r="I155" s="27"/>
      <c r="J155" s="5"/>
      <c r="K155" s="29"/>
      <c r="L155" s="27"/>
      <c r="M155" s="5"/>
      <c r="N155" s="29"/>
      <c r="O155" s="27"/>
      <c r="P155" s="30"/>
      <c r="Q155" s="29"/>
      <c r="R155" s="29"/>
      <c r="S155" s="30"/>
      <c r="T155" s="29"/>
      <c r="U155" s="29"/>
      <c r="V155" s="30"/>
      <c r="W155" s="30"/>
      <c r="X155" s="30"/>
      <c r="Y155" s="132"/>
      <c r="Z155" s="29"/>
      <c r="AA155" s="30"/>
      <c r="AB155" s="146"/>
      <c r="AC155" s="29"/>
      <c r="AD155" s="161"/>
      <c r="AE155" s="160"/>
      <c r="AF155" s="29"/>
      <c r="AG155" s="161"/>
      <c r="AH155" s="160"/>
      <c r="AI155" s="29"/>
      <c r="AJ155" s="31"/>
      <c r="AK155" s="6"/>
      <c r="AL155" s="29"/>
      <c r="AM155" s="5"/>
      <c r="AN155" s="6"/>
      <c r="AO155" s="5"/>
      <c r="AP155" s="5"/>
      <c r="AQ155" s="92"/>
    </row>
    <row r="156" spans="1:43" s="43" customFormat="1" ht="23.4" customHeight="1" x14ac:dyDescent="0.6">
      <c r="A156" s="141">
        <v>73</v>
      </c>
      <c r="B156" s="7" t="s">
        <v>108</v>
      </c>
      <c r="C156" s="76"/>
      <c r="D156" s="104">
        <v>179435</v>
      </c>
      <c r="E156" s="104">
        <v>179553</v>
      </c>
      <c r="F156" s="104">
        <f t="shared" ref="F156" si="499">E156-D156</f>
        <v>118</v>
      </c>
      <c r="G156" s="103">
        <f t="shared" si="484"/>
        <v>944</v>
      </c>
      <c r="H156" s="3">
        <v>179751</v>
      </c>
      <c r="I156" s="104">
        <f>H156-E156</f>
        <v>198</v>
      </c>
      <c r="J156" s="103">
        <f>I156*8</f>
        <v>1584</v>
      </c>
      <c r="K156" s="104">
        <v>179936</v>
      </c>
      <c r="L156" s="104">
        <f>K156-H156</f>
        <v>185</v>
      </c>
      <c r="M156" s="103">
        <f>L156*8</f>
        <v>1480</v>
      </c>
      <c r="N156" s="104">
        <v>180148</v>
      </c>
      <c r="O156" s="104">
        <f>N156-K156</f>
        <v>212</v>
      </c>
      <c r="P156" s="103">
        <f>O156*8</f>
        <v>1696</v>
      </c>
      <c r="Q156" s="104">
        <v>180223</v>
      </c>
      <c r="R156" s="104">
        <f>Q156-N156</f>
        <v>75</v>
      </c>
      <c r="S156" s="103">
        <f>R156*8</f>
        <v>600</v>
      </c>
      <c r="T156" s="104">
        <v>180262</v>
      </c>
      <c r="U156" s="18">
        <f t="shared" ref="U156" si="500">T156-Q156</f>
        <v>39</v>
      </c>
      <c r="V156" s="103">
        <f>U156*8</f>
        <v>312</v>
      </c>
      <c r="W156" s="133">
        <f>'[1]หน่วยมิเตอร์อาคาร 68'!W89</f>
        <v>180324</v>
      </c>
      <c r="X156" s="123">
        <f t="shared" ref="X156" si="501">W156-T156</f>
        <v>62</v>
      </c>
      <c r="Y156" s="106">
        <f>X156*8</f>
        <v>496</v>
      </c>
      <c r="Z156" s="108">
        <f>'[1]หน่วยมิเตอร์อาคาร 68'!Z89</f>
        <v>180372</v>
      </c>
      <c r="AA156" s="123">
        <f t="shared" ref="AA156" si="502">Z156-W156</f>
        <v>48</v>
      </c>
      <c r="AB156" s="147">
        <f>AA156*8</f>
        <v>384</v>
      </c>
      <c r="AC156" s="108">
        <f>'[1]หน่วยมิเตอร์อาคาร 68'!AC89</f>
        <v>180492</v>
      </c>
      <c r="AD156" s="145">
        <f t="shared" ref="AD156" si="503">AC156-Z156</f>
        <v>120</v>
      </c>
      <c r="AE156" s="145">
        <f>AD156*8</f>
        <v>960</v>
      </c>
      <c r="AF156" s="108">
        <f>'[1]หน่วยมิเตอร์อาคาร 68'!AF89</f>
        <v>180489</v>
      </c>
      <c r="AG156" s="145">
        <f t="shared" ref="AG156" si="504">AF156-AC156</f>
        <v>-3</v>
      </c>
      <c r="AH156" s="145">
        <f>AG156*8</f>
        <v>-24</v>
      </c>
      <c r="AI156" s="104"/>
      <c r="AJ156" s="104"/>
      <c r="AK156" s="104"/>
      <c r="AL156" s="104"/>
      <c r="AM156" s="141"/>
      <c r="AN156" s="102"/>
      <c r="AO156" s="141"/>
      <c r="AP156" s="141"/>
      <c r="AQ156" s="142"/>
    </row>
    <row r="157" spans="1:43" ht="23.4" customHeight="1" x14ac:dyDescent="0.6">
      <c r="A157" s="21" t="s">
        <v>109</v>
      </c>
      <c r="B157" s="5"/>
      <c r="C157" s="5"/>
      <c r="D157" s="5"/>
      <c r="E157" s="27"/>
      <c r="F157" s="28"/>
      <c r="G157" s="5"/>
      <c r="H157" s="27"/>
      <c r="I157" s="27"/>
      <c r="J157" s="5"/>
      <c r="K157" s="29"/>
      <c r="L157" s="27"/>
      <c r="M157" s="5"/>
      <c r="N157" s="29"/>
      <c r="O157" s="27"/>
      <c r="P157" s="30"/>
      <c r="Q157" s="29"/>
      <c r="R157" s="29"/>
      <c r="S157" s="30"/>
      <c r="T157" s="29"/>
      <c r="U157" s="29"/>
      <c r="V157" s="30"/>
      <c r="W157" s="30"/>
      <c r="X157" s="131"/>
      <c r="Y157" s="132"/>
      <c r="Z157" s="29"/>
      <c r="AA157" s="131"/>
      <c r="AB157" s="146"/>
      <c r="AC157" s="29"/>
      <c r="AD157" s="161"/>
      <c r="AE157" s="160"/>
      <c r="AF157" s="29"/>
      <c r="AG157" s="161"/>
      <c r="AH157" s="160"/>
      <c r="AI157" s="29"/>
      <c r="AJ157" s="31"/>
      <c r="AK157" s="6"/>
      <c r="AL157" s="29"/>
      <c r="AM157" s="5"/>
      <c r="AN157" s="6"/>
      <c r="AO157" s="5"/>
      <c r="AP157" s="5"/>
      <c r="AQ157" s="92"/>
    </row>
    <row r="158" spans="1:43" s="43" customFormat="1" ht="23.4" customHeight="1" x14ac:dyDescent="0.6">
      <c r="A158" s="109">
        <v>74</v>
      </c>
      <c r="B158" s="16" t="s">
        <v>235</v>
      </c>
      <c r="C158" s="141" t="s">
        <v>9</v>
      </c>
      <c r="D158" s="105">
        <v>81309</v>
      </c>
      <c r="E158" s="105">
        <v>81309</v>
      </c>
      <c r="F158" s="105">
        <v>0</v>
      </c>
      <c r="G158" s="113">
        <f>F158*8</f>
        <v>0</v>
      </c>
      <c r="H158" s="105">
        <v>0</v>
      </c>
      <c r="I158" s="105">
        <v>0</v>
      </c>
      <c r="J158" s="105">
        <f>I158*8</f>
        <v>0</v>
      </c>
      <c r="K158" s="105">
        <v>0</v>
      </c>
      <c r="L158" s="105">
        <v>0</v>
      </c>
      <c r="M158" s="105">
        <v>0</v>
      </c>
      <c r="N158" s="105">
        <v>0</v>
      </c>
      <c r="O158" s="105">
        <v>0</v>
      </c>
      <c r="P158" s="105">
        <v>0</v>
      </c>
      <c r="Q158" s="105">
        <v>0</v>
      </c>
      <c r="R158" s="105">
        <v>0</v>
      </c>
      <c r="S158" s="105">
        <v>0</v>
      </c>
      <c r="T158" s="105">
        <v>0</v>
      </c>
      <c r="U158" s="105">
        <v>0</v>
      </c>
      <c r="V158" s="105">
        <v>0</v>
      </c>
      <c r="W158" s="133">
        <f>'[1]หน่วยมิเตอร์อาคาร 68'!W91</f>
        <v>0</v>
      </c>
      <c r="X158" s="106">
        <v>0</v>
      </c>
      <c r="Y158" s="106">
        <v>0</v>
      </c>
      <c r="Z158" s="106">
        <f>'[1]หน่วยมิเตอร์อาคาร 68'!Z91</f>
        <v>0</v>
      </c>
      <c r="AA158" s="106">
        <v>0</v>
      </c>
      <c r="AB158" s="147">
        <v>0</v>
      </c>
      <c r="AC158" s="106">
        <f>'[1]หน่วยมิเตอร์อาคาร 68'!AC91</f>
        <v>0</v>
      </c>
      <c r="AD158" s="147">
        <v>0</v>
      </c>
      <c r="AE158" s="147">
        <v>0</v>
      </c>
      <c r="AF158" s="106">
        <f>'[1]หน่วยมิเตอร์อาคาร 68'!AF91</f>
        <v>0</v>
      </c>
      <c r="AG158" s="147">
        <v>0</v>
      </c>
      <c r="AH158" s="147">
        <v>0</v>
      </c>
      <c r="AI158" s="105"/>
      <c r="AJ158" s="105"/>
      <c r="AK158" s="105"/>
      <c r="AL158" s="105"/>
      <c r="AM158" s="109"/>
      <c r="AN158" s="111"/>
      <c r="AO158" s="109"/>
      <c r="AP158" s="141"/>
      <c r="AQ158" s="112"/>
    </row>
    <row r="159" spans="1:43" s="43" customFormat="1" ht="23.4" customHeight="1" x14ac:dyDescent="0.6">
      <c r="A159" s="109">
        <v>75</v>
      </c>
      <c r="B159" s="16" t="s">
        <v>110</v>
      </c>
      <c r="C159" s="141"/>
      <c r="D159" s="105">
        <v>34790</v>
      </c>
      <c r="E159" s="105">
        <v>35719</v>
      </c>
      <c r="F159" s="105">
        <f>E159-D159</f>
        <v>929</v>
      </c>
      <c r="G159" s="106">
        <f>F159*8</f>
        <v>7432</v>
      </c>
      <c r="H159" s="105">
        <v>36434</v>
      </c>
      <c r="I159" s="105">
        <f>H159-G159</f>
        <v>29002</v>
      </c>
      <c r="J159" s="106">
        <f>I159*8</f>
        <v>232016</v>
      </c>
      <c r="K159" s="105">
        <v>37179</v>
      </c>
      <c r="L159" s="104">
        <f>K159-H159</f>
        <v>745</v>
      </c>
      <c r="M159" s="103">
        <f>L159*8</f>
        <v>5960</v>
      </c>
      <c r="N159" s="105">
        <v>38176</v>
      </c>
      <c r="O159" s="104">
        <f>N159-K159</f>
        <v>997</v>
      </c>
      <c r="P159" s="103">
        <f>O159*8</f>
        <v>7976</v>
      </c>
      <c r="Q159" s="105">
        <v>39152</v>
      </c>
      <c r="R159" s="105">
        <v>3137</v>
      </c>
      <c r="S159" s="106">
        <f>R159*8</f>
        <v>25096</v>
      </c>
      <c r="T159" s="105">
        <v>40206</v>
      </c>
      <c r="U159" s="104">
        <f>T159-Q159</f>
        <v>1054</v>
      </c>
      <c r="V159" s="103">
        <f>U159*8</f>
        <v>8432</v>
      </c>
      <c r="W159" s="133">
        <f>'[1]หน่วยมิเตอร์อาคาร 68'!W92</f>
        <v>40999</v>
      </c>
      <c r="X159" s="108">
        <f>W159-T159</f>
        <v>793</v>
      </c>
      <c r="Y159" s="106">
        <f>X159*8</f>
        <v>6344</v>
      </c>
      <c r="Z159" s="106">
        <f>'[1]หน่วยมิเตอร์อาคาร 68'!Z92</f>
        <v>41799</v>
      </c>
      <c r="AA159" s="108">
        <f>Z159-W159</f>
        <v>800</v>
      </c>
      <c r="AB159" s="147">
        <f>AA159*8</f>
        <v>6400</v>
      </c>
      <c r="AC159" s="106">
        <f>'[1]หน่วยมิเตอร์อาคาร 68'!AC92</f>
        <v>42640</v>
      </c>
      <c r="AD159" s="147">
        <f>AC159-Z159</f>
        <v>841</v>
      </c>
      <c r="AE159" s="147">
        <f>AD159*8</f>
        <v>6728</v>
      </c>
      <c r="AF159" s="106">
        <f>'[1]หน่วยมิเตอร์อาคาร 68'!AF92</f>
        <v>43703</v>
      </c>
      <c r="AG159" s="147">
        <f>AF159-AC159</f>
        <v>1063</v>
      </c>
      <c r="AH159" s="147">
        <f>AG159*8</f>
        <v>8504</v>
      </c>
      <c r="AI159" s="105"/>
      <c r="AJ159" s="105"/>
      <c r="AK159" s="105"/>
      <c r="AL159" s="105"/>
      <c r="AM159" s="109"/>
      <c r="AN159" s="111"/>
      <c r="AO159" s="109"/>
      <c r="AP159" s="141"/>
      <c r="AQ159" s="112"/>
    </row>
    <row r="160" spans="1:43" ht="23.4" customHeight="1" x14ac:dyDescent="0.6">
      <c r="A160" s="21" t="s">
        <v>111</v>
      </c>
      <c r="B160" s="5"/>
      <c r="C160" s="5"/>
      <c r="D160" s="5"/>
      <c r="E160" s="27"/>
      <c r="F160" s="28"/>
      <c r="G160" s="5"/>
      <c r="H160" s="27"/>
      <c r="I160" s="27"/>
      <c r="J160" s="5"/>
      <c r="K160" s="29"/>
      <c r="L160" s="27"/>
      <c r="M160" s="5"/>
      <c r="N160" s="29"/>
      <c r="O160" s="27"/>
      <c r="P160" s="30"/>
      <c r="Q160" s="29"/>
      <c r="R160" s="29"/>
      <c r="S160" s="30"/>
      <c r="T160" s="29"/>
      <c r="U160" s="29"/>
      <c r="V160" s="30"/>
      <c r="W160" s="30"/>
      <c r="X160" s="131"/>
      <c r="Y160" s="132"/>
      <c r="Z160" s="29"/>
      <c r="AA160" s="131"/>
      <c r="AB160" s="146"/>
      <c r="AC160" s="29"/>
      <c r="AD160" s="161"/>
      <c r="AE160" s="160"/>
      <c r="AF160" s="29"/>
      <c r="AG160" s="161"/>
      <c r="AH160" s="160"/>
      <c r="AI160" s="29"/>
      <c r="AJ160" s="31"/>
      <c r="AK160" s="6"/>
      <c r="AL160" s="29"/>
      <c r="AM160" s="5"/>
      <c r="AN160" s="6"/>
      <c r="AO160" s="5"/>
      <c r="AP160" s="5"/>
      <c r="AQ160" s="92"/>
    </row>
    <row r="161" spans="1:43" s="43" customFormat="1" ht="23.4" customHeight="1" x14ac:dyDescent="0.6">
      <c r="A161" s="141">
        <v>76</v>
      </c>
      <c r="B161" s="7" t="s">
        <v>112</v>
      </c>
      <c r="C161" s="76"/>
      <c r="D161" s="104">
        <v>26713</v>
      </c>
      <c r="E161" s="104">
        <v>27490</v>
      </c>
      <c r="F161" s="104">
        <f t="shared" ref="F161:F184" si="505">E161-D161</f>
        <v>777</v>
      </c>
      <c r="G161" s="103">
        <f t="shared" ref="G161:G170" si="506">F161*8</f>
        <v>6216</v>
      </c>
      <c r="H161" s="4">
        <v>28063</v>
      </c>
      <c r="I161" s="104">
        <f>H161-E161</f>
        <v>573</v>
      </c>
      <c r="J161" s="103">
        <f>I161*8</f>
        <v>4584</v>
      </c>
      <c r="K161" s="104">
        <v>28693</v>
      </c>
      <c r="L161" s="104">
        <f>K161-H161</f>
        <v>630</v>
      </c>
      <c r="M161" s="103">
        <f>L161*8</f>
        <v>5040</v>
      </c>
      <c r="N161" s="104">
        <v>29441</v>
      </c>
      <c r="O161" s="104">
        <f>N161-K161</f>
        <v>748</v>
      </c>
      <c r="P161" s="103">
        <f>O161*8</f>
        <v>5984</v>
      </c>
      <c r="Q161" s="104">
        <v>30075</v>
      </c>
      <c r="R161" s="104">
        <f>Q161-N161</f>
        <v>634</v>
      </c>
      <c r="S161" s="103">
        <f>R161*8</f>
        <v>5072</v>
      </c>
      <c r="T161" s="104">
        <v>30711</v>
      </c>
      <c r="U161" s="104">
        <f>T161-Q161</f>
        <v>636</v>
      </c>
      <c r="V161" s="103">
        <f>U161*8</f>
        <v>5088</v>
      </c>
      <c r="W161" s="133">
        <f>'[1]หน่วยมิเตอร์อาคาร 68'!W94</f>
        <v>31445</v>
      </c>
      <c r="X161" s="108">
        <f>W161-T161</f>
        <v>734</v>
      </c>
      <c r="Y161" s="106">
        <f>X161*8</f>
        <v>5872</v>
      </c>
      <c r="Z161" s="108">
        <f>'[1]หน่วยมิเตอร์อาคาร 68'!Z94</f>
        <v>32528</v>
      </c>
      <c r="AA161" s="108">
        <f>Z161-W161</f>
        <v>1083</v>
      </c>
      <c r="AB161" s="147">
        <f>AA161*8</f>
        <v>8664</v>
      </c>
      <c r="AC161" s="108">
        <f>'[1]หน่วยมิเตอร์อาคาร 68'!AC94</f>
        <v>33397</v>
      </c>
      <c r="AD161" s="145">
        <f>AC161-Z161</f>
        <v>869</v>
      </c>
      <c r="AE161" s="145">
        <f>AD161*8</f>
        <v>6952</v>
      </c>
      <c r="AF161" s="108">
        <f>'[1]หน่วยมิเตอร์อาคาร 68'!AF94</f>
        <v>34000</v>
      </c>
      <c r="AG161" s="145">
        <f>AF161-AC161</f>
        <v>603</v>
      </c>
      <c r="AH161" s="145">
        <f>AG161*8</f>
        <v>4824</v>
      </c>
      <c r="AI161" s="104"/>
      <c r="AJ161" s="104"/>
      <c r="AK161" s="104"/>
      <c r="AL161" s="104"/>
      <c r="AM161" s="141"/>
      <c r="AN161" s="102"/>
      <c r="AO161" s="141"/>
      <c r="AP161" s="141"/>
      <c r="AQ161" s="142"/>
    </row>
    <row r="162" spans="1:43" s="43" customFormat="1" ht="23.4" customHeight="1" x14ac:dyDescent="0.6">
      <c r="A162" s="141">
        <v>77</v>
      </c>
      <c r="B162" s="16" t="s">
        <v>213</v>
      </c>
      <c r="C162" s="141"/>
      <c r="D162" s="104">
        <v>140435</v>
      </c>
      <c r="E162" s="104">
        <v>140932</v>
      </c>
      <c r="F162" s="104">
        <f t="shared" si="505"/>
        <v>497</v>
      </c>
      <c r="G162" s="103">
        <f t="shared" si="506"/>
        <v>3976</v>
      </c>
      <c r="H162" s="4">
        <v>141282</v>
      </c>
      <c r="I162" s="104">
        <f t="shared" ref="I162:I184" si="507">H162-E162</f>
        <v>350</v>
      </c>
      <c r="J162" s="103">
        <f t="shared" ref="J162:J170" si="508">I162*8</f>
        <v>2800</v>
      </c>
      <c r="K162" s="104">
        <v>141481</v>
      </c>
      <c r="L162" s="104">
        <f>K162-H162</f>
        <v>199</v>
      </c>
      <c r="M162" s="103">
        <f t="shared" ref="M162:M170" si="509">L162*8</f>
        <v>1592</v>
      </c>
      <c r="N162" s="104">
        <v>142497</v>
      </c>
      <c r="O162" s="104">
        <f t="shared" ref="O162:O171" si="510">N162-K162</f>
        <v>1016</v>
      </c>
      <c r="P162" s="103">
        <f t="shared" ref="P162:P170" si="511">O162*8</f>
        <v>8128</v>
      </c>
      <c r="Q162" s="104">
        <v>142889</v>
      </c>
      <c r="R162" s="104">
        <f t="shared" ref="R162:R171" si="512">Q162-N162</f>
        <v>392</v>
      </c>
      <c r="S162" s="103">
        <f t="shared" ref="S162:S167" si="513">R162*8</f>
        <v>3136</v>
      </c>
      <c r="T162" s="104">
        <v>143305</v>
      </c>
      <c r="U162" s="104">
        <f t="shared" ref="U162:U171" si="514">T162-Q162</f>
        <v>416</v>
      </c>
      <c r="V162" s="103">
        <f t="shared" ref="V162:V167" si="515">U162*8</f>
        <v>3328</v>
      </c>
      <c r="W162" s="133">
        <f>'[1]หน่วยมิเตอร์อาคาร 68'!W95</f>
        <v>143990</v>
      </c>
      <c r="X162" s="108">
        <f t="shared" ref="X162:X171" si="516">W162-T162</f>
        <v>685</v>
      </c>
      <c r="Y162" s="106">
        <f t="shared" ref="Y162:Y167" si="517">X162*8</f>
        <v>5480</v>
      </c>
      <c r="Z162" s="108">
        <f>'[1]หน่วยมิเตอร์อาคาร 68'!Z95</f>
        <v>144689</v>
      </c>
      <c r="AA162" s="108">
        <f t="shared" ref="AA162:AA171" si="518">Z162-W162</f>
        <v>699</v>
      </c>
      <c r="AB162" s="147">
        <f t="shared" ref="AB162:AB167" si="519">AA162*8</f>
        <v>5592</v>
      </c>
      <c r="AC162" s="108">
        <f>'[1]หน่วยมิเตอร์อาคาร 68'!AC95</f>
        <v>145434</v>
      </c>
      <c r="AD162" s="145">
        <f t="shared" ref="AD162:AD171" si="520">AC162-Z162</f>
        <v>745</v>
      </c>
      <c r="AE162" s="145">
        <f t="shared" ref="AE162:AE167" si="521">AD162*8</f>
        <v>5960</v>
      </c>
      <c r="AF162" s="108">
        <f>'[1]หน่วยมิเตอร์อาคาร 68'!AF95</f>
        <v>146038</v>
      </c>
      <c r="AG162" s="145">
        <f t="shared" ref="AG162:AG171" si="522">AF162-AC162</f>
        <v>604</v>
      </c>
      <c r="AH162" s="145">
        <f t="shared" ref="AH162:AH167" si="523">AG162*8</f>
        <v>4832</v>
      </c>
      <c r="AI162" s="104"/>
      <c r="AJ162" s="104"/>
      <c r="AK162" s="104"/>
      <c r="AL162" s="104"/>
      <c r="AM162" s="141"/>
      <c r="AN162" s="102"/>
      <c r="AO162" s="141"/>
      <c r="AP162" s="141"/>
      <c r="AQ162" s="142"/>
    </row>
    <row r="163" spans="1:43" s="43" customFormat="1" ht="23.4" customHeight="1" x14ac:dyDescent="0.6">
      <c r="A163" s="141">
        <v>78</v>
      </c>
      <c r="B163" s="7" t="s">
        <v>113</v>
      </c>
      <c r="C163" s="76"/>
      <c r="D163" s="104">
        <v>7936</v>
      </c>
      <c r="E163" s="104">
        <v>9861</v>
      </c>
      <c r="F163" s="104">
        <f t="shared" si="505"/>
        <v>1925</v>
      </c>
      <c r="G163" s="103">
        <f t="shared" si="506"/>
        <v>15400</v>
      </c>
      <c r="H163" s="4">
        <v>1200</v>
      </c>
      <c r="I163" s="114">
        <f>10000-E163+H163</f>
        <v>1339</v>
      </c>
      <c r="J163" s="103">
        <f t="shared" si="508"/>
        <v>10712</v>
      </c>
      <c r="K163" s="104">
        <v>2720</v>
      </c>
      <c r="L163" s="104">
        <f t="shared" ref="L163:L171" si="524">K163-H163</f>
        <v>1520</v>
      </c>
      <c r="M163" s="103">
        <f t="shared" si="509"/>
        <v>12160</v>
      </c>
      <c r="N163" s="104">
        <v>5131</v>
      </c>
      <c r="O163" s="104">
        <f t="shared" si="510"/>
        <v>2411</v>
      </c>
      <c r="P163" s="103">
        <f t="shared" si="511"/>
        <v>19288</v>
      </c>
      <c r="Q163" s="104">
        <v>6501</v>
      </c>
      <c r="R163" s="104">
        <f t="shared" si="512"/>
        <v>1370</v>
      </c>
      <c r="S163" s="103">
        <f t="shared" si="513"/>
        <v>10960</v>
      </c>
      <c r="T163" s="104">
        <v>8110</v>
      </c>
      <c r="U163" s="104">
        <f t="shared" si="514"/>
        <v>1609</v>
      </c>
      <c r="V163" s="103">
        <f t="shared" si="515"/>
        <v>12872</v>
      </c>
      <c r="W163" s="133">
        <f>'[1]หน่วยมิเตอร์อาคาร 68'!W96</f>
        <v>9817</v>
      </c>
      <c r="X163" s="108">
        <f t="shared" si="516"/>
        <v>1707</v>
      </c>
      <c r="Y163" s="106">
        <f t="shared" si="517"/>
        <v>13656</v>
      </c>
      <c r="Z163" s="108">
        <f>'[1]หน่วยมิเตอร์อาคาร 68'!Z96</f>
        <v>2047</v>
      </c>
      <c r="AA163" s="108">
        <f t="shared" si="518"/>
        <v>-7770</v>
      </c>
      <c r="AB163" s="147">
        <f t="shared" si="519"/>
        <v>-62160</v>
      </c>
      <c r="AC163" s="108">
        <f>'[1]หน่วยมิเตอร์อาคาร 68'!AC96</f>
        <v>4124</v>
      </c>
      <c r="AD163" s="145">
        <f t="shared" si="520"/>
        <v>2077</v>
      </c>
      <c r="AE163" s="145">
        <f t="shared" si="521"/>
        <v>16616</v>
      </c>
      <c r="AF163" s="108">
        <f>'[1]หน่วยมิเตอร์อาคาร 68'!AF96</f>
        <v>6397</v>
      </c>
      <c r="AG163" s="145">
        <f t="shared" si="522"/>
        <v>2273</v>
      </c>
      <c r="AH163" s="145">
        <f t="shared" si="523"/>
        <v>18184</v>
      </c>
      <c r="AI163" s="104"/>
      <c r="AJ163" s="104"/>
      <c r="AK163" s="104"/>
      <c r="AL163" s="104"/>
      <c r="AM163" s="141"/>
      <c r="AN163" s="102"/>
      <c r="AO163" s="141"/>
      <c r="AP163" s="141"/>
      <c r="AQ163" s="142"/>
    </row>
    <row r="164" spans="1:43" s="43" customFormat="1" ht="23.4" customHeight="1" x14ac:dyDescent="0.6">
      <c r="A164" s="141">
        <v>79</v>
      </c>
      <c r="B164" s="7" t="s">
        <v>114</v>
      </c>
      <c r="C164" s="76"/>
      <c r="D164" s="104">
        <v>321</v>
      </c>
      <c r="E164" s="104">
        <v>322</v>
      </c>
      <c r="F164" s="104">
        <f t="shared" si="505"/>
        <v>1</v>
      </c>
      <c r="G164" s="103">
        <f t="shared" si="506"/>
        <v>8</v>
      </c>
      <c r="H164" s="4">
        <v>322</v>
      </c>
      <c r="I164" s="104">
        <f t="shared" si="507"/>
        <v>0</v>
      </c>
      <c r="J164" s="103">
        <f t="shared" si="508"/>
        <v>0</v>
      </c>
      <c r="K164" s="104">
        <v>322</v>
      </c>
      <c r="L164" s="104">
        <f t="shared" si="524"/>
        <v>0</v>
      </c>
      <c r="M164" s="103">
        <f t="shared" si="509"/>
        <v>0</v>
      </c>
      <c r="N164" s="104">
        <v>322</v>
      </c>
      <c r="O164" s="104">
        <f t="shared" si="510"/>
        <v>0</v>
      </c>
      <c r="P164" s="103">
        <f t="shared" si="511"/>
        <v>0</v>
      </c>
      <c r="Q164" s="104">
        <v>322</v>
      </c>
      <c r="R164" s="104">
        <f t="shared" si="512"/>
        <v>0</v>
      </c>
      <c r="S164" s="103">
        <f t="shared" si="513"/>
        <v>0</v>
      </c>
      <c r="T164" s="104">
        <v>322</v>
      </c>
      <c r="U164" s="104">
        <f t="shared" si="514"/>
        <v>0</v>
      </c>
      <c r="V164" s="103">
        <f t="shared" si="515"/>
        <v>0</v>
      </c>
      <c r="W164" s="133">
        <f>'[1]หน่วยมิเตอร์อาคาร 68'!W97</f>
        <v>322</v>
      </c>
      <c r="X164" s="108">
        <f t="shared" si="516"/>
        <v>0</v>
      </c>
      <c r="Y164" s="106">
        <f t="shared" si="517"/>
        <v>0</v>
      </c>
      <c r="Z164" s="108">
        <f>'[1]หน่วยมิเตอร์อาคาร 68'!Z97</f>
        <v>322</v>
      </c>
      <c r="AA164" s="108">
        <f t="shared" si="518"/>
        <v>0</v>
      </c>
      <c r="AB164" s="147">
        <f t="shared" si="519"/>
        <v>0</v>
      </c>
      <c r="AC164" s="108">
        <f>'[1]หน่วยมิเตอร์อาคาร 68'!AC97</f>
        <v>322</v>
      </c>
      <c r="AD164" s="145">
        <f t="shared" si="520"/>
        <v>0</v>
      </c>
      <c r="AE164" s="145">
        <f t="shared" si="521"/>
        <v>0</v>
      </c>
      <c r="AF164" s="108">
        <f>'[1]หน่วยมิเตอร์อาคาร 68'!AF97</f>
        <v>322</v>
      </c>
      <c r="AG164" s="145">
        <f t="shared" si="522"/>
        <v>0</v>
      </c>
      <c r="AH164" s="145">
        <f t="shared" si="523"/>
        <v>0</v>
      </c>
      <c r="AI164" s="104"/>
      <c r="AJ164" s="104"/>
      <c r="AK164" s="104"/>
      <c r="AL164" s="104"/>
      <c r="AM164" s="141"/>
      <c r="AN164" s="102"/>
      <c r="AO164" s="141"/>
      <c r="AP164" s="141"/>
      <c r="AQ164" s="142"/>
    </row>
    <row r="165" spans="1:43" s="43" customFormat="1" ht="23.4" customHeight="1" x14ac:dyDescent="0.6">
      <c r="A165" s="141">
        <v>80</v>
      </c>
      <c r="B165" s="7" t="s">
        <v>242</v>
      </c>
      <c r="C165" s="76"/>
      <c r="D165" s="104">
        <v>5168</v>
      </c>
      <c r="E165" s="104">
        <v>5199</v>
      </c>
      <c r="F165" s="104">
        <f t="shared" si="505"/>
        <v>31</v>
      </c>
      <c r="G165" s="103">
        <f t="shared" si="506"/>
        <v>248</v>
      </c>
      <c r="H165" s="4">
        <v>5210</v>
      </c>
      <c r="I165" s="104">
        <f t="shared" si="507"/>
        <v>11</v>
      </c>
      <c r="J165" s="103">
        <f t="shared" si="508"/>
        <v>88</v>
      </c>
      <c r="K165" s="104">
        <v>5261</v>
      </c>
      <c r="L165" s="104">
        <f t="shared" si="524"/>
        <v>51</v>
      </c>
      <c r="M165" s="103">
        <f t="shared" si="509"/>
        <v>408</v>
      </c>
      <c r="N165" s="104">
        <v>5282</v>
      </c>
      <c r="O165" s="104">
        <f t="shared" si="510"/>
        <v>21</v>
      </c>
      <c r="P165" s="103">
        <f t="shared" si="511"/>
        <v>168</v>
      </c>
      <c r="Q165" s="104">
        <v>5293</v>
      </c>
      <c r="R165" s="104">
        <f t="shared" si="512"/>
        <v>11</v>
      </c>
      <c r="S165" s="103">
        <f t="shared" si="513"/>
        <v>88</v>
      </c>
      <c r="T165" s="104">
        <v>5304</v>
      </c>
      <c r="U165" s="104">
        <f t="shared" si="514"/>
        <v>11</v>
      </c>
      <c r="V165" s="103">
        <f t="shared" si="515"/>
        <v>88</v>
      </c>
      <c r="W165" s="133">
        <f>'[1]หน่วยมิเตอร์อาคาร 68'!W98</f>
        <v>5336</v>
      </c>
      <c r="X165" s="108">
        <f t="shared" si="516"/>
        <v>32</v>
      </c>
      <c r="Y165" s="106">
        <f t="shared" si="517"/>
        <v>256</v>
      </c>
      <c r="Z165" s="108">
        <f>'[1]หน่วยมิเตอร์อาคาร 68'!Z98</f>
        <v>5365</v>
      </c>
      <c r="AA165" s="108">
        <f t="shared" si="518"/>
        <v>29</v>
      </c>
      <c r="AB165" s="147">
        <f t="shared" si="519"/>
        <v>232</v>
      </c>
      <c r="AC165" s="108">
        <f>'[1]หน่วยมิเตอร์อาคาร 68'!AC98</f>
        <v>5430</v>
      </c>
      <c r="AD165" s="145">
        <f t="shared" si="520"/>
        <v>65</v>
      </c>
      <c r="AE165" s="148">
        <f t="shared" si="521"/>
        <v>520</v>
      </c>
      <c r="AF165" s="108">
        <f>'[1]หน่วยมิเตอร์อาคาร 68'!AF98</f>
        <v>5443</v>
      </c>
      <c r="AG165" s="145">
        <f t="shared" si="522"/>
        <v>13</v>
      </c>
      <c r="AH165" s="148">
        <f t="shared" si="523"/>
        <v>104</v>
      </c>
      <c r="AI165" s="104"/>
      <c r="AJ165" s="141"/>
      <c r="AK165" s="102"/>
      <c r="AL165" s="104"/>
      <c r="AM165" s="141"/>
      <c r="AN165" s="102"/>
      <c r="AO165" s="141"/>
      <c r="AP165" s="141"/>
      <c r="AQ165" s="142"/>
    </row>
    <row r="166" spans="1:43" s="43" customFormat="1" ht="23.4" customHeight="1" x14ac:dyDescent="0.6">
      <c r="A166" s="141">
        <v>81</v>
      </c>
      <c r="B166" s="7" t="s">
        <v>115</v>
      </c>
      <c r="C166" s="76"/>
      <c r="D166" s="104">
        <v>4155</v>
      </c>
      <c r="E166" s="104">
        <v>5059</v>
      </c>
      <c r="F166" s="104">
        <f t="shared" si="505"/>
        <v>904</v>
      </c>
      <c r="G166" s="103">
        <f t="shared" si="506"/>
        <v>7232</v>
      </c>
      <c r="H166" s="4">
        <v>5209</v>
      </c>
      <c r="I166" s="104">
        <f t="shared" si="507"/>
        <v>150</v>
      </c>
      <c r="J166" s="103">
        <f t="shared" si="508"/>
        <v>1200</v>
      </c>
      <c r="K166" s="104">
        <v>5209</v>
      </c>
      <c r="L166" s="104">
        <f t="shared" si="524"/>
        <v>0</v>
      </c>
      <c r="M166" s="103">
        <f t="shared" si="509"/>
        <v>0</v>
      </c>
      <c r="N166" s="104">
        <v>5209</v>
      </c>
      <c r="O166" s="104">
        <f t="shared" si="510"/>
        <v>0</v>
      </c>
      <c r="P166" s="103">
        <f t="shared" si="511"/>
        <v>0</v>
      </c>
      <c r="Q166" s="104">
        <v>5209</v>
      </c>
      <c r="R166" s="104">
        <f t="shared" si="512"/>
        <v>0</v>
      </c>
      <c r="S166" s="103">
        <f t="shared" si="513"/>
        <v>0</v>
      </c>
      <c r="T166" s="104">
        <v>5209</v>
      </c>
      <c r="U166" s="104">
        <f t="shared" si="514"/>
        <v>0</v>
      </c>
      <c r="V166" s="103">
        <f t="shared" si="515"/>
        <v>0</v>
      </c>
      <c r="W166" s="133">
        <f>'[1]หน่วยมิเตอร์อาคาร 68'!W99</f>
        <v>5209</v>
      </c>
      <c r="X166" s="108">
        <f t="shared" si="516"/>
        <v>0</v>
      </c>
      <c r="Y166" s="106">
        <f t="shared" si="517"/>
        <v>0</v>
      </c>
      <c r="Z166" s="108">
        <f>'[1]หน่วยมิเตอร์อาคาร 68'!Z99</f>
        <v>5209</v>
      </c>
      <c r="AA166" s="108">
        <f t="shared" si="518"/>
        <v>0</v>
      </c>
      <c r="AB166" s="147">
        <f t="shared" si="519"/>
        <v>0</v>
      </c>
      <c r="AC166" s="108">
        <f>'[1]หน่วยมิเตอร์อาคาร 68'!AC99</f>
        <v>5209</v>
      </c>
      <c r="AD166" s="145">
        <f t="shared" si="520"/>
        <v>0</v>
      </c>
      <c r="AE166" s="148">
        <f t="shared" si="521"/>
        <v>0</v>
      </c>
      <c r="AF166" s="108">
        <f>'[1]หน่วยมิเตอร์อาคาร 68'!AF99</f>
        <v>5209</v>
      </c>
      <c r="AG166" s="145">
        <f t="shared" si="522"/>
        <v>0</v>
      </c>
      <c r="AH166" s="148">
        <f t="shared" si="523"/>
        <v>0</v>
      </c>
      <c r="AI166" s="104"/>
      <c r="AJ166" s="141"/>
      <c r="AK166" s="102"/>
      <c r="AL166" s="104"/>
      <c r="AM166" s="141"/>
      <c r="AN166" s="102"/>
      <c r="AO166" s="141"/>
      <c r="AP166" s="141"/>
      <c r="AQ166" s="142"/>
    </row>
    <row r="167" spans="1:43" s="43" customFormat="1" ht="23.4" customHeight="1" x14ac:dyDescent="0.6">
      <c r="A167" s="141">
        <v>82</v>
      </c>
      <c r="B167" s="7" t="s">
        <v>116</v>
      </c>
      <c r="C167" s="76"/>
      <c r="D167" s="104">
        <v>9226</v>
      </c>
      <c r="E167" s="104">
        <v>9469</v>
      </c>
      <c r="F167" s="104">
        <f t="shared" si="505"/>
        <v>243</v>
      </c>
      <c r="G167" s="103">
        <f t="shared" si="506"/>
        <v>1944</v>
      </c>
      <c r="H167" s="4">
        <v>9735</v>
      </c>
      <c r="I167" s="104">
        <f t="shared" si="507"/>
        <v>266</v>
      </c>
      <c r="J167" s="103">
        <f t="shared" si="508"/>
        <v>2128</v>
      </c>
      <c r="K167" s="104">
        <v>41</v>
      </c>
      <c r="L167" s="104">
        <v>305</v>
      </c>
      <c r="M167" s="103">
        <f t="shared" si="509"/>
        <v>2440</v>
      </c>
      <c r="N167" s="104">
        <v>422</v>
      </c>
      <c r="O167" s="104">
        <f t="shared" si="510"/>
        <v>381</v>
      </c>
      <c r="P167" s="103">
        <f t="shared" si="511"/>
        <v>3048</v>
      </c>
      <c r="Q167" s="104">
        <v>614</v>
      </c>
      <c r="R167" s="104">
        <f t="shared" si="512"/>
        <v>192</v>
      </c>
      <c r="S167" s="103">
        <f t="shared" si="513"/>
        <v>1536</v>
      </c>
      <c r="T167" s="104">
        <v>812</v>
      </c>
      <c r="U167" s="104">
        <f t="shared" si="514"/>
        <v>198</v>
      </c>
      <c r="V167" s="103">
        <f t="shared" si="515"/>
        <v>1584</v>
      </c>
      <c r="W167" s="133">
        <f>'[1]หน่วยมิเตอร์อาคาร 68'!W100</f>
        <v>1026</v>
      </c>
      <c r="X167" s="108">
        <f t="shared" si="516"/>
        <v>214</v>
      </c>
      <c r="Y167" s="106">
        <f t="shared" si="517"/>
        <v>1712</v>
      </c>
      <c r="Z167" s="108">
        <f>'[1]หน่วยมิเตอร์อาคาร 68'!Z100</f>
        <v>1201</v>
      </c>
      <c r="AA167" s="108">
        <f t="shared" si="518"/>
        <v>175</v>
      </c>
      <c r="AB167" s="147">
        <f t="shared" si="519"/>
        <v>1400</v>
      </c>
      <c r="AC167" s="108">
        <f>'[1]หน่วยมิเตอร์อาคาร 68'!AC100</f>
        <v>1390</v>
      </c>
      <c r="AD167" s="145">
        <f t="shared" si="520"/>
        <v>189</v>
      </c>
      <c r="AE167" s="148">
        <f t="shared" si="521"/>
        <v>1512</v>
      </c>
      <c r="AF167" s="108">
        <f>'[1]หน่วยมิเตอร์อาคาร 68'!AF100</f>
        <v>1412</v>
      </c>
      <c r="AG167" s="145">
        <f t="shared" si="522"/>
        <v>22</v>
      </c>
      <c r="AH167" s="148">
        <f t="shared" si="523"/>
        <v>176</v>
      </c>
      <c r="AI167" s="104"/>
      <c r="AJ167" s="141"/>
      <c r="AK167" s="102"/>
      <c r="AL167" s="104"/>
      <c r="AM167" s="141"/>
      <c r="AN167" s="102"/>
      <c r="AO167" s="141"/>
      <c r="AP167" s="141"/>
      <c r="AQ167" s="142"/>
    </row>
    <row r="168" spans="1:43" s="43" customFormat="1" ht="23.4" customHeight="1" x14ac:dyDescent="0.6">
      <c r="A168" s="141">
        <v>83</v>
      </c>
      <c r="B168" s="7" t="s">
        <v>117</v>
      </c>
      <c r="C168" s="76"/>
      <c r="D168" s="104">
        <v>64376</v>
      </c>
      <c r="E168" s="104">
        <v>64449</v>
      </c>
      <c r="F168" s="104">
        <f t="shared" si="505"/>
        <v>73</v>
      </c>
      <c r="G168" s="103">
        <f t="shared" si="506"/>
        <v>584</v>
      </c>
      <c r="H168" s="4">
        <v>64795</v>
      </c>
      <c r="I168" s="104">
        <f t="shared" si="507"/>
        <v>346</v>
      </c>
      <c r="J168" s="103">
        <f t="shared" si="508"/>
        <v>2768</v>
      </c>
      <c r="K168" s="104">
        <v>64969</v>
      </c>
      <c r="L168" s="104">
        <f t="shared" si="524"/>
        <v>174</v>
      </c>
      <c r="M168" s="103">
        <f t="shared" si="509"/>
        <v>1392</v>
      </c>
      <c r="N168" s="104">
        <v>65274</v>
      </c>
      <c r="O168" s="104">
        <f t="shared" si="510"/>
        <v>305</v>
      </c>
      <c r="P168" s="103">
        <f t="shared" si="511"/>
        <v>2440</v>
      </c>
      <c r="Q168" s="104">
        <v>65438</v>
      </c>
      <c r="R168" s="104">
        <f t="shared" si="512"/>
        <v>164</v>
      </c>
      <c r="S168" s="103">
        <f>R168*8</f>
        <v>1312</v>
      </c>
      <c r="T168" s="104">
        <v>65796</v>
      </c>
      <c r="U168" s="104">
        <f t="shared" si="514"/>
        <v>358</v>
      </c>
      <c r="V168" s="103">
        <f>U168*8</f>
        <v>2864</v>
      </c>
      <c r="W168" s="133">
        <f>'[1]หน่วยมิเตอร์อาคาร 68'!W101</f>
        <v>66062</v>
      </c>
      <c r="X168" s="108">
        <f t="shared" si="516"/>
        <v>266</v>
      </c>
      <c r="Y168" s="106">
        <f>X168*8</f>
        <v>2128</v>
      </c>
      <c r="Z168" s="108">
        <f>'[1]หน่วยมิเตอร์อาคาร 68'!Z101</f>
        <v>66197</v>
      </c>
      <c r="AA168" s="108">
        <f t="shared" si="518"/>
        <v>135</v>
      </c>
      <c r="AB168" s="147">
        <f>AA168*8</f>
        <v>1080</v>
      </c>
      <c r="AC168" s="108">
        <f>'[1]หน่วยมิเตอร์อาคาร 68'!AC101</f>
        <v>66397</v>
      </c>
      <c r="AD168" s="145">
        <f t="shared" si="520"/>
        <v>200</v>
      </c>
      <c r="AE168" s="148">
        <f>AD168*8</f>
        <v>1600</v>
      </c>
      <c r="AF168" s="108">
        <f>'[1]หน่วยมิเตอร์อาคาร 68'!AF101</f>
        <v>66690</v>
      </c>
      <c r="AG168" s="145">
        <f t="shared" si="522"/>
        <v>293</v>
      </c>
      <c r="AH168" s="148">
        <f>AG168*8</f>
        <v>2344</v>
      </c>
      <c r="AI168" s="104"/>
      <c r="AJ168" s="141"/>
      <c r="AK168" s="102"/>
      <c r="AL168" s="104"/>
      <c r="AM168" s="141"/>
      <c r="AN168" s="102"/>
      <c r="AO168" s="141"/>
      <c r="AP168" s="141"/>
      <c r="AQ168" s="142"/>
    </row>
    <row r="169" spans="1:43" s="43" customFormat="1" ht="23.4" customHeight="1" x14ac:dyDescent="0.6">
      <c r="A169" s="141">
        <v>84</v>
      </c>
      <c r="B169" s="7" t="s">
        <v>10</v>
      </c>
      <c r="C169" s="76"/>
      <c r="D169" s="104">
        <v>2456</v>
      </c>
      <c r="E169" s="104">
        <v>2692</v>
      </c>
      <c r="F169" s="104">
        <f t="shared" si="505"/>
        <v>236</v>
      </c>
      <c r="G169" s="103">
        <f t="shared" si="506"/>
        <v>1888</v>
      </c>
      <c r="H169" s="4">
        <v>2900</v>
      </c>
      <c r="I169" s="104">
        <f t="shared" si="507"/>
        <v>208</v>
      </c>
      <c r="J169" s="103">
        <f t="shared" si="508"/>
        <v>1664</v>
      </c>
      <c r="K169" s="104">
        <v>3138</v>
      </c>
      <c r="L169" s="104">
        <f t="shared" si="524"/>
        <v>238</v>
      </c>
      <c r="M169" s="103">
        <f t="shared" si="509"/>
        <v>1904</v>
      </c>
      <c r="N169" s="104">
        <v>3760</v>
      </c>
      <c r="O169" s="104">
        <f t="shared" si="510"/>
        <v>622</v>
      </c>
      <c r="P169" s="103">
        <f t="shared" si="511"/>
        <v>4976</v>
      </c>
      <c r="Q169" s="104">
        <v>3814</v>
      </c>
      <c r="R169" s="104">
        <f t="shared" si="512"/>
        <v>54</v>
      </c>
      <c r="S169" s="103">
        <f t="shared" ref="S169:S170" si="525">R169*8</f>
        <v>432</v>
      </c>
      <c r="T169" s="104">
        <v>3986</v>
      </c>
      <c r="U169" s="104">
        <f t="shared" si="514"/>
        <v>172</v>
      </c>
      <c r="V169" s="103">
        <f t="shared" ref="V169:V170" si="526">U169*8</f>
        <v>1376</v>
      </c>
      <c r="W169" s="133">
        <f>'[1]หน่วยมิเตอร์อาคาร 68'!W102</f>
        <v>4137</v>
      </c>
      <c r="X169" s="108">
        <f t="shared" si="516"/>
        <v>151</v>
      </c>
      <c r="Y169" s="106">
        <f t="shared" ref="Y169:Y170" si="527">X169*8</f>
        <v>1208</v>
      </c>
      <c r="Z169" s="108">
        <f>'[1]หน่วยมิเตอร์อาคาร 68'!Z102</f>
        <v>4237</v>
      </c>
      <c r="AA169" s="108">
        <f t="shared" si="518"/>
        <v>100</v>
      </c>
      <c r="AB169" s="147">
        <f t="shared" ref="AB169:AB170" si="528">AA169*8</f>
        <v>800</v>
      </c>
      <c r="AC169" s="108">
        <f>'[1]หน่วยมิเตอร์อาคาร 68'!AC102</f>
        <v>4297</v>
      </c>
      <c r="AD169" s="145">
        <f t="shared" si="520"/>
        <v>60</v>
      </c>
      <c r="AE169" s="148">
        <f t="shared" ref="AE169:AE170" si="529">AD169*8</f>
        <v>480</v>
      </c>
      <c r="AF169" s="108">
        <f>'[1]หน่วยมิเตอร์อาคาร 68'!AF102</f>
        <v>4386</v>
      </c>
      <c r="AG169" s="145">
        <f t="shared" si="522"/>
        <v>89</v>
      </c>
      <c r="AH169" s="148">
        <f t="shared" ref="AH169:AH170" si="530">AG169*8</f>
        <v>712</v>
      </c>
      <c r="AI169" s="104"/>
      <c r="AJ169" s="141"/>
      <c r="AK169" s="102"/>
      <c r="AL169" s="104"/>
      <c r="AM169" s="141"/>
      <c r="AN169" s="102"/>
      <c r="AO169" s="141"/>
      <c r="AP169" s="141"/>
      <c r="AQ169" s="142"/>
    </row>
    <row r="170" spans="1:43" s="43" customFormat="1" ht="23.4" customHeight="1" x14ac:dyDescent="0.6">
      <c r="A170" s="141">
        <v>85</v>
      </c>
      <c r="B170" s="7" t="s">
        <v>118</v>
      </c>
      <c r="C170" s="76"/>
      <c r="D170" s="104">
        <v>118657</v>
      </c>
      <c r="E170" s="104">
        <v>118937</v>
      </c>
      <c r="F170" s="104">
        <f t="shared" si="505"/>
        <v>280</v>
      </c>
      <c r="G170" s="103">
        <f t="shared" si="506"/>
        <v>2240</v>
      </c>
      <c r="H170" s="4">
        <v>119263</v>
      </c>
      <c r="I170" s="104">
        <f t="shared" si="507"/>
        <v>326</v>
      </c>
      <c r="J170" s="103">
        <f t="shared" si="508"/>
        <v>2608</v>
      </c>
      <c r="K170" s="104">
        <v>119650</v>
      </c>
      <c r="L170" s="104">
        <f t="shared" si="524"/>
        <v>387</v>
      </c>
      <c r="M170" s="103">
        <f t="shared" si="509"/>
        <v>3096</v>
      </c>
      <c r="N170" s="104">
        <v>120881</v>
      </c>
      <c r="O170" s="104">
        <f t="shared" si="510"/>
        <v>1231</v>
      </c>
      <c r="P170" s="103">
        <f t="shared" si="511"/>
        <v>9848</v>
      </c>
      <c r="Q170" s="104">
        <v>121855</v>
      </c>
      <c r="R170" s="104">
        <f t="shared" si="512"/>
        <v>974</v>
      </c>
      <c r="S170" s="103">
        <f t="shared" si="525"/>
        <v>7792</v>
      </c>
      <c r="T170" s="104">
        <v>122756</v>
      </c>
      <c r="U170" s="104">
        <f t="shared" si="514"/>
        <v>901</v>
      </c>
      <c r="V170" s="103">
        <f t="shared" si="526"/>
        <v>7208</v>
      </c>
      <c r="W170" s="133">
        <f>'[1]หน่วยมิเตอร์อาคาร 68'!W103</f>
        <v>123939</v>
      </c>
      <c r="X170" s="108">
        <f t="shared" si="516"/>
        <v>1183</v>
      </c>
      <c r="Y170" s="106">
        <f t="shared" si="527"/>
        <v>9464</v>
      </c>
      <c r="Z170" s="108">
        <f>'[1]หน่วยมิเตอร์อาคาร 68'!Z103</f>
        <v>125235</v>
      </c>
      <c r="AA170" s="108">
        <f t="shared" si="518"/>
        <v>1296</v>
      </c>
      <c r="AB170" s="147">
        <f t="shared" si="528"/>
        <v>10368</v>
      </c>
      <c r="AC170" s="108">
        <f>'[1]หน่วยมิเตอร์อาคาร 68'!AC103</f>
        <v>125928</v>
      </c>
      <c r="AD170" s="145">
        <f t="shared" si="520"/>
        <v>693</v>
      </c>
      <c r="AE170" s="148">
        <f t="shared" si="529"/>
        <v>5544</v>
      </c>
      <c r="AF170" s="108">
        <f>'[1]หน่วยมิเตอร์อาคาร 68'!AF103</f>
        <v>125928</v>
      </c>
      <c r="AG170" s="145">
        <f t="shared" si="522"/>
        <v>0</v>
      </c>
      <c r="AH170" s="148">
        <f t="shared" si="530"/>
        <v>0</v>
      </c>
      <c r="AI170" s="104"/>
      <c r="AJ170" s="141"/>
      <c r="AK170" s="102"/>
      <c r="AL170" s="104"/>
      <c r="AM170" s="141"/>
      <c r="AN170" s="102"/>
      <c r="AO170" s="141"/>
      <c r="AP170" s="141"/>
      <c r="AQ170" s="142"/>
    </row>
    <row r="171" spans="1:43" s="43" customFormat="1" ht="23.4" customHeight="1" x14ac:dyDescent="0.25">
      <c r="A171" s="141">
        <v>85.1</v>
      </c>
      <c r="B171" s="10" t="s">
        <v>180</v>
      </c>
      <c r="C171" s="10"/>
      <c r="D171" s="11">
        <v>234</v>
      </c>
      <c r="E171" s="11">
        <v>237</v>
      </c>
      <c r="F171" s="11">
        <f t="shared" si="505"/>
        <v>3</v>
      </c>
      <c r="G171" s="12">
        <f t="shared" ref="G171" si="531">F171*10</f>
        <v>30</v>
      </c>
      <c r="H171" s="11">
        <v>239</v>
      </c>
      <c r="I171" s="13">
        <f t="shared" si="507"/>
        <v>2</v>
      </c>
      <c r="J171" s="12">
        <f>I171*10</f>
        <v>20</v>
      </c>
      <c r="K171" s="11">
        <v>240</v>
      </c>
      <c r="L171" s="13">
        <f t="shared" si="524"/>
        <v>1</v>
      </c>
      <c r="M171" s="12">
        <f>L171*10</f>
        <v>10</v>
      </c>
      <c r="N171" s="11">
        <v>240</v>
      </c>
      <c r="O171" s="13">
        <f t="shared" si="510"/>
        <v>0</v>
      </c>
      <c r="P171" s="12">
        <f>O171*10</f>
        <v>0</v>
      </c>
      <c r="Q171" s="11">
        <v>244</v>
      </c>
      <c r="R171" s="13">
        <f t="shared" si="512"/>
        <v>4</v>
      </c>
      <c r="S171" s="12">
        <f>R171*10</f>
        <v>40</v>
      </c>
      <c r="T171" s="11">
        <v>245</v>
      </c>
      <c r="U171" s="13">
        <f t="shared" si="514"/>
        <v>1</v>
      </c>
      <c r="V171" s="12">
        <f>U171*10</f>
        <v>10</v>
      </c>
      <c r="W171" s="119">
        <f>'[1]หน่วยมิเตอร์ร้านค้า 68'!W71</f>
        <v>246</v>
      </c>
      <c r="X171" s="117">
        <f t="shared" si="516"/>
        <v>1</v>
      </c>
      <c r="Y171" s="120">
        <f>X171*10</f>
        <v>10</v>
      </c>
      <c r="Z171" s="119">
        <f>'[1]หน่วยมิเตอร์ร้านค้า 68'!Z71</f>
        <v>247</v>
      </c>
      <c r="AA171" s="117">
        <f t="shared" si="518"/>
        <v>1</v>
      </c>
      <c r="AB171" s="164">
        <f>AA171*10</f>
        <v>10</v>
      </c>
      <c r="AC171" s="119">
        <f>'[1]หน่วยมิเตอร์ร้านค้า 68'!AC71</f>
        <v>248</v>
      </c>
      <c r="AD171" s="152">
        <f t="shared" si="520"/>
        <v>1</v>
      </c>
      <c r="AE171" s="159">
        <f>AD171*10</f>
        <v>10</v>
      </c>
      <c r="AF171" s="119">
        <f>'[1]หน่วยมิเตอร์ร้านค้า 68'!AF71</f>
        <v>254</v>
      </c>
      <c r="AG171" s="152">
        <f t="shared" si="522"/>
        <v>6</v>
      </c>
      <c r="AH171" s="159">
        <f>AG171*10</f>
        <v>60</v>
      </c>
      <c r="AI171" s="11"/>
      <c r="AJ171" s="9"/>
      <c r="AK171" s="12"/>
      <c r="AL171" s="11"/>
      <c r="AM171" s="9"/>
      <c r="AN171" s="12"/>
      <c r="AO171" s="9"/>
      <c r="AP171" s="9"/>
      <c r="AQ171" s="91"/>
    </row>
    <row r="172" spans="1:43" s="43" customFormat="1" ht="23.4" customHeight="1" x14ac:dyDescent="0.25">
      <c r="A172" s="72">
        <f>A170</f>
        <v>85</v>
      </c>
      <c r="B172" s="73" t="str">
        <f>B170</f>
        <v>อาคารเพิ่มพูล</v>
      </c>
      <c r="C172" s="73"/>
      <c r="D172" s="74"/>
      <c r="E172" s="74"/>
      <c r="F172" s="74">
        <f>F170-F171</f>
        <v>277</v>
      </c>
      <c r="G172" s="71">
        <f t="shared" ref="G172:G177" si="532">F172*8</f>
        <v>2216</v>
      </c>
      <c r="H172" s="74"/>
      <c r="I172" s="74">
        <f>I170-I171</f>
        <v>324</v>
      </c>
      <c r="J172" s="71">
        <f t="shared" ref="J172" si="533">I172*8</f>
        <v>2592</v>
      </c>
      <c r="K172" s="74"/>
      <c r="L172" s="74">
        <f>L170-L171</f>
        <v>386</v>
      </c>
      <c r="M172" s="71">
        <f t="shared" ref="M172" si="534">L172*8</f>
        <v>3088</v>
      </c>
      <c r="N172" s="74"/>
      <c r="O172" s="74">
        <f>O170-O171</f>
        <v>1231</v>
      </c>
      <c r="P172" s="71">
        <f t="shared" ref="P172" si="535">O172*8</f>
        <v>9848</v>
      </c>
      <c r="Q172" s="74"/>
      <c r="R172" s="74">
        <f>R170-R171</f>
        <v>970</v>
      </c>
      <c r="S172" s="71">
        <f t="shared" ref="S172" si="536">R172*8</f>
        <v>7760</v>
      </c>
      <c r="T172" s="74"/>
      <c r="U172" s="74">
        <f>U170-U171</f>
        <v>900</v>
      </c>
      <c r="V172" s="71">
        <f t="shared" ref="V172" si="537">U172*8</f>
        <v>7200</v>
      </c>
      <c r="W172" s="121"/>
      <c r="X172" s="121">
        <f>X170-X171</f>
        <v>1182</v>
      </c>
      <c r="Y172" s="122">
        <f t="shared" ref="Y172" si="538">X172*8</f>
        <v>9456</v>
      </c>
      <c r="Z172" s="74"/>
      <c r="AA172" s="74">
        <f>AA170-AA171</f>
        <v>1295</v>
      </c>
      <c r="AB172" s="153">
        <f t="shared" ref="AB172" si="539">AA172*8</f>
        <v>10360</v>
      </c>
      <c r="AC172" s="74"/>
      <c r="AD172" s="154">
        <f>AD170-AD171</f>
        <v>692</v>
      </c>
      <c r="AE172" s="153">
        <f t="shared" ref="AE172" si="540">AD172*8</f>
        <v>5536</v>
      </c>
      <c r="AF172" s="74"/>
      <c r="AG172" s="154">
        <f>AG170-AG171</f>
        <v>-6</v>
      </c>
      <c r="AH172" s="153">
        <f t="shared" ref="AH172" si="541">AG172*8</f>
        <v>-48</v>
      </c>
      <c r="AI172" s="74"/>
      <c r="AJ172" s="74">
        <f>AJ170-AJ171</f>
        <v>0</v>
      </c>
      <c r="AK172" s="71">
        <f t="shared" ref="AK172" si="542">AJ172*8</f>
        <v>0</v>
      </c>
      <c r="AL172" s="74"/>
      <c r="AM172" s="74">
        <f>AM170-AM171</f>
        <v>0</v>
      </c>
      <c r="AN172" s="71">
        <f t="shared" ref="AN172" si="543">AM172*8</f>
        <v>0</v>
      </c>
      <c r="AO172" s="72"/>
      <c r="AP172" s="72"/>
      <c r="AQ172" s="93"/>
    </row>
    <row r="173" spans="1:43" s="43" customFormat="1" ht="23.4" customHeight="1" x14ac:dyDescent="0.25">
      <c r="A173" s="141">
        <v>86</v>
      </c>
      <c r="B173" s="7" t="s">
        <v>119</v>
      </c>
      <c r="C173" s="76"/>
      <c r="D173" s="104">
        <v>3044</v>
      </c>
      <c r="E173" s="104">
        <v>3087</v>
      </c>
      <c r="F173" s="104">
        <f t="shared" si="505"/>
        <v>43</v>
      </c>
      <c r="G173" s="103">
        <f t="shared" si="532"/>
        <v>344</v>
      </c>
      <c r="H173" s="39">
        <v>3201</v>
      </c>
      <c r="I173" s="104">
        <f t="shared" si="507"/>
        <v>114</v>
      </c>
      <c r="J173" s="103">
        <f>I173*8</f>
        <v>912</v>
      </c>
      <c r="K173" s="104">
        <v>3368</v>
      </c>
      <c r="L173" s="104">
        <f t="shared" ref="L173:L184" si="544">K173-H173</f>
        <v>167</v>
      </c>
      <c r="M173" s="103">
        <f>L173*8</f>
        <v>1336</v>
      </c>
      <c r="N173" s="104">
        <v>3647</v>
      </c>
      <c r="O173" s="104">
        <f t="shared" ref="O173:O184" si="545">N173-K173</f>
        <v>279</v>
      </c>
      <c r="P173" s="103">
        <f>O173*8</f>
        <v>2232</v>
      </c>
      <c r="Q173" s="104">
        <v>3831</v>
      </c>
      <c r="R173" s="104">
        <f t="shared" ref="R173:R184" si="546">Q173-N173</f>
        <v>184</v>
      </c>
      <c r="S173" s="103">
        <f>R173*8</f>
        <v>1472</v>
      </c>
      <c r="T173" s="104">
        <v>3897</v>
      </c>
      <c r="U173" s="104">
        <f t="shared" ref="U173:U184" si="547">T173-Q173</f>
        <v>66</v>
      </c>
      <c r="V173" s="103">
        <f>U173*8</f>
        <v>528</v>
      </c>
      <c r="W173" s="108">
        <f>'[1]หน่วยมิเตอร์อาคาร 68'!W104</f>
        <v>3948</v>
      </c>
      <c r="X173" s="108">
        <f t="shared" ref="X173:X184" si="548">W173-T173</f>
        <v>51</v>
      </c>
      <c r="Y173" s="106">
        <f>X173*8</f>
        <v>408</v>
      </c>
      <c r="Z173" s="108">
        <f>'[1]หน่วยมิเตอร์อาคาร 68'!Z104</f>
        <v>4003</v>
      </c>
      <c r="AA173" s="108">
        <f t="shared" ref="AA173:AA184" si="549">Z173-W173</f>
        <v>55</v>
      </c>
      <c r="AB173" s="147">
        <f>AA173*8</f>
        <v>440</v>
      </c>
      <c r="AC173" s="108">
        <f>'[1]หน่วยมิเตอร์อาคาร 68'!AC104</f>
        <v>4063</v>
      </c>
      <c r="AD173" s="145">
        <f t="shared" ref="AD173:AD184" si="550">AC173-Z173</f>
        <v>60</v>
      </c>
      <c r="AE173" s="148">
        <f>AD173*8</f>
        <v>480</v>
      </c>
      <c r="AF173" s="108">
        <f>'[1]หน่วยมิเตอร์อาคาร 68'!AF104</f>
        <v>4115</v>
      </c>
      <c r="AG173" s="145">
        <f t="shared" ref="AG173:AG184" si="551">AF173-AC173</f>
        <v>52</v>
      </c>
      <c r="AH173" s="148">
        <f>AG173*8</f>
        <v>416</v>
      </c>
      <c r="AI173" s="104"/>
      <c r="AJ173" s="141"/>
      <c r="AK173" s="102"/>
      <c r="AL173" s="104"/>
      <c r="AM173" s="141"/>
      <c r="AN173" s="102"/>
      <c r="AO173" s="141"/>
      <c r="AP173" s="141"/>
      <c r="AQ173" s="142"/>
    </row>
    <row r="174" spans="1:43" s="43" customFormat="1" ht="23.4" customHeight="1" x14ac:dyDescent="0.25">
      <c r="A174" s="141">
        <v>87</v>
      </c>
      <c r="B174" s="7" t="s">
        <v>120</v>
      </c>
      <c r="C174" s="76"/>
      <c r="D174" s="104">
        <v>6884</v>
      </c>
      <c r="E174" s="104">
        <v>7339</v>
      </c>
      <c r="F174" s="104">
        <f t="shared" si="505"/>
        <v>455</v>
      </c>
      <c r="G174" s="103">
        <f t="shared" si="532"/>
        <v>3640</v>
      </c>
      <c r="H174" s="4">
        <v>7877</v>
      </c>
      <c r="I174" s="104">
        <f t="shared" si="507"/>
        <v>538</v>
      </c>
      <c r="J174" s="103">
        <f t="shared" ref="J174:J184" si="552">I174*8</f>
        <v>4304</v>
      </c>
      <c r="K174" s="104">
        <v>8196</v>
      </c>
      <c r="L174" s="104">
        <f t="shared" si="544"/>
        <v>319</v>
      </c>
      <c r="M174" s="103">
        <f t="shared" ref="M174:M184" si="553">L174*8</f>
        <v>2552</v>
      </c>
      <c r="N174" s="104">
        <v>8390</v>
      </c>
      <c r="O174" s="104">
        <f t="shared" si="545"/>
        <v>194</v>
      </c>
      <c r="P174" s="103">
        <f t="shared" ref="P174:P184" si="554">O174*8</f>
        <v>1552</v>
      </c>
      <c r="Q174" s="104">
        <v>8634</v>
      </c>
      <c r="R174" s="104">
        <f t="shared" si="546"/>
        <v>244</v>
      </c>
      <c r="S174" s="103">
        <f t="shared" ref="S174:S181" si="555">R174*8</f>
        <v>1952</v>
      </c>
      <c r="T174" s="104">
        <v>8969</v>
      </c>
      <c r="U174" s="104">
        <f t="shared" si="547"/>
        <v>335</v>
      </c>
      <c r="V174" s="103">
        <f t="shared" ref="V174:V181" si="556">U174*8</f>
        <v>2680</v>
      </c>
      <c r="W174" s="108">
        <f>'[1]หน่วยมิเตอร์อาคาร 68'!W106</f>
        <v>9469</v>
      </c>
      <c r="X174" s="108">
        <f t="shared" si="548"/>
        <v>500</v>
      </c>
      <c r="Y174" s="106">
        <f t="shared" ref="Y174:Y181" si="557">X174*8</f>
        <v>4000</v>
      </c>
      <c r="Z174" s="108">
        <f>'[1]หน่วยมิเตอร์อาคาร 68'!Z106</f>
        <v>116</v>
      </c>
      <c r="AA174" s="136">
        <f>10000-W174+Z174</f>
        <v>647</v>
      </c>
      <c r="AB174" s="147">
        <f t="shared" ref="AB174:AB181" si="558">AA174*8</f>
        <v>5176</v>
      </c>
      <c r="AC174" s="108">
        <f>'[1]หน่วยมิเตอร์อาคาร 68'!AC106</f>
        <v>936</v>
      </c>
      <c r="AD174" s="145">
        <f t="shared" si="550"/>
        <v>820</v>
      </c>
      <c r="AE174" s="148">
        <f t="shared" ref="AE174:AE181" si="559">AD174*8</f>
        <v>6560</v>
      </c>
      <c r="AF174" s="108">
        <f>'[1]หน่วยมิเตอร์อาคาร 68'!AF106</f>
        <v>2419</v>
      </c>
      <c r="AG174" s="145">
        <f t="shared" si="551"/>
        <v>1483</v>
      </c>
      <c r="AH174" s="148">
        <f t="shared" ref="AH174:AH181" si="560">AG174*8</f>
        <v>11864</v>
      </c>
      <c r="AI174" s="104"/>
      <c r="AJ174" s="141"/>
      <c r="AK174" s="102"/>
      <c r="AL174" s="104"/>
      <c r="AM174" s="141"/>
      <c r="AN174" s="102"/>
      <c r="AO174" s="141"/>
      <c r="AP174" s="141"/>
      <c r="AQ174" s="142"/>
    </row>
    <row r="175" spans="1:43" s="43" customFormat="1" ht="23.4" customHeight="1" x14ac:dyDescent="0.6">
      <c r="A175" s="141">
        <v>88</v>
      </c>
      <c r="B175" s="7" t="s">
        <v>121</v>
      </c>
      <c r="C175" s="76"/>
      <c r="D175" s="104">
        <v>388</v>
      </c>
      <c r="E175" s="104">
        <v>916</v>
      </c>
      <c r="F175" s="104">
        <f t="shared" si="505"/>
        <v>528</v>
      </c>
      <c r="G175" s="103">
        <f t="shared" si="532"/>
        <v>4224</v>
      </c>
      <c r="H175" s="15">
        <v>1039</v>
      </c>
      <c r="I175" s="104">
        <f t="shared" si="507"/>
        <v>123</v>
      </c>
      <c r="J175" s="103">
        <f t="shared" si="552"/>
        <v>984</v>
      </c>
      <c r="K175" s="104">
        <v>1050</v>
      </c>
      <c r="L175" s="104">
        <f t="shared" si="544"/>
        <v>11</v>
      </c>
      <c r="M175" s="103">
        <f t="shared" si="553"/>
        <v>88</v>
      </c>
      <c r="N175" s="104">
        <v>1571</v>
      </c>
      <c r="O175" s="104">
        <f t="shared" si="545"/>
        <v>521</v>
      </c>
      <c r="P175" s="103">
        <f t="shared" si="554"/>
        <v>4168</v>
      </c>
      <c r="Q175" s="104">
        <v>1605</v>
      </c>
      <c r="R175" s="104">
        <f t="shared" si="546"/>
        <v>34</v>
      </c>
      <c r="S175" s="103">
        <f t="shared" si="555"/>
        <v>272</v>
      </c>
      <c r="T175" s="104">
        <v>1640</v>
      </c>
      <c r="U175" s="104">
        <f t="shared" si="547"/>
        <v>35</v>
      </c>
      <c r="V175" s="103">
        <f t="shared" si="556"/>
        <v>280</v>
      </c>
      <c r="W175" s="108">
        <f>'[1]หน่วยมิเตอร์อาคาร 68'!W107</f>
        <v>1728</v>
      </c>
      <c r="X175" s="108">
        <f t="shared" si="548"/>
        <v>88</v>
      </c>
      <c r="Y175" s="106">
        <f t="shared" si="557"/>
        <v>704</v>
      </c>
      <c r="Z175" s="108">
        <f>'[1]หน่วยมิเตอร์อาคาร 68'!Z107</f>
        <v>1961</v>
      </c>
      <c r="AA175" s="108">
        <f t="shared" si="549"/>
        <v>233</v>
      </c>
      <c r="AB175" s="147">
        <f t="shared" si="558"/>
        <v>1864</v>
      </c>
      <c r="AC175" s="108">
        <f>'[1]หน่วยมิเตอร์อาคาร 68'!AC107</f>
        <v>2403</v>
      </c>
      <c r="AD175" s="145">
        <f t="shared" si="550"/>
        <v>442</v>
      </c>
      <c r="AE175" s="148">
        <f t="shared" si="559"/>
        <v>3536</v>
      </c>
      <c r="AF175" s="108">
        <f>'[1]หน่วยมิเตอร์อาคาร 68'!AF107</f>
        <v>9792</v>
      </c>
      <c r="AG175" s="145">
        <f t="shared" si="551"/>
        <v>7389</v>
      </c>
      <c r="AH175" s="148">
        <f t="shared" si="560"/>
        <v>59112</v>
      </c>
      <c r="AI175" s="104"/>
      <c r="AJ175" s="141"/>
      <c r="AK175" s="102"/>
      <c r="AL175" s="104"/>
      <c r="AM175" s="141"/>
      <c r="AN175" s="102"/>
      <c r="AO175" s="141"/>
      <c r="AP175" s="141"/>
      <c r="AQ175" s="142"/>
    </row>
    <row r="176" spans="1:43" s="43" customFormat="1" ht="23.4" customHeight="1" x14ac:dyDescent="0.6">
      <c r="A176" s="141">
        <v>89</v>
      </c>
      <c r="B176" s="7" t="s">
        <v>122</v>
      </c>
      <c r="C176" s="76"/>
      <c r="D176" s="104">
        <v>9140</v>
      </c>
      <c r="E176" s="104">
        <v>9242</v>
      </c>
      <c r="F176" s="104">
        <f t="shared" si="505"/>
        <v>102</v>
      </c>
      <c r="G176" s="103">
        <f t="shared" si="532"/>
        <v>816</v>
      </c>
      <c r="H176" s="15">
        <v>9318</v>
      </c>
      <c r="I176" s="104">
        <f t="shared" si="507"/>
        <v>76</v>
      </c>
      <c r="J176" s="103">
        <f t="shared" si="552"/>
        <v>608</v>
      </c>
      <c r="K176" s="104">
        <v>9380</v>
      </c>
      <c r="L176" s="104">
        <f t="shared" si="544"/>
        <v>62</v>
      </c>
      <c r="M176" s="103">
        <f t="shared" si="553"/>
        <v>496</v>
      </c>
      <c r="N176" s="104">
        <v>9522</v>
      </c>
      <c r="O176" s="104">
        <f t="shared" si="545"/>
        <v>142</v>
      </c>
      <c r="P176" s="103">
        <f t="shared" si="554"/>
        <v>1136</v>
      </c>
      <c r="Q176" s="104">
        <v>9554</v>
      </c>
      <c r="R176" s="104">
        <f t="shared" si="546"/>
        <v>32</v>
      </c>
      <c r="S176" s="103">
        <f t="shared" si="555"/>
        <v>256</v>
      </c>
      <c r="T176" s="104">
        <v>9651</v>
      </c>
      <c r="U176" s="104">
        <f t="shared" si="547"/>
        <v>97</v>
      </c>
      <c r="V176" s="103">
        <f t="shared" si="556"/>
        <v>776</v>
      </c>
      <c r="W176" s="108">
        <f>'[1]หน่วยมิเตอร์อาคาร 68'!W108</f>
        <v>9681</v>
      </c>
      <c r="X176" s="108">
        <f t="shared" si="548"/>
        <v>30</v>
      </c>
      <c r="Y176" s="106">
        <f t="shared" si="557"/>
        <v>240</v>
      </c>
      <c r="Z176" s="108">
        <f>'[1]หน่วยมิเตอร์อาคาร 68'!Z108</f>
        <v>9731</v>
      </c>
      <c r="AA176" s="108">
        <f t="shared" si="549"/>
        <v>50</v>
      </c>
      <c r="AB176" s="147">
        <f t="shared" si="558"/>
        <v>400</v>
      </c>
      <c r="AC176" s="108">
        <f>'[1]หน่วยมิเตอร์อาคาร 68'!AC108</f>
        <v>9783</v>
      </c>
      <c r="AD176" s="145">
        <f t="shared" si="550"/>
        <v>52</v>
      </c>
      <c r="AE176" s="148">
        <f t="shared" si="559"/>
        <v>416</v>
      </c>
      <c r="AF176" s="108">
        <f>'[1]หน่วยมิเตอร์อาคาร 68'!AF108</f>
        <v>9792</v>
      </c>
      <c r="AG176" s="145">
        <f t="shared" si="551"/>
        <v>9</v>
      </c>
      <c r="AH176" s="148">
        <f t="shared" si="560"/>
        <v>72</v>
      </c>
      <c r="AI176" s="104"/>
      <c r="AJ176" s="141"/>
      <c r="AK176" s="102"/>
      <c r="AL176" s="104"/>
      <c r="AM176" s="141"/>
      <c r="AN176" s="102"/>
      <c r="AO176" s="141"/>
      <c r="AP176" s="141"/>
      <c r="AQ176" s="142"/>
    </row>
    <row r="177" spans="1:43" s="43" customFormat="1" ht="23.4" customHeight="1" x14ac:dyDescent="0.6">
      <c r="A177" s="141">
        <v>90</v>
      </c>
      <c r="B177" s="7" t="s">
        <v>123</v>
      </c>
      <c r="C177" s="76"/>
      <c r="D177" s="104">
        <v>20032</v>
      </c>
      <c r="E177" s="104">
        <v>20046</v>
      </c>
      <c r="F177" s="104">
        <f t="shared" si="505"/>
        <v>14</v>
      </c>
      <c r="G177" s="103">
        <f t="shared" si="532"/>
        <v>112</v>
      </c>
      <c r="H177" s="15">
        <v>20059</v>
      </c>
      <c r="I177" s="104">
        <f t="shared" si="507"/>
        <v>13</v>
      </c>
      <c r="J177" s="103">
        <f t="shared" si="552"/>
        <v>104</v>
      </c>
      <c r="K177" s="104">
        <v>20085</v>
      </c>
      <c r="L177" s="104">
        <f t="shared" si="544"/>
        <v>26</v>
      </c>
      <c r="M177" s="103">
        <f t="shared" si="553"/>
        <v>208</v>
      </c>
      <c r="N177" s="104">
        <v>20106</v>
      </c>
      <c r="O177" s="104">
        <f t="shared" si="545"/>
        <v>21</v>
      </c>
      <c r="P177" s="103">
        <f t="shared" si="554"/>
        <v>168</v>
      </c>
      <c r="Q177" s="104">
        <v>20114</v>
      </c>
      <c r="R177" s="104">
        <f t="shared" si="546"/>
        <v>8</v>
      </c>
      <c r="S177" s="103">
        <f t="shared" si="555"/>
        <v>64</v>
      </c>
      <c r="T177" s="104">
        <v>20117</v>
      </c>
      <c r="U177" s="104">
        <f t="shared" si="547"/>
        <v>3</v>
      </c>
      <c r="V177" s="103">
        <f t="shared" si="556"/>
        <v>24</v>
      </c>
      <c r="W177" s="108">
        <f>'[1]หน่วยมิเตอร์อาคาร 68'!W109</f>
        <v>20119</v>
      </c>
      <c r="X177" s="108">
        <f t="shared" si="548"/>
        <v>2</v>
      </c>
      <c r="Y177" s="106">
        <f t="shared" si="557"/>
        <v>16</v>
      </c>
      <c r="Z177" s="108">
        <f>'[1]หน่วยมิเตอร์อาคาร 68'!Z109</f>
        <v>20125</v>
      </c>
      <c r="AA177" s="108">
        <f t="shared" si="549"/>
        <v>6</v>
      </c>
      <c r="AB177" s="147">
        <f t="shared" si="558"/>
        <v>48</v>
      </c>
      <c r="AC177" s="108">
        <f>'[1]หน่วยมิเตอร์อาคาร 68'!AC109</f>
        <v>20165</v>
      </c>
      <c r="AD177" s="145">
        <f t="shared" si="550"/>
        <v>40</v>
      </c>
      <c r="AE177" s="148">
        <f t="shared" si="559"/>
        <v>320</v>
      </c>
      <c r="AF177" s="108">
        <f>'[1]หน่วยมิเตอร์อาคาร 68'!AF109</f>
        <v>20169</v>
      </c>
      <c r="AG177" s="145">
        <f t="shared" si="551"/>
        <v>4</v>
      </c>
      <c r="AH177" s="148">
        <f t="shared" si="560"/>
        <v>32</v>
      </c>
      <c r="AI177" s="104"/>
      <c r="AJ177" s="141"/>
      <c r="AK177" s="102"/>
      <c r="AL177" s="104"/>
      <c r="AM177" s="141"/>
      <c r="AN177" s="102"/>
      <c r="AO177" s="141"/>
      <c r="AP177" s="141"/>
      <c r="AQ177" s="142"/>
    </row>
    <row r="178" spans="1:43" s="43" customFormat="1" ht="23.4" customHeight="1" x14ac:dyDescent="0.6">
      <c r="A178" s="141">
        <v>91</v>
      </c>
      <c r="B178" s="7" t="s">
        <v>124</v>
      </c>
      <c r="C178" s="76"/>
      <c r="D178" s="104">
        <v>9878</v>
      </c>
      <c r="E178" s="104">
        <v>1007</v>
      </c>
      <c r="F178" s="104">
        <v>1128</v>
      </c>
      <c r="G178" s="103">
        <v>9024</v>
      </c>
      <c r="H178" s="15">
        <v>1851</v>
      </c>
      <c r="I178" s="104">
        <f t="shared" si="507"/>
        <v>844</v>
      </c>
      <c r="J178" s="103">
        <f t="shared" si="552"/>
        <v>6752</v>
      </c>
      <c r="K178" s="104">
        <v>2610</v>
      </c>
      <c r="L178" s="104">
        <f t="shared" si="544"/>
        <v>759</v>
      </c>
      <c r="M178" s="103">
        <f t="shared" si="553"/>
        <v>6072</v>
      </c>
      <c r="N178" s="104">
        <v>2710</v>
      </c>
      <c r="O178" s="104">
        <f t="shared" si="545"/>
        <v>100</v>
      </c>
      <c r="P178" s="103">
        <f t="shared" si="554"/>
        <v>800</v>
      </c>
      <c r="Q178" s="104">
        <v>3591</v>
      </c>
      <c r="R178" s="104">
        <f t="shared" si="546"/>
        <v>881</v>
      </c>
      <c r="S178" s="103">
        <f t="shared" si="555"/>
        <v>7048</v>
      </c>
      <c r="T178" s="104">
        <v>5564</v>
      </c>
      <c r="U178" s="104">
        <f t="shared" si="547"/>
        <v>1973</v>
      </c>
      <c r="V178" s="103">
        <f t="shared" si="556"/>
        <v>15784</v>
      </c>
      <c r="W178" s="108">
        <f>'[1]หน่วยมิเตอร์อาคาร 68'!W110</f>
        <v>6166</v>
      </c>
      <c r="X178" s="108">
        <f t="shared" si="548"/>
        <v>602</v>
      </c>
      <c r="Y178" s="106">
        <f t="shared" si="557"/>
        <v>4816</v>
      </c>
      <c r="Z178" s="108">
        <f>'[1]หน่วยมิเตอร์อาคาร 68'!Z110</f>
        <v>6923</v>
      </c>
      <c r="AA178" s="108">
        <f t="shared" si="549"/>
        <v>757</v>
      </c>
      <c r="AB178" s="147">
        <f t="shared" si="558"/>
        <v>6056</v>
      </c>
      <c r="AC178" s="108">
        <f>'[1]หน่วยมิเตอร์อาคาร 68'!AC110</f>
        <v>7854</v>
      </c>
      <c r="AD178" s="145">
        <f t="shared" si="550"/>
        <v>931</v>
      </c>
      <c r="AE178" s="148">
        <f t="shared" si="559"/>
        <v>7448</v>
      </c>
      <c r="AF178" s="108">
        <f>'[1]หน่วยมิเตอร์อาคาร 68'!AF110</f>
        <v>8922</v>
      </c>
      <c r="AG178" s="145">
        <f t="shared" si="551"/>
        <v>1068</v>
      </c>
      <c r="AH178" s="148">
        <f t="shared" si="560"/>
        <v>8544</v>
      </c>
      <c r="AI178" s="104"/>
      <c r="AJ178" s="141"/>
      <c r="AK178" s="102"/>
      <c r="AL178" s="104"/>
      <c r="AM178" s="141"/>
      <c r="AN178" s="102"/>
      <c r="AO178" s="141"/>
      <c r="AP178" s="141"/>
      <c r="AQ178" s="142"/>
    </row>
    <row r="179" spans="1:43" s="43" customFormat="1" ht="23.4" customHeight="1" x14ac:dyDescent="0.6">
      <c r="A179" s="141">
        <v>92</v>
      </c>
      <c r="B179" s="7" t="s">
        <v>243</v>
      </c>
      <c r="C179" s="76"/>
      <c r="D179" s="104">
        <v>125121</v>
      </c>
      <c r="E179" s="104">
        <v>126343</v>
      </c>
      <c r="F179" s="104">
        <f t="shared" si="505"/>
        <v>1222</v>
      </c>
      <c r="G179" s="103">
        <f t="shared" ref="G179:G184" si="561">F179*8</f>
        <v>9776</v>
      </c>
      <c r="H179" s="15">
        <v>127065</v>
      </c>
      <c r="I179" s="104">
        <f t="shared" si="507"/>
        <v>722</v>
      </c>
      <c r="J179" s="103">
        <f t="shared" si="552"/>
        <v>5776</v>
      </c>
      <c r="K179" s="104">
        <v>127890</v>
      </c>
      <c r="L179" s="104">
        <f t="shared" si="544"/>
        <v>825</v>
      </c>
      <c r="M179" s="103">
        <f t="shared" si="553"/>
        <v>6600</v>
      </c>
      <c r="N179" s="104">
        <v>128944</v>
      </c>
      <c r="O179" s="104">
        <f t="shared" si="545"/>
        <v>1054</v>
      </c>
      <c r="P179" s="103">
        <f t="shared" si="554"/>
        <v>8432</v>
      </c>
      <c r="Q179" s="104">
        <v>129588</v>
      </c>
      <c r="R179" s="104">
        <f t="shared" si="546"/>
        <v>644</v>
      </c>
      <c r="S179" s="103">
        <f t="shared" si="555"/>
        <v>5152</v>
      </c>
      <c r="T179" s="104">
        <v>130377</v>
      </c>
      <c r="U179" s="104">
        <f t="shared" si="547"/>
        <v>789</v>
      </c>
      <c r="V179" s="103">
        <f t="shared" si="556"/>
        <v>6312</v>
      </c>
      <c r="W179" s="108">
        <f>'[1]หน่วยมิเตอร์อาคาร 68'!W111</f>
        <v>131232</v>
      </c>
      <c r="X179" s="108">
        <f t="shared" si="548"/>
        <v>855</v>
      </c>
      <c r="Y179" s="106">
        <f t="shared" si="557"/>
        <v>6840</v>
      </c>
      <c r="Z179" s="108">
        <f>'[1]หน่วยมิเตอร์อาคาร 68'!Z111</f>
        <v>132253</v>
      </c>
      <c r="AA179" s="108">
        <f t="shared" si="549"/>
        <v>1021</v>
      </c>
      <c r="AB179" s="147">
        <f t="shared" si="558"/>
        <v>8168</v>
      </c>
      <c r="AC179" s="108">
        <f>'[1]หน่วยมิเตอร์อาคาร 68'!AC111</f>
        <v>133179</v>
      </c>
      <c r="AD179" s="145">
        <f t="shared" si="550"/>
        <v>926</v>
      </c>
      <c r="AE179" s="148">
        <f t="shared" si="559"/>
        <v>7408</v>
      </c>
      <c r="AF179" s="108">
        <f>'[1]หน่วยมิเตอร์อาคาร 68'!AF111</f>
        <v>134116</v>
      </c>
      <c r="AG179" s="145">
        <f t="shared" si="551"/>
        <v>937</v>
      </c>
      <c r="AH179" s="148">
        <f t="shared" si="560"/>
        <v>7496</v>
      </c>
      <c r="AI179" s="104"/>
      <c r="AJ179" s="141"/>
      <c r="AK179" s="102"/>
      <c r="AL179" s="104"/>
      <c r="AM179" s="141"/>
      <c r="AN179" s="102"/>
      <c r="AO179" s="141"/>
      <c r="AP179" s="141"/>
      <c r="AQ179" s="142"/>
    </row>
    <row r="180" spans="1:43" s="43" customFormat="1" ht="23.4" customHeight="1" x14ac:dyDescent="0.6">
      <c r="A180" s="141">
        <v>93</v>
      </c>
      <c r="B180" s="7" t="s">
        <v>125</v>
      </c>
      <c r="C180" s="76"/>
      <c r="D180" s="104">
        <v>26763</v>
      </c>
      <c r="E180" s="104">
        <v>27175</v>
      </c>
      <c r="F180" s="104">
        <f t="shared" si="505"/>
        <v>412</v>
      </c>
      <c r="G180" s="103">
        <f t="shared" si="561"/>
        <v>3296</v>
      </c>
      <c r="H180" s="15">
        <v>27416</v>
      </c>
      <c r="I180" s="104">
        <f t="shared" si="507"/>
        <v>241</v>
      </c>
      <c r="J180" s="103">
        <f t="shared" si="552"/>
        <v>1928</v>
      </c>
      <c r="K180" s="104">
        <v>27709</v>
      </c>
      <c r="L180" s="104">
        <f t="shared" si="544"/>
        <v>293</v>
      </c>
      <c r="M180" s="103">
        <f t="shared" si="553"/>
        <v>2344</v>
      </c>
      <c r="N180" s="104">
        <v>27994</v>
      </c>
      <c r="O180" s="104">
        <f t="shared" si="545"/>
        <v>285</v>
      </c>
      <c r="P180" s="103">
        <f t="shared" si="554"/>
        <v>2280</v>
      </c>
      <c r="Q180" s="104">
        <v>28006</v>
      </c>
      <c r="R180" s="104">
        <f t="shared" si="546"/>
        <v>12</v>
      </c>
      <c r="S180" s="103">
        <f t="shared" si="555"/>
        <v>96</v>
      </c>
      <c r="T180" s="104">
        <v>28104</v>
      </c>
      <c r="U180" s="104">
        <f t="shared" si="547"/>
        <v>98</v>
      </c>
      <c r="V180" s="103">
        <f t="shared" si="556"/>
        <v>784</v>
      </c>
      <c r="W180" s="108">
        <f>'[1]หน่วยมิเตอร์อาคาร 68'!W112</f>
        <v>28151</v>
      </c>
      <c r="X180" s="108">
        <f t="shared" si="548"/>
        <v>47</v>
      </c>
      <c r="Y180" s="106">
        <f t="shared" si="557"/>
        <v>376</v>
      </c>
      <c r="Z180" s="108">
        <f>'[1]หน่วยมิเตอร์อาคาร 68'!Z112</f>
        <v>28222</v>
      </c>
      <c r="AA180" s="108">
        <f t="shared" si="549"/>
        <v>71</v>
      </c>
      <c r="AB180" s="147">
        <f t="shared" si="558"/>
        <v>568</v>
      </c>
      <c r="AC180" s="108">
        <f>'[1]หน่วยมิเตอร์อาคาร 68'!AC112</f>
        <v>28263</v>
      </c>
      <c r="AD180" s="145">
        <f t="shared" si="550"/>
        <v>41</v>
      </c>
      <c r="AE180" s="148">
        <f t="shared" si="559"/>
        <v>328</v>
      </c>
      <c r="AF180" s="108">
        <f>'[1]หน่วยมิเตอร์อาคาร 68'!AF112</f>
        <v>28338</v>
      </c>
      <c r="AG180" s="145">
        <f t="shared" si="551"/>
        <v>75</v>
      </c>
      <c r="AH180" s="148">
        <f t="shared" si="560"/>
        <v>600</v>
      </c>
      <c r="AI180" s="104"/>
      <c r="AJ180" s="141"/>
      <c r="AK180" s="102"/>
      <c r="AL180" s="104"/>
      <c r="AM180" s="141"/>
      <c r="AN180" s="102"/>
      <c r="AO180" s="141"/>
      <c r="AP180" s="141"/>
      <c r="AQ180" s="142"/>
    </row>
    <row r="181" spans="1:43" s="43" customFormat="1" ht="23.4" customHeight="1" x14ac:dyDescent="0.6">
      <c r="A181" s="141">
        <v>94</v>
      </c>
      <c r="B181" s="7" t="s">
        <v>214</v>
      </c>
      <c r="C181" s="76"/>
      <c r="D181" s="104">
        <v>1022</v>
      </c>
      <c r="E181" s="104">
        <v>2316</v>
      </c>
      <c r="F181" s="104">
        <f t="shared" si="505"/>
        <v>1294</v>
      </c>
      <c r="G181" s="103">
        <f t="shared" si="561"/>
        <v>10352</v>
      </c>
      <c r="H181" s="15">
        <v>3865</v>
      </c>
      <c r="I181" s="104">
        <f t="shared" si="507"/>
        <v>1549</v>
      </c>
      <c r="J181" s="103">
        <f t="shared" si="552"/>
        <v>12392</v>
      </c>
      <c r="K181" s="104">
        <v>5767</v>
      </c>
      <c r="L181" s="104">
        <f t="shared" si="544"/>
        <v>1902</v>
      </c>
      <c r="M181" s="103">
        <f t="shared" si="553"/>
        <v>15216</v>
      </c>
      <c r="N181" s="104">
        <v>8700</v>
      </c>
      <c r="O181" s="104">
        <f t="shared" si="545"/>
        <v>2933</v>
      </c>
      <c r="P181" s="103">
        <f t="shared" si="554"/>
        <v>23464</v>
      </c>
      <c r="Q181" s="104">
        <v>556</v>
      </c>
      <c r="R181" s="104">
        <f>10000-N181+Q181</f>
        <v>1856</v>
      </c>
      <c r="S181" s="103">
        <f t="shared" si="555"/>
        <v>14848</v>
      </c>
      <c r="T181" s="104">
        <v>2345</v>
      </c>
      <c r="U181" s="104">
        <f t="shared" si="547"/>
        <v>1789</v>
      </c>
      <c r="V181" s="103">
        <f t="shared" si="556"/>
        <v>14312</v>
      </c>
      <c r="W181" s="108">
        <f>'[1]หน่วยมิเตอร์อาคาร 68'!W113</f>
        <v>4290</v>
      </c>
      <c r="X181" s="108">
        <f t="shared" si="548"/>
        <v>1945</v>
      </c>
      <c r="Y181" s="106">
        <f t="shared" si="557"/>
        <v>15560</v>
      </c>
      <c r="Z181" s="108">
        <f>'[1]หน่วยมิเตอร์อาคาร 68'!Z113</f>
        <v>6110</v>
      </c>
      <c r="AA181" s="108">
        <f t="shared" si="549"/>
        <v>1820</v>
      </c>
      <c r="AB181" s="147">
        <f t="shared" si="558"/>
        <v>14560</v>
      </c>
      <c r="AC181" s="108">
        <f>'[1]หน่วยมิเตอร์อาคาร 68'!AC113</f>
        <v>9177</v>
      </c>
      <c r="AD181" s="145">
        <f t="shared" si="550"/>
        <v>3067</v>
      </c>
      <c r="AE181" s="148">
        <f t="shared" si="559"/>
        <v>24536</v>
      </c>
      <c r="AF181" s="108">
        <f>'[1]หน่วยมิเตอร์อาคาร 68'!AF113</f>
        <v>1349</v>
      </c>
      <c r="AG181" s="145">
        <f t="shared" si="551"/>
        <v>-7828</v>
      </c>
      <c r="AH181" s="148">
        <f t="shared" si="560"/>
        <v>-62624</v>
      </c>
      <c r="AI181" s="104"/>
      <c r="AJ181" s="141"/>
      <c r="AK181" s="102"/>
      <c r="AL181" s="104"/>
      <c r="AM181" s="141"/>
      <c r="AN181" s="102"/>
      <c r="AO181" s="141"/>
      <c r="AP181" s="141"/>
      <c r="AQ181" s="142"/>
    </row>
    <row r="182" spans="1:43" s="43" customFormat="1" ht="23.4" customHeight="1" x14ac:dyDescent="0.6">
      <c r="A182" s="141">
        <v>95</v>
      </c>
      <c r="B182" s="7" t="s">
        <v>126</v>
      </c>
      <c r="C182" s="7"/>
      <c r="D182" s="104">
        <v>6952</v>
      </c>
      <c r="E182" s="104">
        <v>6979</v>
      </c>
      <c r="F182" s="104">
        <f t="shared" si="505"/>
        <v>27</v>
      </c>
      <c r="G182" s="103">
        <f t="shared" si="561"/>
        <v>216</v>
      </c>
      <c r="H182" s="23">
        <v>6995</v>
      </c>
      <c r="I182" s="104">
        <f t="shared" si="507"/>
        <v>16</v>
      </c>
      <c r="J182" s="103">
        <f t="shared" si="552"/>
        <v>128</v>
      </c>
      <c r="K182" s="104">
        <v>7011</v>
      </c>
      <c r="L182" s="104">
        <f t="shared" si="544"/>
        <v>16</v>
      </c>
      <c r="M182" s="103">
        <f t="shared" si="553"/>
        <v>128</v>
      </c>
      <c r="N182" s="104">
        <v>7023</v>
      </c>
      <c r="O182" s="104">
        <f t="shared" si="545"/>
        <v>12</v>
      </c>
      <c r="P182" s="103">
        <f t="shared" si="554"/>
        <v>96</v>
      </c>
      <c r="Q182" s="104">
        <v>7037</v>
      </c>
      <c r="R182" s="104">
        <f t="shared" si="546"/>
        <v>14</v>
      </c>
      <c r="S182" s="103">
        <f>R182*8</f>
        <v>112</v>
      </c>
      <c r="T182" s="104">
        <v>7039</v>
      </c>
      <c r="U182" s="104">
        <f t="shared" si="547"/>
        <v>2</v>
      </c>
      <c r="V182" s="103">
        <f>U182*8</f>
        <v>16</v>
      </c>
      <c r="W182" s="108">
        <f>'[1]หน่วยมิเตอร์อาคาร 68'!W114</f>
        <v>7039</v>
      </c>
      <c r="X182" s="108">
        <f t="shared" si="548"/>
        <v>0</v>
      </c>
      <c r="Y182" s="106">
        <f>X182*8</f>
        <v>0</v>
      </c>
      <c r="Z182" s="108">
        <f>'[1]หน่วยมิเตอร์อาคาร 68'!Z114</f>
        <v>7058</v>
      </c>
      <c r="AA182" s="108">
        <f t="shared" si="549"/>
        <v>19</v>
      </c>
      <c r="AB182" s="147">
        <f>AA182*8</f>
        <v>152</v>
      </c>
      <c r="AC182" s="108">
        <f>'[1]หน่วยมิเตอร์อาคาร 68'!AC114</f>
        <v>7059</v>
      </c>
      <c r="AD182" s="145">
        <f t="shared" si="550"/>
        <v>1</v>
      </c>
      <c r="AE182" s="148">
        <f>AD182*8</f>
        <v>8</v>
      </c>
      <c r="AF182" s="108">
        <f>'[1]หน่วยมิเตอร์อาคาร 68'!AF114</f>
        <v>7059</v>
      </c>
      <c r="AG182" s="145">
        <f t="shared" si="551"/>
        <v>0</v>
      </c>
      <c r="AH182" s="148">
        <f>AG182*8</f>
        <v>0</v>
      </c>
      <c r="AI182" s="104"/>
      <c r="AJ182" s="141"/>
      <c r="AK182" s="102"/>
      <c r="AL182" s="104"/>
      <c r="AM182" s="141"/>
      <c r="AN182" s="102"/>
      <c r="AO182" s="141"/>
      <c r="AP182" s="141"/>
      <c r="AQ182" s="142"/>
    </row>
    <row r="183" spans="1:43" s="43" customFormat="1" ht="23.4" customHeight="1" x14ac:dyDescent="0.25">
      <c r="A183" s="141">
        <v>96</v>
      </c>
      <c r="B183" s="7" t="s">
        <v>237</v>
      </c>
      <c r="C183" s="7"/>
      <c r="D183" s="104">
        <v>3803</v>
      </c>
      <c r="E183" s="104">
        <v>3964</v>
      </c>
      <c r="F183" s="104">
        <f t="shared" si="505"/>
        <v>161</v>
      </c>
      <c r="G183" s="103">
        <f t="shared" si="561"/>
        <v>1288</v>
      </c>
      <c r="H183" s="3">
        <v>4124</v>
      </c>
      <c r="I183" s="104">
        <f t="shared" si="507"/>
        <v>160</v>
      </c>
      <c r="J183" s="103">
        <f t="shared" si="552"/>
        <v>1280</v>
      </c>
      <c r="K183" s="104">
        <v>4225</v>
      </c>
      <c r="L183" s="104">
        <f t="shared" si="544"/>
        <v>101</v>
      </c>
      <c r="M183" s="103">
        <f t="shared" si="553"/>
        <v>808</v>
      </c>
      <c r="N183" s="104">
        <v>4624</v>
      </c>
      <c r="O183" s="104">
        <f t="shared" si="545"/>
        <v>399</v>
      </c>
      <c r="P183" s="103">
        <f t="shared" si="554"/>
        <v>3192</v>
      </c>
      <c r="Q183" s="104">
        <v>4937</v>
      </c>
      <c r="R183" s="104">
        <f t="shared" si="546"/>
        <v>313</v>
      </c>
      <c r="S183" s="103">
        <f t="shared" ref="S183:S184" si="562">R183*8</f>
        <v>2504</v>
      </c>
      <c r="T183" s="104">
        <v>5273</v>
      </c>
      <c r="U183" s="104">
        <f t="shared" si="547"/>
        <v>336</v>
      </c>
      <c r="V183" s="103">
        <f t="shared" ref="V183:V184" si="563">U183*8</f>
        <v>2688</v>
      </c>
      <c r="W183" s="108">
        <f>'[1]หน่วยมิเตอร์อาคาร 68'!W105</f>
        <v>5661</v>
      </c>
      <c r="X183" s="108">
        <f t="shared" si="548"/>
        <v>388</v>
      </c>
      <c r="Y183" s="106">
        <f t="shared" ref="Y183:Y184" si="564">X183*8</f>
        <v>3104</v>
      </c>
      <c r="Z183" s="108">
        <f>'[1]หน่วยมิเตอร์อาคาร 68'!Z105</f>
        <v>5961</v>
      </c>
      <c r="AA183" s="108">
        <f t="shared" si="549"/>
        <v>300</v>
      </c>
      <c r="AB183" s="147">
        <f t="shared" ref="AB183:AB184" si="565">AA183*8</f>
        <v>2400</v>
      </c>
      <c r="AC183" s="108">
        <f>'[1]หน่วยมิเตอร์อาคาร 68'!AC105</f>
        <v>6311</v>
      </c>
      <c r="AD183" s="145">
        <f t="shared" si="550"/>
        <v>350</v>
      </c>
      <c r="AE183" s="148">
        <f t="shared" ref="AE183:AE184" si="566">AD183*8</f>
        <v>2800</v>
      </c>
      <c r="AF183" s="108">
        <f>'[1]หน่วยมิเตอร์อาคาร 68'!AF105</f>
        <v>6990</v>
      </c>
      <c r="AG183" s="145">
        <f t="shared" si="551"/>
        <v>679</v>
      </c>
      <c r="AH183" s="148">
        <f t="shared" ref="AH183:AH184" si="567">AG183*8</f>
        <v>5432</v>
      </c>
      <c r="AI183" s="104"/>
      <c r="AJ183" s="141"/>
      <c r="AK183" s="102"/>
      <c r="AL183" s="104"/>
      <c r="AM183" s="141"/>
      <c r="AN183" s="102"/>
      <c r="AO183" s="141"/>
      <c r="AP183" s="141"/>
      <c r="AQ183" s="142"/>
    </row>
    <row r="184" spans="1:43" s="43" customFormat="1" ht="23.4" customHeight="1" x14ac:dyDescent="0.25">
      <c r="A184" s="141">
        <v>97</v>
      </c>
      <c r="B184" s="7" t="s">
        <v>215</v>
      </c>
      <c r="C184" s="7"/>
      <c r="D184" s="104">
        <v>77063</v>
      </c>
      <c r="E184" s="104">
        <v>77321</v>
      </c>
      <c r="F184" s="104">
        <f t="shared" si="505"/>
        <v>258</v>
      </c>
      <c r="G184" s="103">
        <f t="shared" si="561"/>
        <v>2064</v>
      </c>
      <c r="H184" s="104">
        <v>77475</v>
      </c>
      <c r="I184" s="104">
        <f t="shared" si="507"/>
        <v>154</v>
      </c>
      <c r="J184" s="103">
        <f t="shared" si="552"/>
        <v>1232</v>
      </c>
      <c r="K184" s="104">
        <v>77712</v>
      </c>
      <c r="L184" s="104">
        <f t="shared" si="544"/>
        <v>237</v>
      </c>
      <c r="M184" s="40">
        <f t="shared" si="553"/>
        <v>1896</v>
      </c>
      <c r="N184" s="104">
        <v>77968</v>
      </c>
      <c r="O184" s="104">
        <f t="shared" si="545"/>
        <v>256</v>
      </c>
      <c r="P184" s="103">
        <f t="shared" si="554"/>
        <v>2048</v>
      </c>
      <c r="Q184" s="104">
        <v>78723</v>
      </c>
      <c r="R184" s="104">
        <f t="shared" si="546"/>
        <v>755</v>
      </c>
      <c r="S184" s="103">
        <f t="shared" si="562"/>
        <v>6040</v>
      </c>
      <c r="T184" s="104">
        <v>80349</v>
      </c>
      <c r="U184" s="104">
        <f t="shared" si="547"/>
        <v>1626</v>
      </c>
      <c r="V184" s="103">
        <f t="shared" si="563"/>
        <v>13008</v>
      </c>
      <c r="W184" s="108">
        <f>'[1]หน่วยมิเตอร์อาคาร 68'!W115</f>
        <v>81441</v>
      </c>
      <c r="X184" s="108">
        <f t="shared" si="548"/>
        <v>1092</v>
      </c>
      <c r="Y184" s="106">
        <f t="shared" si="564"/>
        <v>8736</v>
      </c>
      <c r="Z184" s="108">
        <f>'[1]หน่วยมิเตอร์อาคาร 68'!Z115</f>
        <v>82158</v>
      </c>
      <c r="AA184" s="108">
        <f t="shared" si="549"/>
        <v>717</v>
      </c>
      <c r="AB184" s="147">
        <f t="shared" si="565"/>
        <v>5736</v>
      </c>
      <c r="AC184" s="108">
        <f>'[1]หน่วยมิเตอร์อาคาร 68'!AC115</f>
        <v>82817</v>
      </c>
      <c r="AD184" s="145">
        <f t="shared" si="550"/>
        <v>659</v>
      </c>
      <c r="AE184" s="148">
        <f t="shared" si="566"/>
        <v>5272</v>
      </c>
      <c r="AF184" s="108">
        <f>'[1]หน่วยมิเตอร์อาคาร 68'!AF115</f>
        <v>83381</v>
      </c>
      <c r="AG184" s="145">
        <f t="shared" si="551"/>
        <v>564</v>
      </c>
      <c r="AH184" s="148">
        <f t="shared" si="567"/>
        <v>4512</v>
      </c>
      <c r="AI184" s="104"/>
      <c r="AJ184" s="141"/>
      <c r="AK184" s="102"/>
      <c r="AL184" s="104"/>
      <c r="AM184" s="76"/>
      <c r="AN184" s="102"/>
      <c r="AO184" s="141"/>
      <c r="AP184" s="141"/>
      <c r="AQ184" s="142"/>
    </row>
    <row r="185" spans="1:43" s="43" customFormat="1" ht="23.4" customHeight="1" x14ac:dyDescent="0.25">
      <c r="A185" s="10">
        <v>97.1</v>
      </c>
      <c r="B185" s="10" t="s">
        <v>216</v>
      </c>
      <c r="C185" s="10"/>
      <c r="D185" s="10"/>
      <c r="E185" s="11"/>
      <c r="F185" s="11"/>
      <c r="G185" s="12"/>
      <c r="H185" s="11"/>
      <c r="I185" s="11"/>
      <c r="J185" s="12"/>
      <c r="K185" s="11"/>
      <c r="L185" s="11"/>
      <c r="M185" s="12"/>
      <c r="N185" s="11"/>
      <c r="O185" s="11"/>
      <c r="P185" s="12"/>
      <c r="Q185" s="11"/>
      <c r="R185" s="11"/>
      <c r="S185" s="12"/>
      <c r="T185" s="11"/>
      <c r="U185" s="11"/>
      <c r="V185" s="12"/>
      <c r="W185" s="119"/>
      <c r="X185" s="119"/>
      <c r="Y185" s="120"/>
      <c r="Z185" s="11"/>
      <c r="AA185" s="11"/>
      <c r="AB185" s="159"/>
      <c r="AC185" s="11"/>
      <c r="AD185" s="152"/>
      <c r="AE185" s="159"/>
      <c r="AF185" s="11"/>
      <c r="AG185" s="152"/>
      <c r="AH185" s="159"/>
      <c r="AI185" s="11"/>
      <c r="AJ185" s="9"/>
      <c r="AK185" s="12"/>
      <c r="AL185" s="11"/>
      <c r="AM185" s="9"/>
      <c r="AN185" s="12"/>
      <c r="AO185" s="9"/>
      <c r="AP185" s="9"/>
      <c r="AQ185" s="91"/>
    </row>
    <row r="186" spans="1:43" s="43" customFormat="1" ht="23.4" customHeight="1" x14ac:dyDescent="0.25">
      <c r="A186" s="72">
        <f>A184</f>
        <v>97</v>
      </c>
      <c r="B186" s="73" t="str">
        <f>B184</f>
        <v>อาคารเรียนและปฏิบัติการรวมทางปฐพีศาสตร์</v>
      </c>
      <c r="C186" s="73"/>
      <c r="D186" s="74"/>
      <c r="E186" s="74"/>
      <c r="F186" s="74">
        <f>F184-F185</f>
        <v>258</v>
      </c>
      <c r="G186" s="71">
        <f t="shared" ref="G186" si="568">F186*8</f>
        <v>2064</v>
      </c>
      <c r="H186" s="74"/>
      <c r="I186" s="74">
        <f>I184-I185</f>
        <v>154</v>
      </c>
      <c r="J186" s="71">
        <f t="shared" ref="J186" si="569">I186*8</f>
        <v>1232</v>
      </c>
      <c r="K186" s="74"/>
      <c r="L186" s="74">
        <f>L184-L185</f>
        <v>237</v>
      </c>
      <c r="M186" s="71">
        <f t="shared" ref="M186" si="570">L186*8</f>
        <v>1896</v>
      </c>
      <c r="N186" s="74"/>
      <c r="O186" s="74">
        <f>O184-O185</f>
        <v>256</v>
      </c>
      <c r="P186" s="71">
        <f t="shared" ref="P186" si="571">O186*8</f>
        <v>2048</v>
      </c>
      <c r="Q186" s="74"/>
      <c r="R186" s="74">
        <f>R184-R185</f>
        <v>755</v>
      </c>
      <c r="S186" s="71">
        <f t="shared" ref="S186" si="572">R186*8</f>
        <v>6040</v>
      </c>
      <c r="T186" s="74"/>
      <c r="U186" s="74">
        <f>U184-U185</f>
        <v>1626</v>
      </c>
      <c r="V186" s="71">
        <f t="shared" ref="V186" si="573">U186*8</f>
        <v>13008</v>
      </c>
      <c r="W186" s="121"/>
      <c r="X186" s="121">
        <f>X184-X185</f>
        <v>1092</v>
      </c>
      <c r="Y186" s="122">
        <f t="shared" ref="Y186" si="574">X186*8</f>
        <v>8736</v>
      </c>
      <c r="Z186" s="74"/>
      <c r="AA186" s="74">
        <f>AA184-AA185</f>
        <v>717</v>
      </c>
      <c r="AB186" s="153">
        <f t="shared" ref="AB186" si="575">AA186*8</f>
        <v>5736</v>
      </c>
      <c r="AC186" s="74"/>
      <c r="AD186" s="154">
        <f>AD184-AD185</f>
        <v>659</v>
      </c>
      <c r="AE186" s="153">
        <f t="shared" ref="AE186" si="576">AD186*8</f>
        <v>5272</v>
      </c>
      <c r="AF186" s="74"/>
      <c r="AG186" s="154">
        <f>AG184-AG185</f>
        <v>564</v>
      </c>
      <c r="AH186" s="153">
        <f t="shared" ref="AH186" si="577">AG186*8</f>
        <v>4512</v>
      </c>
      <c r="AI186" s="74"/>
      <c r="AJ186" s="74">
        <f>AJ184-AJ185</f>
        <v>0</v>
      </c>
      <c r="AK186" s="71">
        <f t="shared" ref="AK186" si="578">AJ186*8</f>
        <v>0</v>
      </c>
      <c r="AL186" s="74"/>
      <c r="AM186" s="74">
        <f>AM184-AM185</f>
        <v>0</v>
      </c>
      <c r="AN186" s="71">
        <f t="shared" ref="AN186" si="579">AM186*8</f>
        <v>0</v>
      </c>
      <c r="AO186" s="72"/>
      <c r="AP186" s="72"/>
      <c r="AQ186" s="93"/>
    </row>
    <row r="187" spans="1:43" ht="23.4" customHeight="1" x14ac:dyDescent="0.6">
      <c r="A187" s="21" t="s">
        <v>127</v>
      </c>
      <c r="B187" s="5"/>
      <c r="C187" s="5"/>
      <c r="D187" s="5"/>
      <c r="E187" s="27"/>
      <c r="F187" s="28"/>
      <c r="G187" s="5"/>
      <c r="H187" s="27"/>
      <c r="I187" s="27"/>
      <c r="J187" s="5"/>
      <c r="K187" s="29"/>
      <c r="L187" s="27"/>
      <c r="M187" s="5"/>
      <c r="N187" s="29"/>
      <c r="O187" s="27"/>
      <c r="P187" s="30"/>
      <c r="Q187" s="29"/>
      <c r="R187" s="29"/>
      <c r="S187" s="30"/>
      <c r="T187" s="29"/>
      <c r="U187" s="29"/>
      <c r="V187" s="30"/>
      <c r="W187" s="131"/>
      <c r="X187" s="131"/>
      <c r="Y187" s="132"/>
      <c r="Z187" s="29"/>
      <c r="AA187" s="29"/>
      <c r="AB187" s="160"/>
      <c r="AC187" s="29"/>
      <c r="AD187" s="161"/>
      <c r="AE187" s="160"/>
      <c r="AF187" s="29"/>
      <c r="AG187" s="161"/>
      <c r="AH187" s="160"/>
      <c r="AI187" s="29"/>
      <c r="AJ187" s="31"/>
      <c r="AK187" s="6"/>
      <c r="AL187" s="29"/>
      <c r="AM187" s="5"/>
      <c r="AN187" s="6"/>
      <c r="AO187" s="5"/>
      <c r="AP187" s="5"/>
      <c r="AQ187" s="92"/>
    </row>
    <row r="188" spans="1:43" s="43" customFormat="1" ht="23.4" customHeight="1" x14ac:dyDescent="0.25">
      <c r="A188" s="76">
        <v>98</v>
      </c>
      <c r="B188" s="7" t="s">
        <v>128</v>
      </c>
      <c r="C188" s="76"/>
      <c r="D188" s="104">
        <v>78407</v>
      </c>
      <c r="E188" s="104">
        <v>78407</v>
      </c>
      <c r="F188" s="104">
        <f t="shared" ref="F188:F213" si="580">E188-D188</f>
        <v>0</v>
      </c>
      <c r="G188" s="103">
        <v>0</v>
      </c>
      <c r="H188" s="4">
        <v>78407</v>
      </c>
      <c r="I188" s="104">
        <f t="shared" ref="I188:L213" si="581">H188-E188</f>
        <v>0</v>
      </c>
      <c r="J188" s="103">
        <f>I188*8</f>
        <v>0</v>
      </c>
      <c r="K188" s="8">
        <f>H188</f>
        <v>78407</v>
      </c>
      <c r="L188" s="104">
        <f t="shared" ref="L188" si="582">K188-H188</f>
        <v>0</v>
      </c>
      <c r="M188" s="103">
        <f t="shared" ref="M188:M194" si="583">L188*8</f>
        <v>0</v>
      </c>
      <c r="N188" s="8">
        <f>K188</f>
        <v>78407</v>
      </c>
      <c r="O188" s="104">
        <f t="shared" ref="O188:O194" si="584">N188-K188</f>
        <v>0</v>
      </c>
      <c r="P188" s="103">
        <f t="shared" ref="P188:P194" si="585">O188*8</f>
        <v>0</v>
      </c>
      <c r="Q188" s="8">
        <f>N188</f>
        <v>78407</v>
      </c>
      <c r="R188" s="104">
        <f t="shared" ref="R188:R194" si="586">Q188-N188</f>
        <v>0</v>
      </c>
      <c r="S188" s="103">
        <f t="shared" ref="S188:S199" si="587">R188*8</f>
        <v>0</v>
      </c>
      <c r="T188" s="8">
        <f>Q188</f>
        <v>78407</v>
      </c>
      <c r="U188" s="104">
        <f t="shared" ref="U188:U197" si="588">T188-Q188</f>
        <v>0</v>
      </c>
      <c r="V188" s="103">
        <f>U188*8</f>
        <v>0</v>
      </c>
      <c r="W188" s="108">
        <f>'[1]หน่วยมิเตอร์อาคาร 68'!W117</f>
        <v>0</v>
      </c>
      <c r="X188" s="108">
        <v>0</v>
      </c>
      <c r="Y188" s="106">
        <f t="shared" ref="Y188:Y194" si="589">X188*8</f>
        <v>0</v>
      </c>
      <c r="Z188" s="108">
        <f>'[1]หน่วยมิเตอร์อาคาร 68'!Z117</f>
        <v>0</v>
      </c>
      <c r="AA188" s="108">
        <v>0</v>
      </c>
      <c r="AB188" s="147">
        <f t="shared" ref="AB188:AB194" si="590">AA188*8</f>
        <v>0</v>
      </c>
      <c r="AC188" s="108">
        <f>'[1]หน่วยมิเตอร์อาคาร 68'!AC117</f>
        <v>0</v>
      </c>
      <c r="AD188" s="145">
        <v>0</v>
      </c>
      <c r="AE188" s="148">
        <f t="shared" ref="AE188:AE194" si="591">AD188*8</f>
        <v>0</v>
      </c>
      <c r="AF188" s="108">
        <f>'[1]หน่วยมิเตอร์อาคาร 68'!AF117</f>
        <v>0</v>
      </c>
      <c r="AG188" s="145">
        <v>0</v>
      </c>
      <c r="AH188" s="148">
        <f t="shared" ref="AH188:AH194" si="592">AG188*8</f>
        <v>0</v>
      </c>
      <c r="AI188" s="104"/>
      <c r="AJ188" s="141"/>
      <c r="AK188" s="102"/>
      <c r="AL188" s="104"/>
      <c r="AM188" s="141"/>
      <c r="AN188" s="102"/>
      <c r="AO188" s="141"/>
      <c r="AP188" s="141"/>
      <c r="AQ188" s="142"/>
    </row>
    <row r="189" spans="1:43" s="43" customFormat="1" ht="23.4" customHeight="1" x14ac:dyDescent="0.25">
      <c r="A189" s="76">
        <v>99</v>
      </c>
      <c r="B189" s="7" t="s">
        <v>129</v>
      </c>
      <c r="C189" s="76"/>
      <c r="D189" s="104">
        <v>5384</v>
      </c>
      <c r="E189" s="104">
        <v>7707</v>
      </c>
      <c r="F189" s="104">
        <f t="shared" si="580"/>
        <v>2323</v>
      </c>
      <c r="G189" s="103">
        <f t="shared" ref="G189:G194" si="593">F189*8</f>
        <v>18584</v>
      </c>
      <c r="H189" s="4">
        <v>9410</v>
      </c>
      <c r="I189" s="104">
        <f t="shared" si="581"/>
        <v>1703</v>
      </c>
      <c r="J189" s="103">
        <f t="shared" ref="J189:J194" si="594">I189*8</f>
        <v>13624</v>
      </c>
      <c r="K189" s="104">
        <v>16</v>
      </c>
      <c r="L189" s="114">
        <f>10000-H189+K189</f>
        <v>606</v>
      </c>
      <c r="M189" s="103">
        <f t="shared" si="583"/>
        <v>4848</v>
      </c>
      <c r="N189" s="104">
        <v>25</v>
      </c>
      <c r="O189" s="104">
        <f t="shared" si="584"/>
        <v>9</v>
      </c>
      <c r="P189" s="103">
        <f t="shared" si="585"/>
        <v>72</v>
      </c>
      <c r="Q189" s="104">
        <v>35</v>
      </c>
      <c r="R189" s="104">
        <f t="shared" si="586"/>
        <v>10</v>
      </c>
      <c r="S189" s="103">
        <f t="shared" si="587"/>
        <v>80</v>
      </c>
      <c r="T189" s="104">
        <v>44</v>
      </c>
      <c r="U189" s="104">
        <f t="shared" si="588"/>
        <v>9</v>
      </c>
      <c r="V189" s="103">
        <f>U189*8</f>
        <v>72</v>
      </c>
      <c r="W189" s="108">
        <f>'[1]หน่วยมิเตอร์อาคาร 68'!W118</f>
        <v>50</v>
      </c>
      <c r="X189" s="108">
        <f t="shared" ref="X189:X197" si="595">W189-T189</f>
        <v>6</v>
      </c>
      <c r="Y189" s="106">
        <f t="shared" si="589"/>
        <v>48</v>
      </c>
      <c r="Z189" s="108">
        <f>'[1]หน่วยมิเตอร์อาคาร 68'!Z118</f>
        <v>67</v>
      </c>
      <c r="AA189" s="108">
        <f t="shared" ref="AA189:AA197" si="596">Z189-W189</f>
        <v>17</v>
      </c>
      <c r="AB189" s="147">
        <f t="shared" si="590"/>
        <v>136</v>
      </c>
      <c r="AC189" s="108">
        <f>'[1]หน่วยมิเตอร์อาคาร 68'!AC118</f>
        <v>77</v>
      </c>
      <c r="AD189" s="145">
        <f t="shared" ref="AD189:AD194" si="597">AC189-Z189</f>
        <v>10</v>
      </c>
      <c r="AE189" s="148">
        <f t="shared" si="591"/>
        <v>80</v>
      </c>
      <c r="AF189" s="108">
        <f>'[1]หน่วยมิเตอร์อาคาร 68'!AF118</f>
        <v>82</v>
      </c>
      <c r="AG189" s="145">
        <f t="shared" ref="AG189:AG194" si="598">AF189-AC189</f>
        <v>5</v>
      </c>
      <c r="AH189" s="148">
        <f t="shared" si="592"/>
        <v>40</v>
      </c>
      <c r="AI189" s="104"/>
      <c r="AJ189" s="141"/>
      <c r="AK189" s="102"/>
      <c r="AL189" s="104"/>
      <c r="AM189" s="141"/>
      <c r="AN189" s="102"/>
      <c r="AO189" s="141"/>
      <c r="AP189" s="141"/>
      <c r="AQ189" s="142"/>
    </row>
    <row r="190" spans="1:43" s="43" customFormat="1" ht="23.4" customHeight="1" x14ac:dyDescent="0.25">
      <c r="A190" s="76">
        <v>100</v>
      </c>
      <c r="B190" s="7" t="s">
        <v>130</v>
      </c>
      <c r="C190" s="76"/>
      <c r="D190" s="104">
        <v>5126</v>
      </c>
      <c r="E190" s="104">
        <v>5183</v>
      </c>
      <c r="F190" s="104">
        <f t="shared" si="580"/>
        <v>57</v>
      </c>
      <c r="G190" s="103">
        <f t="shared" si="593"/>
        <v>456</v>
      </c>
      <c r="H190" s="4">
        <v>5252</v>
      </c>
      <c r="I190" s="104">
        <f t="shared" si="581"/>
        <v>69</v>
      </c>
      <c r="J190" s="103">
        <f t="shared" si="594"/>
        <v>552</v>
      </c>
      <c r="K190" s="104">
        <v>5277</v>
      </c>
      <c r="L190" s="104">
        <f t="shared" ref="L190:L194" si="599">K190-H190</f>
        <v>25</v>
      </c>
      <c r="M190" s="103">
        <f t="shared" si="583"/>
        <v>200</v>
      </c>
      <c r="N190" s="104">
        <v>5323</v>
      </c>
      <c r="O190" s="104">
        <f t="shared" si="584"/>
        <v>46</v>
      </c>
      <c r="P190" s="103">
        <f t="shared" si="585"/>
        <v>368</v>
      </c>
      <c r="Q190" s="104">
        <v>5376</v>
      </c>
      <c r="R190" s="104">
        <f t="shared" si="586"/>
        <v>53</v>
      </c>
      <c r="S190" s="103">
        <f t="shared" si="587"/>
        <v>424</v>
      </c>
      <c r="T190" s="104">
        <v>5414</v>
      </c>
      <c r="U190" s="104">
        <f t="shared" si="588"/>
        <v>38</v>
      </c>
      <c r="V190" s="103">
        <f t="shared" ref="V190:V193" si="600">U190*8</f>
        <v>304</v>
      </c>
      <c r="W190" s="108">
        <f>'[1]หน่วยมิเตอร์อาคาร 68'!W119</f>
        <v>5451</v>
      </c>
      <c r="X190" s="108">
        <f t="shared" si="595"/>
        <v>37</v>
      </c>
      <c r="Y190" s="106">
        <f t="shared" si="589"/>
        <v>296</v>
      </c>
      <c r="Z190" s="108">
        <f>'[1]หน่วยมิเตอร์อาคาร 68'!Z119</f>
        <v>5495</v>
      </c>
      <c r="AA190" s="108">
        <f t="shared" si="596"/>
        <v>44</v>
      </c>
      <c r="AB190" s="147">
        <f t="shared" si="590"/>
        <v>352</v>
      </c>
      <c r="AC190" s="108">
        <f>'[1]หน่วยมิเตอร์อาคาร 68'!AC119</f>
        <v>5532</v>
      </c>
      <c r="AD190" s="145">
        <f t="shared" si="597"/>
        <v>37</v>
      </c>
      <c r="AE190" s="148">
        <f t="shared" si="591"/>
        <v>296</v>
      </c>
      <c r="AF190" s="108">
        <f>'[1]หน่วยมิเตอร์อาคาร 68'!AF119</f>
        <v>5573</v>
      </c>
      <c r="AG190" s="145">
        <f t="shared" si="598"/>
        <v>41</v>
      </c>
      <c r="AH190" s="148">
        <f t="shared" si="592"/>
        <v>328</v>
      </c>
      <c r="AI190" s="104"/>
      <c r="AJ190" s="141"/>
      <c r="AK190" s="102"/>
      <c r="AL190" s="104"/>
      <c r="AM190" s="141"/>
      <c r="AN190" s="102"/>
      <c r="AO190" s="141"/>
      <c r="AP190" s="141"/>
      <c r="AQ190" s="142"/>
    </row>
    <row r="191" spans="1:43" s="43" customFormat="1" ht="23.4" customHeight="1" x14ac:dyDescent="0.25">
      <c r="A191" s="76">
        <v>101</v>
      </c>
      <c r="B191" s="7" t="s">
        <v>217</v>
      </c>
      <c r="C191" s="76"/>
      <c r="D191" s="104">
        <v>5287</v>
      </c>
      <c r="E191" s="104">
        <v>5288</v>
      </c>
      <c r="F191" s="104">
        <f t="shared" si="580"/>
        <v>1</v>
      </c>
      <c r="G191" s="103">
        <f t="shared" si="593"/>
        <v>8</v>
      </c>
      <c r="H191" s="4">
        <v>5288</v>
      </c>
      <c r="I191" s="104">
        <f t="shared" si="581"/>
        <v>0</v>
      </c>
      <c r="J191" s="103">
        <f t="shared" si="594"/>
        <v>0</v>
      </c>
      <c r="K191" s="104">
        <v>5288</v>
      </c>
      <c r="L191" s="104">
        <f t="shared" si="599"/>
        <v>0</v>
      </c>
      <c r="M191" s="103">
        <f t="shared" si="583"/>
        <v>0</v>
      </c>
      <c r="N191" s="104">
        <v>5288</v>
      </c>
      <c r="O191" s="104">
        <f t="shared" si="584"/>
        <v>0</v>
      </c>
      <c r="P191" s="103">
        <f t="shared" si="585"/>
        <v>0</v>
      </c>
      <c r="Q191" s="104">
        <v>5288</v>
      </c>
      <c r="R191" s="104">
        <f t="shared" si="586"/>
        <v>0</v>
      </c>
      <c r="S191" s="103">
        <f t="shared" si="587"/>
        <v>0</v>
      </c>
      <c r="T191" s="104">
        <v>5288</v>
      </c>
      <c r="U191" s="104">
        <f t="shared" si="588"/>
        <v>0</v>
      </c>
      <c r="V191" s="103">
        <f t="shared" si="600"/>
        <v>0</v>
      </c>
      <c r="W191" s="108">
        <f>'[1]หน่วยมิเตอร์อาคาร 68'!W120</f>
        <v>5288</v>
      </c>
      <c r="X191" s="108">
        <f t="shared" si="595"/>
        <v>0</v>
      </c>
      <c r="Y191" s="106">
        <f t="shared" si="589"/>
        <v>0</v>
      </c>
      <c r="Z191" s="108">
        <f>'[1]หน่วยมิเตอร์อาคาร 68'!Z120</f>
        <v>5288</v>
      </c>
      <c r="AA191" s="108">
        <f t="shared" si="596"/>
        <v>0</v>
      </c>
      <c r="AB191" s="147">
        <f t="shared" si="590"/>
        <v>0</v>
      </c>
      <c r="AC191" s="108">
        <f>'[1]หน่วยมิเตอร์อาคาร 68'!AC120</f>
        <v>5288</v>
      </c>
      <c r="AD191" s="145">
        <f t="shared" si="597"/>
        <v>0</v>
      </c>
      <c r="AE191" s="148">
        <f t="shared" si="591"/>
        <v>0</v>
      </c>
      <c r="AF191" s="108">
        <f>'[1]หน่วยมิเตอร์อาคาร 68'!AF120</f>
        <v>5288</v>
      </c>
      <c r="AG191" s="145">
        <f t="shared" si="598"/>
        <v>0</v>
      </c>
      <c r="AH191" s="148">
        <f t="shared" si="592"/>
        <v>0</v>
      </c>
      <c r="AI191" s="104"/>
      <c r="AJ191" s="141"/>
      <c r="AK191" s="102"/>
      <c r="AL191" s="104"/>
      <c r="AM191" s="141"/>
      <c r="AN191" s="102"/>
      <c r="AO191" s="141"/>
      <c r="AP191" s="141"/>
      <c r="AQ191" s="142"/>
    </row>
    <row r="192" spans="1:43" s="43" customFormat="1" ht="23.4" customHeight="1" x14ac:dyDescent="0.25">
      <c r="A192" s="76">
        <v>102</v>
      </c>
      <c r="B192" s="7" t="s">
        <v>236</v>
      </c>
      <c r="C192" s="76"/>
      <c r="D192" s="104">
        <v>106</v>
      </c>
      <c r="E192" s="104">
        <v>2205</v>
      </c>
      <c r="F192" s="104">
        <f t="shared" si="580"/>
        <v>2099</v>
      </c>
      <c r="G192" s="103">
        <f t="shared" si="593"/>
        <v>16792</v>
      </c>
      <c r="H192" s="4">
        <v>9069</v>
      </c>
      <c r="I192" s="104">
        <f t="shared" si="581"/>
        <v>6864</v>
      </c>
      <c r="J192" s="103">
        <f t="shared" si="594"/>
        <v>54912</v>
      </c>
      <c r="K192" s="104">
        <v>9094</v>
      </c>
      <c r="L192" s="104">
        <f t="shared" si="599"/>
        <v>25</v>
      </c>
      <c r="M192" s="103">
        <f t="shared" si="583"/>
        <v>200</v>
      </c>
      <c r="N192" s="104">
        <v>9175</v>
      </c>
      <c r="O192" s="104">
        <f t="shared" si="584"/>
        <v>81</v>
      </c>
      <c r="P192" s="103">
        <f t="shared" si="585"/>
        <v>648</v>
      </c>
      <c r="Q192" s="104">
        <v>9175</v>
      </c>
      <c r="R192" s="104">
        <f t="shared" si="586"/>
        <v>0</v>
      </c>
      <c r="S192" s="103">
        <f t="shared" si="587"/>
        <v>0</v>
      </c>
      <c r="T192" s="104">
        <v>9267</v>
      </c>
      <c r="U192" s="104">
        <f t="shared" si="588"/>
        <v>92</v>
      </c>
      <c r="V192" s="103">
        <f t="shared" si="600"/>
        <v>736</v>
      </c>
      <c r="W192" s="108">
        <f>'[1]หน่วยมิเตอร์อาคาร 68'!W121</f>
        <v>9281</v>
      </c>
      <c r="X192" s="108">
        <f t="shared" si="595"/>
        <v>14</v>
      </c>
      <c r="Y192" s="106">
        <f t="shared" si="589"/>
        <v>112</v>
      </c>
      <c r="Z192" s="108">
        <f>'[1]หน่วยมิเตอร์อาคาร 68'!Z121</f>
        <v>9304</v>
      </c>
      <c r="AA192" s="108">
        <f t="shared" si="596"/>
        <v>23</v>
      </c>
      <c r="AB192" s="147">
        <f t="shared" si="590"/>
        <v>184</v>
      </c>
      <c r="AC192" s="108">
        <f>'[1]หน่วยมิเตอร์อาคาร 68'!AC121</f>
        <v>9307</v>
      </c>
      <c r="AD192" s="145">
        <f t="shared" si="597"/>
        <v>3</v>
      </c>
      <c r="AE192" s="148">
        <f t="shared" si="591"/>
        <v>24</v>
      </c>
      <c r="AF192" s="108">
        <f>'[1]หน่วยมิเตอร์อาคาร 68'!AF121</f>
        <v>9316</v>
      </c>
      <c r="AG192" s="145">
        <f t="shared" si="598"/>
        <v>9</v>
      </c>
      <c r="AH192" s="148">
        <f t="shared" si="592"/>
        <v>72</v>
      </c>
      <c r="AI192" s="104"/>
      <c r="AJ192" s="141"/>
      <c r="AK192" s="102"/>
      <c r="AL192" s="104"/>
      <c r="AM192" s="141"/>
      <c r="AN192" s="102"/>
      <c r="AO192" s="141"/>
      <c r="AP192" s="141"/>
      <c r="AQ192" s="142"/>
    </row>
    <row r="193" spans="1:43" s="43" customFormat="1" ht="23.4" customHeight="1" x14ac:dyDescent="0.25">
      <c r="A193" s="76">
        <v>103</v>
      </c>
      <c r="B193" s="7" t="s">
        <v>144</v>
      </c>
      <c r="C193" s="76"/>
      <c r="D193" s="104">
        <v>162</v>
      </c>
      <c r="E193" s="104">
        <v>163</v>
      </c>
      <c r="F193" s="104">
        <f t="shared" si="580"/>
        <v>1</v>
      </c>
      <c r="G193" s="103">
        <f t="shared" si="593"/>
        <v>8</v>
      </c>
      <c r="H193" s="3">
        <v>163</v>
      </c>
      <c r="I193" s="104">
        <f t="shared" si="581"/>
        <v>0</v>
      </c>
      <c r="J193" s="103">
        <f t="shared" si="594"/>
        <v>0</v>
      </c>
      <c r="K193" s="8">
        <f>H193</f>
        <v>163</v>
      </c>
      <c r="L193" s="104">
        <f t="shared" si="599"/>
        <v>0</v>
      </c>
      <c r="M193" s="103">
        <f t="shared" si="583"/>
        <v>0</v>
      </c>
      <c r="N193" s="8">
        <f>K193</f>
        <v>163</v>
      </c>
      <c r="O193" s="104">
        <f t="shared" si="584"/>
        <v>0</v>
      </c>
      <c r="P193" s="103">
        <f t="shared" si="585"/>
        <v>0</v>
      </c>
      <c r="Q193" s="8">
        <f>N193</f>
        <v>163</v>
      </c>
      <c r="R193" s="104">
        <f t="shared" si="586"/>
        <v>0</v>
      </c>
      <c r="S193" s="103">
        <f t="shared" si="587"/>
        <v>0</v>
      </c>
      <c r="T193" s="8">
        <f>Q193</f>
        <v>163</v>
      </c>
      <c r="U193" s="104">
        <f t="shared" si="588"/>
        <v>0</v>
      </c>
      <c r="V193" s="103">
        <f t="shared" si="600"/>
        <v>0</v>
      </c>
      <c r="W193" s="108">
        <f>'[1]หน่วยมิเตอร์อาคาร 68'!W122</f>
        <v>163</v>
      </c>
      <c r="X193" s="108">
        <f t="shared" si="595"/>
        <v>0</v>
      </c>
      <c r="Y193" s="106">
        <f t="shared" si="589"/>
        <v>0</v>
      </c>
      <c r="Z193" s="108">
        <f>'[1]หน่วยมิเตอร์อาคาร 68'!Z122</f>
        <v>166</v>
      </c>
      <c r="AA193" s="108">
        <f t="shared" si="596"/>
        <v>3</v>
      </c>
      <c r="AB193" s="147">
        <f t="shared" si="590"/>
        <v>24</v>
      </c>
      <c r="AC193" s="108">
        <f>'[1]หน่วยมิเตอร์อาคาร 68'!AC122</f>
        <v>167</v>
      </c>
      <c r="AD193" s="145">
        <f t="shared" si="597"/>
        <v>1</v>
      </c>
      <c r="AE193" s="148">
        <f t="shared" si="591"/>
        <v>8</v>
      </c>
      <c r="AF193" s="108">
        <f>'[1]หน่วยมิเตอร์อาคาร 68'!AF122</f>
        <v>168</v>
      </c>
      <c r="AG193" s="145">
        <f t="shared" si="598"/>
        <v>1</v>
      </c>
      <c r="AH193" s="148">
        <f t="shared" si="592"/>
        <v>8</v>
      </c>
      <c r="AI193" s="104"/>
      <c r="AJ193" s="141"/>
      <c r="AK193" s="102"/>
      <c r="AL193" s="104"/>
      <c r="AM193" s="141"/>
      <c r="AN193" s="102"/>
      <c r="AO193" s="141"/>
      <c r="AP193" s="141"/>
      <c r="AQ193" s="142"/>
    </row>
    <row r="194" spans="1:43" s="43" customFormat="1" ht="23.4" customHeight="1" x14ac:dyDescent="0.25">
      <c r="A194" s="76">
        <v>104</v>
      </c>
      <c r="B194" s="7" t="s">
        <v>218</v>
      </c>
      <c r="C194" s="76"/>
      <c r="D194" s="104">
        <v>84816</v>
      </c>
      <c r="E194" s="104">
        <v>85843</v>
      </c>
      <c r="F194" s="104">
        <f t="shared" si="580"/>
        <v>1027</v>
      </c>
      <c r="G194" s="103">
        <f t="shared" si="593"/>
        <v>8216</v>
      </c>
      <c r="H194" s="3">
        <v>87054</v>
      </c>
      <c r="I194" s="104">
        <f t="shared" si="581"/>
        <v>1211</v>
      </c>
      <c r="J194" s="103">
        <f t="shared" si="594"/>
        <v>9688</v>
      </c>
      <c r="K194" s="104">
        <v>87920</v>
      </c>
      <c r="L194" s="104">
        <f t="shared" si="599"/>
        <v>866</v>
      </c>
      <c r="M194" s="103">
        <f t="shared" si="583"/>
        <v>6928</v>
      </c>
      <c r="N194" s="104">
        <v>87920</v>
      </c>
      <c r="O194" s="104">
        <f t="shared" si="584"/>
        <v>0</v>
      </c>
      <c r="P194" s="103">
        <f t="shared" si="585"/>
        <v>0</v>
      </c>
      <c r="Q194" s="104">
        <v>89948</v>
      </c>
      <c r="R194" s="104">
        <f t="shared" si="586"/>
        <v>2028</v>
      </c>
      <c r="S194" s="103">
        <f t="shared" si="587"/>
        <v>16224</v>
      </c>
      <c r="T194" s="104">
        <v>90949</v>
      </c>
      <c r="U194" s="104">
        <f t="shared" si="588"/>
        <v>1001</v>
      </c>
      <c r="V194" s="103">
        <f>U194*8</f>
        <v>8008</v>
      </c>
      <c r="W194" s="108">
        <f>'[1]หน่วยมิเตอร์อาคาร 68'!W123</f>
        <v>92003</v>
      </c>
      <c r="X194" s="108">
        <f t="shared" si="595"/>
        <v>1054</v>
      </c>
      <c r="Y194" s="106">
        <f t="shared" si="589"/>
        <v>8432</v>
      </c>
      <c r="Z194" s="108">
        <f>'[1]หน่วยมิเตอร์อาคาร 68'!Z123</f>
        <v>93070</v>
      </c>
      <c r="AA194" s="108">
        <f t="shared" si="596"/>
        <v>1067</v>
      </c>
      <c r="AB194" s="147">
        <f t="shared" si="590"/>
        <v>8536</v>
      </c>
      <c r="AC194" s="108">
        <f>'[1]หน่วยมิเตอร์อาคาร 68'!AC123</f>
        <v>94150</v>
      </c>
      <c r="AD194" s="145">
        <f t="shared" si="597"/>
        <v>1080</v>
      </c>
      <c r="AE194" s="148">
        <f t="shared" si="591"/>
        <v>8640</v>
      </c>
      <c r="AF194" s="108">
        <f>'[1]หน่วยมิเตอร์อาคาร 68'!AF123</f>
        <v>95137</v>
      </c>
      <c r="AG194" s="145">
        <f t="shared" si="598"/>
        <v>987</v>
      </c>
      <c r="AH194" s="148">
        <f t="shared" si="592"/>
        <v>7896</v>
      </c>
      <c r="AI194" s="104"/>
      <c r="AJ194" s="141"/>
      <c r="AK194" s="102"/>
      <c r="AL194" s="104"/>
      <c r="AM194" s="141"/>
      <c r="AN194" s="102"/>
      <c r="AO194" s="141"/>
      <c r="AP194" s="141"/>
      <c r="AQ194" s="142"/>
    </row>
    <row r="195" spans="1:43" ht="23.4" customHeight="1" x14ac:dyDescent="0.6">
      <c r="A195" s="65" t="s">
        <v>131</v>
      </c>
      <c r="B195" s="65"/>
      <c r="C195" s="65"/>
      <c r="D195" s="65"/>
      <c r="E195" s="65"/>
      <c r="F195" s="65"/>
      <c r="G195" s="65"/>
      <c r="H195" s="65"/>
      <c r="I195" s="65"/>
      <c r="J195" s="65"/>
      <c r="K195" s="65"/>
      <c r="L195" s="65"/>
      <c r="M195" s="65"/>
      <c r="N195" s="65"/>
      <c r="O195" s="65"/>
      <c r="P195" s="65"/>
      <c r="Q195" s="65"/>
      <c r="R195" s="65"/>
      <c r="S195" s="65"/>
      <c r="T195" s="65"/>
      <c r="U195" s="65"/>
      <c r="V195" s="65"/>
      <c r="W195" s="124"/>
      <c r="X195" s="124"/>
      <c r="Y195" s="124"/>
      <c r="Z195" s="65"/>
      <c r="AA195" s="65"/>
      <c r="AB195" s="155"/>
      <c r="AC195" s="65"/>
      <c r="AD195" s="155"/>
      <c r="AE195" s="155"/>
      <c r="AF195" s="65"/>
      <c r="AG195" s="155"/>
      <c r="AH195" s="155"/>
      <c r="AI195" s="65"/>
      <c r="AJ195" s="65"/>
      <c r="AK195" s="65"/>
      <c r="AL195" s="65"/>
      <c r="AM195" s="65"/>
      <c r="AN195" s="65"/>
      <c r="AO195" s="65"/>
      <c r="AP195" s="65"/>
      <c r="AQ195" s="95"/>
    </row>
    <row r="196" spans="1:43" s="43" customFormat="1" ht="23.4" customHeight="1" x14ac:dyDescent="0.25">
      <c r="A196" s="76">
        <v>105</v>
      </c>
      <c r="B196" s="7" t="s">
        <v>132</v>
      </c>
      <c r="C196" s="76"/>
      <c r="D196" s="104">
        <v>2509</v>
      </c>
      <c r="E196" s="104">
        <v>2914</v>
      </c>
      <c r="F196" s="104">
        <f t="shared" si="580"/>
        <v>405</v>
      </c>
      <c r="G196" s="103">
        <f t="shared" ref="G196:G197" si="601">F196*8</f>
        <v>3240</v>
      </c>
      <c r="H196" s="104">
        <v>3164</v>
      </c>
      <c r="I196" s="104">
        <f t="shared" si="581"/>
        <v>250</v>
      </c>
      <c r="J196" s="103">
        <f>I196*8</f>
        <v>2000</v>
      </c>
      <c r="K196" s="104">
        <v>3524</v>
      </c>
      <c r="L196" s="104">
        <f t="shared" ref="L196:L197" si="602">K196-H196</f>
        <v>360</v>
      </c>
      <c r="M196" s="103">
        <f>L196*8</f>
        <v>2880</v>
      </c>
      <c r="N196" s="104">
        <v>4036</v>
      </c>
      <c r="O196" s="104">
        <f t="shared" ref="O196:O197" si="603">N196-K196</f>
        <v>512</v>
      </c>
      <c r="P196" s="103">
        <f>O196*8</f>
        <v>4096</v>
      </c>
      <c r="Q196" s="104">
        <v>4770</v>
      </c>
      <c r="R196" s="104">
        <f t="shared" ref="R196:R197" si="604">Q196-N196</f>
        <v>734</v>
      </c>
      <c r="S196" s="103">
        <f t="shared" si="587"/>
        <v>5872</v>
      </c>
      <c r="T196" s="104">
        <v>5651</v>
      </c>
      <c r="U196" s="104">
        <f t="shared" si="588"/>
        <v>881</v>
      </c>
      <c r="V196" s="103">
        <f>U196*8</f>
        <v>7048</v>
      </c>
      <c r="W196" s="108">
        <f>'[1]หน่วยมิเตอร์อาคาร 68'!W125</f>
        <v>6531</v>
      </c>
      <c r="X196" s="108">
        <f t="shared" si="595"/>
        <v>880</v>
      </c>
      <c r="Y196" s="106">
        <f>X196*8</f>
        <v>7040</v>
      </c>
      <c r="Z196" s="108">
        <f>'[1]หน่วยมิเตอร์อาคาร 68'!Z125</f>
        <v>7101</v>
      </c>
      <c r="AA196" s="108">
        <f t="shared" si="596"/>
        <v>570</v>
      </c>
      <c r="AB196" s="147">
        <f>AA196*8</f>
        <v>4560</v>
      </c>
      <c r="AC196" s="108">
        <f>'[1]หน่วยมิเตอร์อาคาร 68'!AC125</f>
        <v>7401</v>
      </c>
      <c r="AD196" s="145">
        <f t="shared" ref="AD196:AD197" si="605">AC196-Z196</f>
        <v>300</v>
      </c>
      <c r="AE196" s="145">
        <f>AD196*8</f>
        <v>2400</v>
      </c>
      <c r="AF196" s="108">
        <f>'[1]หน่วยมิเตอร์อาคาร 68'!AF125</f>
        <v>9685</v>
      </c>
      <c r="AG196" s="145">
        <f t="shared" ref="AG196:AG197" si="606">AF196-AC196</f>
        <v>2284</v>
      </c>
      <c r="AH196" s="145">
        <f>AG196*8</f>
        <v>18272</v>
      </c>
      <c r="AI196" s="104"/>
      <c r="AJ196" s="104"/>
      <c r="AK196" s="104"/>
      <c r="AL196" s="104"/>
      <c r="AM196" s="141"/>
      <c r="AN196" s="102"/>
      <c r="AO196" s="141"/>
      <c r="AP196" s="141"/>
      <c r="AQ196" s="142"/>
    </row>
    <row r="197" spans="1:43" s="43" customFormat="1" ht="23.4" customHeight="1" x14ac:dyDescent="0.25">
      <c r="A197" s="76">
        <v>106</v>
      </c>
      <c r="B197" s="7" t="s">
        <v>223</v>
      </c>
      <c r="C197" s="76"/>
      <c r="D197" s="141">
        <v>0</v>
      </c>
      <c r="E197" s="104">
        <v>0</v>
      </c>
      <c r="F197" s="104">
        <f t="shared" si="580"/>
        <v>0</v>
      </c>
      <c r="G197" s="103">
        <f t="shared" si="601"/>
        <v>0</v>
      </c>
      <c r="H197" s="104">
        <v>0</v>
      </c>
      <c r="I197" s="104">
        <f t="shared" si="581"/>
        <v>0</v>
      </c>
      <c r="J197" s="103">
        <f>I197*8</f>
        <v>0</v>
      </c>
      <c r="K197" s="104">
        <v>0</v>
      </c>
      <c r="L197" s="104">
        <f t="shared" si="602"/>
        <v>0</v>
      </c>
      <c r="M197" s="103">
        <f>L197*8</f>
        <v>0</v>
      </c>
      <c r="N197" s="104">
        <v>0</v>
      </c>
      <c r="O197" s="104">
        <f t="shared" si="603"/>
        <v>0</v>
      </c>
      <c r="P197" s="103">
        <f>O197*8</f>
        <v>0</v>
      </c>
      <c r="Q197" s="104">
        <v>0</v>
      </c>
      <c r="R197" s="104">
        <f t="shared" si="604"/>
        <v>0</v>
      </c>
      <c r="S197" s="103">
        <f t="shared" si="587"/>
        <v>0</v>
      </c>
      <c r="T197" s="104">
        <v>0</v>
      </c>
      <c r="U197" s="104">
        <f t="shared" si="588"/>
        <v>0</v>
      </c>
      <c r="V197" s="103">
        <f>U197*8</f>
        <v>0</v>
      </c>
      <c r="W197" s="108">
        <f>'[1]หน่วยมิเตอร์อาคาร 68'!W126</f>
        <v>0</v>
      </c>
      <c r="X197" s="108">
        <f t="shared" si="595"/>
        <v>0</v>
      </c>
      <c r="Y197" s="106">
        <f>X197*8</f>
        <v>0</v>
      </c>
      <c r="Z197" s="108">
        <f>'[1]หน่วยมิเตอร์อาคาร 68'!Z126</f>
        <v>0</v>
      </c>
      <c r="AA197" s="108">
        <f t="shared" si="596"/>
        <v>0</v>
      </c>
      <c r="AB197" s="147">
        <f>AA197*8</f>
        <v>0</v>
      </c>
      <c r="AC197" s="108">
        <f>'[1]หน่วยมิเตอร์อาคาร 68'!AC126</f>
        <v>0</v>
      </c>
      <c r="AD197" s="145">
        <f t="shared" si="605"/>
        <v>0</v>
      </c>
      <c r="AE197" s="148">
        <f>AD197*8</f>
        <v>0</v>
      </c>
      <c r="AF197" s="108">
        <f>'[1]หน่วยมิเตอร์อาคาร 68'!AF126</f>
        <v>0</v>
      </c>
      <c r="AG197" s="145">
        <f t="shared" si="606"/>
        <v>0</v>
      </c>
      <c r="AH197" s="148">
        <f>AG197*8</f>
        <v>0</v>
      </c>
      <c r="AI197" s="104"/>
      <c r="AJ197" s="141"/>
      <c r="AK197" s="102"/>
      <c r="AL197" s="104"/>
      <c r="AM197" s="76"/>
      <c r="AN197" s="102"/>
      <c r="AO197" s="141"/>
      <c r="AP197" s="141"/>
      <c r="AQ197" s="142"/>
    </row>
    <row r="198" spans="1:43" ht="23.4" customHeight="1" x14ac:dyDescent="0.6">
      <c r="A198" s="21" t="s">
        <v>133</v>
      </c>
      <c r="B198" s="5"/>
      <c r="C198" s="5"/>
      <c r="D198" s="5"/>
      <c r="E198" s="27"/>
      <c r="F198" s="28"/>
      <c r="G198" s="5"/>
      <c r="H198" s="27"/>
      <c r="I198" s="27"/>
      <c r="J198" s="5"/>
      <c r="K198" s="29"/>
      <c r="L198" s="27"/>
      <c r="M198" s="5"/>
      <c r="N198" s="29"/>
      <c r="O198" s="27"/>
      <c r="P198" s="30"/>
      <c r="Q198" s="29"/>
      <c r="R198" s="29"/>
      <c r="S198" s="30"/>
      <c r="T198" s="29"/>
      <c r="U198" s="29"/>
      <c r="V198" s="30"/>
      <c r="W198" s="131"/>
      <c r="X198" s="131"/>
      <c r="Y198" s="132"/>
      <c r="Z198" s="29"/>
      <c r="AA198" s="131"/>
      <c r="AB198" s="146"/>
      <c r="AC198" s="29"/>
      <c r="AD198" s="161"/>
      <c r="AE198" s="160"/>
      <c r="AF198" s="29"/>
      <c r="AG198" s="161"/>
      <c r="AH198" s="160"/>
      <c r="AI198" s="29"/>
      <c r="AJ198" s="31"/>
      <c r="AK198" s="6"/>
      <c r="AL198" s="29"/>
      <c r="AM198" s="5"/>
      <c r="AN198" s="6"/>
      <c r="AO198" s="5"/>
      <c r="AP198" s="5"/>
      <c r="AQ198" s="92"/>
    </row>
    <row r="199" spans="1:43" s="43" customFormat="1" ht="23.4" customHeight="1" x14ac:dyDescent="0.25">
      <c r="A199" s="76">
        <v>107</v>
      </c>
      <c r="B199" s="7" t="s">
        <v>134</v>
      </c>
      <c r="C199" s="76"/>
      <c r="D199" s="104">
        <v>984</v>
      </c>
      <c r="E199" s="104">
        <v>1381</v>
      </c>
      <c r="F199" s="104">
        <f t="shared" si="580"/>
        <v>397</v>
      </c>
      <c r="G199" s="103">
        <f t="shared" ref="G199" si="607">F199*8</f>
        <v>3176</v>
      </c>
      <c r="H199" s="4">
        <v>1521</v>
      </c>
      <c r="I199" s="104">
        <f t="shared" si="581"/>
        <v>140</v>
      </c>
      <c r="J199" s="103">
        <f>I199*8</f>
        <v>1120</v>
      </c>
      <c r="K199" s="104">
        <v>2079</v>
      </c>
      <c r="L199" s="104">
        <f t="shared" si="581"/>
        <v>558</v>
      </c>
      <c r="M199" s="103">
        <f>L199*8</f>
        <v>4464</v>
      </c>
      <c r="N199" s="104">
        <v>2079</v>
      </c>
      <c r="O199" s="104">
        <f t="shared" ref="O199" si="608">N199-K199</f>
        <v>0</v>
      </c>
      <c r="P199" s="103">
        <f>O199*8</f>
        <v>0</v>
      </c>
      <c r="Q199" s="104">
        <v>2079</v>
      </c>
      <c r="R199" s="104">
        <f t="shared" ref="R199" si="609">Q199-N199</f>
        <v>0</v>
      </c>
      <c r="S199" s="103">
        <f t="shared" si="587"/>
        <v>0</v>
      </c>
      <c r="T199" s="104">
        <v>2079</v>
      </c>
      <c r="U199" s="104">
        <f t="shared" ref="U199" si="610">T199-Q199</f>
        <v>0</v>
      </c>
      <c r="V199" s="103">
        <f>U199*8</f>
        <v>0</v>
      </c>
      <c r="W199" s="108">
        <f>'[1]หน่วยมิเตอร์อาคาร 68'!W128</f>
        <v>2079</v>
      </c>
      <c r="X199" s="108">
        <f t="shared" ref="X199" si="611">W199-T199</f>
        <v>0</v>
      </c>
      <c r="Y199" s="106">
        <f>X199*8</f>
        <v>0</v>
      </c>
      <c r="Z199" s="108">
        <f>'[1]หน่วยมิเตอร์อาคาร 68'!Z128</f>
        <v>63</v>
      </c>
      <c r="AA199" s="108">
        <f>Z199</f>
        <v>63</v>
      </c>
      <c r="AB199" s="147">
        <f>AA199*8</f>
        <v>504</v>
      </c>
      <c r="AC199" s="108">
        <f>'[1]หน่วยมิเตอร์อาคาร 68'!AC128</f>
        <v>73</v>
      </c>
      <c r="AD199" s="145">
        <f>AC199</f>
        <v>73</v>
      </c>
      <c r="AE199" s="145">
        <f>AD199*8</f>
        <v>584</v>
      </c>
      <c r="AF199" s="108">
        <f>'[1]หน่วยมิเตอร์อาคาร 68'!AF128</f>
        <v>80</v>
      </c>
      <c r="AG199" s="145">
        <f>AF199</f>
        <v>80</v>
      </c>
      <c r="AH199" s="145">
        <f>AG199*8</f>
        <v>640</v>
      </c>
      <c r="AI199" s="104"/>
      <c r="AJ199" s="104"/>
      <c r="AK199" s="104"/>
      <c r="AL199" s="104"/>
      <c r="AM199" s="141"/>
      <c r="AN199" s="102"/>
      <c r="AO199" s="141"/>
      <c r="AP199" s="141"/>
      <c r="AQ199" s="142"/>
    </row>
    <row r="200" spans="1:43" ht="23.4" customHeight="1" x14ac:dyDescent="0.6">
      <c r="A200" s="21" t="s">
        <v>135</v>
      </c>
      <c r="B200" s="5"/>
      <c r="C200" s="5"/>
      <c r="D200" s="5"/>
      <c r="E200" s="27"/>
      <c r="F200" s="28"/>
      <c r="G200" s="5"/>
      <c r="H200" s="27"/>
      <c r="I200" s="27"/>
      <c r="J200" s="5"/>
      <c r="K200" s="29"/>
      <c r="L200" s="27"/>
      <c r="M200" s="5"/>
      <c r="N200" s="29"/>
      <c r="O200" s="27"/>
      <c r="P200" s="30"/>
      <c r="Q200" s="29"/>
      <c r="R200" s="29"/>
      <c r="S200" s="30"/>
      <c r="T200" s="29"/>
      <c r="U200" s="29"/>
      <c r="V200" s="30"/>
      <c r="W200" s="131"/>
      <c r="X200" s="131"/>
      <c r="Y200" s="132"/>
      <c r="Z200" s="29"/>
      <c r="AA200" s="131"/>
      <c r="AB200" s="146"/>
      <c r="AC200" s="29"/>
      <c r="AD200" s="161"/>
      <c r="AE200" s="160"/>
      <c r="AF200" s="29"/>
      <c r="AG200" s="161"/>
      <c r="AH200" s="160"/>
      <c r="AI200" s="29"/>
      <c r="AJ200" s="31"/>
      <c r="AK200" s="6"/>
      <c r="AL200" s="29"/>
      <c r="AM200" s="5"/>
      <c r="AN200" s="6"/>
      <c r="AO200" s="5"/>
      <c r="AP200" s="5"/>
      <c r="AQ200" s="92"/>
    </row>
    <row r="201" spans="1:43" s="43" customFormat="1" ht="23.4" customHeight="1" x14ac:dyDescent="0.25">
      <c r="A201" s="76">
        <v>108</v>
      </c>
      <c r="B201" s="7" t="s">
        <v>136</v>
      </c>
      <c r="C201" s="76"/>
      <c r="D201" s="104">
        <v>288825</v>
      </c>
      <c r="E201" s="104">
        <v>289416</v>
      </c>
      <c r="F201" s="104">
        <f t="shared" si="580"/>
        <v>591</v>
      </c>
      <c r="G201" s="103">
        <f t="shared" ref="G201:G205" si="612">F201*8</f>
        <v>4728</v>
      </c>
      <c r="H201" s="4">
        <v>290072</v>
      </c>
      <c r="I201" s="104">
        <f t="shared" si="581"/>
        <v>656</v>
      </c>
      <c r="J201" s="103">
        <f>I201*8</f>
        <v>5248</v>
      </c>
      <c r="K201" s="104">
        <v>290422</v>
      </c>
      <c r="L201" s="104">
        <f t="shared" si="581"/>
        <v>350</v>
      </c>
      <c r="M201" s="103">
        <f>L201*8</f>
        <v>2800</v>
      </c>
      <c r="N201" s="104">
        <v>291017</v>
      </c>
      <c r="O201" s="104">
        <f t="shared" ref="O201:O205" si="613">N201-K201</f>
        <v>595</v>
      </c>
      <c r="P201" s="103">
        <f>O201*8</f>
        <v>4760</v>
      </c>
      <c r="Q201" s="104">
        <v>291197</v>
      </c>
      <c r="R201" s="104">
        <f t="shared" ref="R201:R211" si="614">Q201-N201</f>
        <v>180</v>
      </c>
      <c r="S201" s="103">
        <f t="shared" ref="S201:S205" si="615">R201*8</f>
        <v>1440</v>
      </c>
      <c r="T201" s="104">
        <v>291416</v>
      </c>
      <c r="U201" s="104">
        <f t="shared" ref="U201:U205" si="616">T201-Q201</f>
        <v>219</v>
      </c>
      <c r="V201" s="103">
        <f>U201*8</f>
        <v>1752</v>
      </c>
      <c r="W201" s="108">
        <f>'[1]หน่วยมิเตอร์อาคาร 68'!W130</f>
        <v>291745</v>
      </c>
      <c r="X201" s="108">
        <f t="shared" ref="X201:X205" si="617">W201-T201</f>
        <v>329</v>
      </c>
      <c r="Y201" s="106">
        <f>X201*8</f>
        <v>2632</v>
      </c>
      <c r="Z201" s="108">
        <f>'[1]หน่วยมิเตอร์อาคาร 68'!Z130</f>
        <v>292058</v>
      </c>
      <c r="AA201" s="108">
        <f t="shared" ref="AA201:AA205" si="618">Z201-W201</f>
        <v>313</v>
      </c>
      <c r="AB201" s="147">
        <f>AA201*8</f>
        <v>2504</v>
      </c>
      <c r="AC201" s="108">
        <f>'[1]หน่วยมิเตอร์อาคาร 68'!AC130</f>
        <v>292485</v>
      </c>
      <c r="AD201" s="145">
        <f t="shared" ref="AD201:AD205" si="619">AC201-Z201</f>
        <v>427</v>
      </c>
      <c r="AE201" s="145">
        <f>AD201*8</f>
        <v>3416</v>
      </c>
      <c r="AF201" s="108">
        <f>'[1]หน่วยมิเตอร์อาคาร 68'!AF130</f>
        <v>292992</v>
      </c>
      <c r="AG201" s="145">
        <f t="shared" ref="AG201:AG205" si="620">AF201-AC201</f>
        <v>507</v>
      </c>
      <c r="AH201" s="145">
        <f>AG201*8</f>
        <v>4056</v>
      </c>
      <c r="AI201" s="104"/>
      <c r="AJ201" s="104"/>
      <c r="AK201" s="104"/>
      <c r="AL201" s="104"/>
      <c r="AM201" s="141"/>
      <c r="AN201" s="102"/>
      <c r="AO201" s="141"/>
      <c r="AP201" s="141"/>
      <c r="AQ201" s="142"/>
    </row>
    <row r="202" spans="1:43" s="43" customFormat="1" ht="23.4" customHeight="1" x14ac:dyDescent="0.25">
      <c r="A202" s="76">
        <v>109</v>
      </c>
      <c r="B202" s="7" t="s">
        <v>219</v>
      </c>
      <c r="C202" s="76"/>
      <c r="D202" s="104">
        <v>312669</v>
      </c>
      <c r="E202" s="104">
        <v>312933</v>
      </c>
      <c r="F202" s="104">
        <f t="shared" si="580"/>
        <v>264</v>
      </c>
      <c r="G202" s="103">
        <f t="shared" si="612"/>
        <v>2112</v>
      </c>
      <c r="H202" s="4">
        <v>313183</v>
      </c>
      <c r="I202" s="104">
        <f t="shared" si="581"/>
        <v>250</v>
      </c>
      <c r="J202" s="103">
        <f t="shared" ref="J202:J205" si="621">I202*8</f>
        <v>2000</v>
      </c>
      <c r="K202" s="104">
        <v>313480</v>
      </c>
      <c r="L202" s="104">
        <f t="shared" si="581"/>
        <v>297</v>
      </c>
      <c r="M202" s="103">
        <f t="shared" ref="M202:M205" si="622">L202*8</f>
        <v>2376</v>
      </c>
      <c r="N202" s="104">
        <v>313869</v>
      </c>
      <c r="O202" s="104">
        <f t="shared" si="613"/>
        <v>389</v>
      </c>
      <c r="P202" s="103">
        <f t="shared" ref="P202:P205" si="623">O202*8</f>
        <v>3112</v>
      </c>
      <c r="Q202" s="104">
        <v>314041</v>
      </c>
      <c r="R202" s="104">
        <f t="shared" si="614"/>
        <v>172</v>
      </c>
      <c r="S202" s="103">
        <f t="shared" si="615"/>
        <v>1376</v>
      </c>
      <c r="T202" s="104">
        <v>314415</v>
      </c>
      <c r="U202" s="104">
        <f t="shared" si="616"/>
        <v>374</v>
      </c>
      <c r="V202" s="103">
        <f t="shared" ref="V202:V205" si="624">U202*8</f>
        <v>2992</v>
      </c>
      <c r="W202" s="108">
        <f>'[1]หน่วยมิเตอร์อาคาร 68'!W131</f>
        <v>314481</v>
      </c>
      <c r="X202" s="108">
        <f t="shared" si="617"/>
        <v>66</v>
      </c>
      <c r="Y202" s="106">
        <f t="shared" ref="Y202:Y205" si="625">X202*8</f>
        <v>528</v>
      </c>
      <c r="Z202" s="108">
        <f>'[1]หน่วยมิเตอร์อาคาร 68'!Z131</f>
        <v>315331</v>
      </c>
      <c r="AA202" s="108">
        <f t="shared" si="618"/>
        <v>850</v>
      </c>
      <c r="AB202" s="147">
        <f t="shared" ref="AB202:AB205" si="626">AA202*8</f>
        <v>6800</v>
      </c>
      <c r="AC202" s="108">
        <f>'[1]หน่วยมิเตอร์อาคาร 68'!AC131</f>
        <v>315342</v>
      </c>
      <c r="AD202" s="145">
        <f t="shared" si="619"/>
        <v>11</v>
      </c>
      <c r="AE202" s="145">
        <f t="shared" ref="AE202:AE205" si="627">AD202*8</f>
        <v>88</v>
      </c>
      <c r="AF202" s="108">
        <f>'[1]หน่วยมิเตอร์อาคาร 68'!AF131</f>
        <v>316297</v>
      </c>
      <c r="AG202" s="145">
        <f t="shared" si="620"/>
        <v>955</v>
      </c>
      <c r="AH202" s="145">
        <f t="shared" ref="AH202:AH205" si="628">AG202*8</f>
        <v>7640</v>
      </c>
      <c r="AI202" s="104"/>
      <c r="AJ202" s="104"/>
      <c r="AK202" s="104"/>
      <c r="AL202" s="104"/>
      <c r="AM202" s="141"/>
      <c r="AN202" s="102"/>
      <c r="AO202" s="141"/>
      <c r="AP202" s="141"/>
      <c r="AQ202" s="142"/>
    </row>
    <row r="203" spans="1:43" s="43" customFormat="1" ht="23.4" customHeight="1" x14ac:dyDescent="0.25">
      <c r="A203" s="76">
        <v>110</v>
      </c>
      <c r="B203" s="7" t="s">
        <v>11</v>
      </c>
      <c r="C203" s="76"/>
      <c r="D203" s="104">
        <v>3557</v>
      </c>
      <c r="E203" s="104">
        <v>3639</v>
      </c>
      <c r="F203" s="104">
        <f t="shared" si="580"/>
        <v>82</v>
      </c>
      <c r="G203" s="103">
        <f t="shared" si="612"/>
        <v>656</v>
      </c>
      <c r="H203" s="4">
        <v>3792</v>
      </c>
      <c r="I203" s="104">
        <f t="shared" si="581"/>
        <v>153</v>
      </c>
      <c r="J203" s="103">
        <f t="shared" si="621"/>
        <v>1224</v>
      </c>
      <c r="K203" s="104">
        <v>4130</v>
      </c>
      <c r="L203" s="104">
        <f t="shared" si="581"/>
        <v>338</v>
      </c>
      <c r="M203" s="103">
        <f t="shared" si="622"/>
        <v>2704</v>
      </c>
      <c r="N203" s="104">
        <v>4435</v>
      </c>
      <c r="O203" s="104">
        <f t="shared" si="613"/>
        <v>305</v>
      </c>
      <c r="P203" s="103">
        <f t="shared" si="623"/>
        <v>2440</v>
      </c>
      <c r="Q203" s="104">
        <v>4456</v>
      </c>
      <c r="R203" s="104">
        <f t="shared" si="614"/>
        <v>21</v>
      </c>
      <c r="S203" s="103">
        <f t="shared" si="615"/>
        <v>168</v>
      </c>
      <c r="T203" s="104">
        <v>4488</v>
      </c>
      <c r="U203" s="104">
        <f t="shared" si="616"/>
        <v>32</v>
      </c>
      <c r="V203" s="103">
        <f t="shared" si="624"/>
        <v>256</v>
      </c>
      <c r="W203" s="108">
        <f>'[1]หน่วยมิเตอร์อาคาร 68'!W132</f>
        <v>4592</v>
      </c>
      <c r="X203" s="108">
        <f t="shared" si="617"/>
        <v>104</v>
      </c>
      <c r="Y203" s="106">
        <f t="shared" si="625"/>
        <v>832</v>
      </c>
      <c r="Z203" s="108">
        <f>'[1]หน่วยมิเตอร์อาคาร 68'!Z132</f>
        <v>4678</v>
      </c>
      <c r="AA203" s="108">
        <f t="shared" si="618"/>
        <v>86</v>
      </c>
      <c r="AB203" s="147">
        <f t="shared" si="626"/>
        <v>688</v>
      </c>
      <c r="AC203" s="108">
        <f>'[1]หน่วยมิเตอร์อาคาร 68'!AC132</f>
        <v>4787</v>
      </c>
      <c r="AD203" s="145">
        <f t="shared" si="619"/>
        <v>109</v>
      </c>
      <c r="AE203" s="145">
        <f t="shared" si="627"/>
        <v>872</v>
      </c>
      <c r="AF203" s="108">
        <f>'[1]หน่วยมิเตอร์อาคาร 68'!AF132</f>
        <v>4827</v>
      </c>
      <c r="AG203" s="145">
        <f t="shared" si="620"/>
        <v>40</v>
      </c>
      <c r="AH203" s="145">
        <f t="shared" si="628"/>
        <v>320</v>
      </c>
      <c r="AI203" s="104"/>
      <c r="AJ203" s="104"/>
      <c r="AK203" s="104"/>
      <c r="AL203" s="104"/>
      <c r="AM203" s="141"/>
      <c r="AN203" s="102"/>
      <c r="AO203" s="141"/>
      <c r="AP203" s="141"/>
      <c r="AQ203" s="142"/>
    </row>
    <row r="204" spans="1:43" s="43" customFormat="1" ht="23.4" customHeight="1" x14ac:dyDescent="0.25">
      <c r="A204" s="76">
        <v>111</v>
      </c>
      <c r="B204" s="7" t="s">
        <v>137</v>
      </c>
      <c r="C204" s="76"/>
      <c r="D204" s="104">
        <v>96723</v>
      </c>
      <c r="E204" s="104">
        <v>96740</v>
      </c>
      <c r="F204" s="104">
        <f t="shared" si="580"/>
        <v>17</v>
      </c>
      <c r="G204" s="103">
        <f t="shared" si="612"/>
        <v>136</v>
      </c>
      <c r="H204" s="4">
        <v>96757</v>
      </c>
      <c r="I204" s="104">
        <f t="shared" si="581"/>
        <v>17</v>
      </c>
      <c r="J204" s="103">
        <f t="shared" si="621"/>
        <v>136</v>
      </c>
      <c r="K204" s="104">
        <v>96772</v>
      </c>
      <c r="L204" s="104">
        <f t="shared" si="581"/>
        <v>15</v>
      </c>
      <c r="M204" s="103">
        <f t="shared" si="622"/>
        <v>120</v>
      </c>
      <c r="N204" s="104">
        <v>96858</v>
      </c>
      <c r="O204" s="104">
        <f t="shared" si="613"/>
        <v>86</v>
      </c>
      <c r="P204" s="103">
        <f t="shared" si="623"/>
        <v>688</v>
      </c>
      <c r="Q204" s="104">
        <v>96885</v>
      </c>
      <c r="R204" s="104">
        <f t="shared" si="614"/>
        <v>27</v>
      </c>
      <c r="S204" s="103">
        <f t="shared" si="615"/>
        <v>216</v>
      </c>
      <c r="T204" s="104">
        <v>96954</v>
      </c>
      <c r="U204" s="104">
        <f t="shared" si="616"/>
        <v>69</v>
      </c>
      <c r="V204" s="103">
        <f t="shared" si="624"/>
        <v>552</v>
      </c>
      <c r="W204" s="108">
        <f>'[1]หน่วยมิเตอร์อาคาร 68'!W133</f>
        <v>97008</v>
      </c>
      <c r="X204" s="108">
        <f t="shared" si="617"/>
        <v>54</v>
      </c>
      <c r="Y204" s="106">
        <f t="shared" si="625"/>
        <v>432</v>
      </c>
      <c r="Z204" s="108">
        <f>'[1]หน่วยมิเตอร์อาคาร 68'!Z133</f>
        <v>97027</v>
      </c>
      <c r="AA204" s="108">
        <f t="shared" si="618"/>
        <v>19</v>
      </c>
      <c r="AB204" s="147">
        <f t="shared" si="626"/>
        <v>152</v>
      </c>
      <c r="AC204" s="108">
        <f>'[1]หน่วยมิเตอร์อาคาร 68'!AC133</f>
        <v>97073</v>
      </c>
      <c r="AD204" s="145">
        <f t="shared" si="619"/>
        <v>46</v>
      </c>
      <c r="AE204" s="145">
        <f t="shared" si="627"/>
        <v>368</v>
      </c>
      <c r="AF204" s="108">
        <f>'[1]หน่วยมิเตอร์อาคาร 68'!AF133</f>
        <v>97096</v>
      </c>
      <c r="AG204" s="145">
        <f t="shared" si="620"/>
        <v>23</v>
      </c>
      <c r="AH204" s="145">
        <f t="shared" si="628"/>
        <v>184</v>
      </c>
      <c r="AI204" s="104"/>
      <c r="AJ204" s="104"/>
      <c r="AK204" s="104"/>
      <c r="AL204" s="104"/>
      <c r="AM204" s="141"/>
      <c r="AN204" s="102"/>
      <c r="AO204" s="141"/>
      <c r="AP204" s="141"/>
      <c r="AQ204" s="142"/>
    </row>
    <row r="205" spans="1:43" s="43" customFormat="1" ht="23.4" customHeight="1" x14ac:dyDescent="0.25">
      <c r="A205" s="76">
        <v>112</v>
      </c>
      <c r="B205" s="7" t="s">
        <v>138</v>
      </c>
      <c r="C205" s="76"/>
      <c r="D205" s="104">
        <v>20681</v>
      </c>
      <c r="E205" s="104">
        <v>20698</v>
      </c>
      <c r="F205" s="104">
        <f t="shared" si="580"/>
        <v>17</v>
      </c>
      <c r="G205" s="103">
        <f t="shared" si="612"/>
        <v>136</v>
      </c>
      <c r="H205" s="4">
        <v>20741</v>
      </c>
      <c r="I205" s="104">
        <f t="shared" si="581"/>
        <v>43</v>
      </c>
      <c r="J205" s="103">
        <f t="shared" si="621"/>
        <v>344</v>
      </c>
      <c r="K205" s="104">
        <v>20767</v>
      </c>
      <c r="L205" s="104">
        <f t="shared" si="581"/>
        <v>26</v>
      </c>
      <c r="M205" s="103">
        <f t="shared" si="622"/>
        <v>208</v>
      </c>
      <c r="N205" s="104">
        <v>20847</v>
      </c>
      <c r="O205" s="104">
        <f t="shared" si="613"/>
        <v>80</v>
      </c>
      <c r="P205" s="103">
        <f t="shared" si="623"/>
        <v>640</v>
      </c>
      <c r="Q205" s="104">
        <v>20866</v>
      </c>
      <c r="R205" s="104">
        <f t="shared" si="614"/>
        <v>19</v>
      </c>
      <c r="S205" s="103">
        <f t="shared" si="615"/>
        <v>152</v>
      </c>
      <c r="T205" s="104">
        <v>20888</v>
      </c>
      <c r="U205" s="104">
        <f t="shared" si="616"/>
        <v>22</v>
      </c>
      <c r="V205" s="103">
        <f t="shared" si="624"/>
        <v>176</v>
      </c>
      <c r="W205" s="108">
        <f>'[1]หน่วยมิเตอร์อาคาร 68'!W134</f>
        <v>20912</v>
      </c>
      <c r="X205" s="108">
        <f t="shared" si="617"/>
        <v>24</v>
      </c>
      <c r="Y205" s="106">
        <f t="shared" si="625"/>
        <v>192</v>
      </c>
      <c r="Z205" s="108">
        <f>'[1]หน่วยมิเตอร์อาคาร 68'!Z134</f>
        <v>20947</v>
      </c>
      <c r="AA205" s="108">
        <f t="shared" si="618"/>
        <v>35</v>
      </c>
      <c r="AB205" s="147">
        <f t="shared" si="626"/>
        <v>280</v>
      </c>
      <c r="AC205" s="108">
        <f>'[1]หน่วยมิเตอร์อาคาร 68'!AC134</f>
        <v>20968</v>
      </c>
      <c r="AD205" s="145">
        <f t="shared" si="619"/>
        <v>21</v>
      </c>
      <c r="AE205" s="145">
        <f t="shared" si="627"/>
        <v>168</v>
      </c>
      <c r="AF205" s="108">
        <f>'[1]หน่วยมิเตอร์อาคาร 68'!AF134</f>
        <v>20985</v>
      </c>
      <c r="AG205" s="145">
        <f t="shared" si="620"/>
        <v>17</v>
      </c>
      <c r="AH205" s="145">
        <f t="shared" si="628"/>
        <v>136</v>
      </c>
      <c r="AI205" s="104"/>
      <c r="AJ205" s="104"/>
      <c r="AK205" s="104"/>
      <c r="AL205" s="104"/>
      <c r="AM205" s="141"/>
      <c r="AN205" s="102"/>
      <c r="AO205" s="141"/>
      <c r="AP205" s="141"/>
      <c r="AQ205" s="142"/>
    </row>
    <row r="206" spans="1:43" ht="23.4" customHeight="1" x14ac:dyDescent="0.6">
      <c r="A206" s="21" t="s">
        <v>139</v>
      </c>
      <c r="B206" s="5"/>
      <c r="C206" s="5"/>
      <c r="D206" s="5"/>
      <c r="E206" s="27"/>
      <c r="F206" s="28"/>
      <c r="G206" s="5"/>
      <c r="H206" s="27"/>
      <c r="I206" s="27"/>
      <c r="J206" s="5"/>
      <c r="K206" s="29"/>
      <c r="L206" s="27"/>
      <c r="M206" s="5"/>
      <c r="N206" s="29"/>
      <c r="O206" s="27"/>
      <c r="P206" s="30"/>
      <c r="Q206" s="29"/>
      <c r="R206" s="29"/>
      <c r="S206" s="30"/>
      <c r="T206" s="29"/>
      <c r="U206" s="29"/>
      <c r="V206" s="30"/>
      <c r="W206" s="131"/>
      <c r="X206" s="131"/>
      <c r="Y206" s="132"/>
      <c r="Z206" s="29"/>
      <c r="AA206" s="131"/>
      <c r="AB206" s="146"/>
      <c r="AC206" s="29"/>
      <c r="AD206" s="161"/>
      <c r="AE206" s="160"/>
      <c r="AF206" s="29"/>
      <c r="AG206" s="161"/>
      <c r="AH206" s="160"/>
      <c r="AI206" s="29"/>
      <c r="AJ206" s="31"/>
      <c r="AK206" s="6"/>
      <c r="AL206" s="29"/>
      <c r="AM206" s="5"/>
      <c r="AN206" s="6"/>
      <c r="AO206" s="5"/>
      <c r="AP206" s="5"/>
      <c r="AQ206" s="92"/>
    </row>
    <row r="207" spans="1:43" s="43" customFormat="1" ht="23.4" customHeight="1" x14ac:dyDescent="0.25">
      <c r="A207" s="76">
        <v>113</v>
      </c>
      <c r="B207" s="7" t="s">
        <v>140</v>
      </c>
      <c r="C207" s="76"/>
      <c r="D207" s="104">
        <v>717013</v>
      </c>
      <c r="E207" s="104">
        <v>722131</v>
      </c>
      <c r="F207" s="104">
        <f t="shared" si="580"/>
        <v>5118</v>
      </c>
      <c r="G207" s="103">
        <f t="shared" ref="G207:G211" si="629">F207*8</f>
        <v>40944</v>
      </c>
      <c r="H207" s="3">
        <v>726046</v>
      </c>
      <c r="I207" s="104">
        <f t="shared" si="581"/>
        <v>3915</v>
      </c>
      <c r="J207" s="103">
        <f>I207*8</f>
        <v>31320</v>
      </c>
      <c r="K207" s="104">
        <v>727962</v>
      </c>
      <c r="L207" s="104">
        <f t="shared" si="581"/>
        <v>1916</v>
      </c>
      <c r="M207" s="103">
        <f>L207*8</f>
        <v>15328</v>
      </c>
      <c r="N207" s="104">
        <v>729476</v>
      </c>
      <c r="O207" s="104">
        <f t="shared" ref="O207:O211" si="630">N207-K207</f>
        <v>1514</v>
      </c>
      <c r="P207" s="103">
        <f>O207*8</f>
        <v>12112</v>
      </c>
      <c r="Q207" s="104">
        <v>730160</v>
      </c>
      <c r="R207" s="104">
        <f t="shared" si="614"/>
        <v>684</v>
      </c>
      <c r="S207" s="103">
        <f t="shared" ref="S207:S211" si="631">R207*8</f>
        <v>5472</v>
      </c>
      <c r="T207" s="104">
        <v>730959</v>
      </c>
      <c r="U207" s="104">
        <f t="shared" ref="U207:U211" si="632">T207-Q207</f>
        <v>799</v>
      </c>
      <c r="V207" s="103">
        <f>U207*8</f>
        <v>6392</v>
      </c>
      <c r="W207" s="108">
        <f>'[1]หน่วยมิเตอร์อาคาร 68'!W136</f>
        <v>732201</v>
      </c>
      <c r="X207" s="108">
        <f t="shared" ref="X207:X211" si="633">W207-T207</f>
        <v>1242</v>
      </c>
      <c r="Y207" s="106">
        <f>X207*8</f>
        <v>9936</v>
      </c>
      <c r="Z207" s="108">
        <f>'[1]หน่วยมิเตอร์อาคาร 68'!Z136</f>
        <v>733769</v>
      </c>
      <c r="AA207" s="108">
        <f t="shared" ref="AA207:AA211" si="634">Z207-W207</f>
        <v>1568</v>
      </c>
      <c r="AB207" s="147">
        <f>AA207*8</f>
        <v>12544</v>
      </c>
      <c r="AC207" s="108">
        <f>'[1]หน่วยมิเตอร์อาคาร 68'!AC136</f>
        <v>734950</v>
      </c>
      <c r="AD207" s="145">
        <f t="shared" ref="AD207:AD211" si="635">AC207-Z207</f>
        <v>1181</v>
      </c>
      <c r="AE207" s="145">
        <f>AD207*8</f>
        <v>9448</v>
      </c>
      <c r="AF207" s="108">
        <f>'[1]หน่วยมิเตอร์อาคาร 68'!AF136</f>
        <v>735784</v>
      </c>
      <c r="AG207" s="145">
        <f t="shared" ref="AG207:AG211" si="636">AF207-AC207</f>
        <v>834</v>
      </c>
      <c r="AH207" s="145">
        <f>AG207*8</f>
        <v>6672</v>
      </c>
      <c r="AI207" s="104"/>
      <c r="AJ207" s="104"/>
      <c r="AK207" s="104"/>
      <c r="AL207" s="104"/>
      <c r="AM207" s="141"/>
      <c r="AN207" s="102"/>
      <c r="AO207" s="141"/>
      <c r="AP207" s="141"/>
      <c r="AQ207" s="142"/>
    </row>
    <row r="208" spans="1:43" s="43" customFormat="1" ht="23.4" customHeight="1" x14ac:dyDescent="0.25">
      <c r="A208" s="76">
        <v>114</v>
      </c>
      <c r="B208" s="7" t="s">
        <v>141</v>
      </c>
      <c r="C208" s="76"/>
      <c r="D208" s="104">
        <v>158790</v>
      </c>
      <c r="E208" s="104">
        <v>162240</v>
      </c>
      <c r="F208" s="104">
        <f t="shared" si="580"/>
        <v>3450</v>
      </c>
      <c r="G208" s="103">
        <f t="shared" si="629"/>
        <v>27600</v>
      </c>
      <c r="H208" s="3">
        <v>166330</v>
      </c>
      <c r="I208" s="104">
        <f t="shared" si="581"/>
        <v>4090</v>
      </c>
      <c r="J208" s="103">
        <f t="shared" ref="J208:J211" si="637">I208*8</f>
        <v>32720</v>
      </c>
      <c r="K208" s="104">
        <v>170596</v>
      </c>
      <c r="L208" s="104">
        <f t="shared" si="581"/>
        <v>4266</v>
      </c>
      <c r="M208" s="103">
        <f t="shared" ref="M208:M211" si="638">L208*8</f>
        <v>34128</v>
      </c>
      <c r="N208" s="104">
        <v>175208</v>
      </c>
      <c r="O208" s="104">
        <f t="shared" si="630"/>
        <v>4612</v>
      </c>
      <c r="P208" s="103">
        <f t="shared" ref="P208:P211" si="639">O208*8</f>
        <v>36896</v>
      </c>
      <c r="Q208" s="104">
        <v>178766</v>
      </c>
      <c r="R208" s="104">
        <f t="shared" si="614"/>
        <v>3558</v>
      </c>
      <c r="S208" s="103">
        <f t="shared" si="631"/>
        <v>28464</v>
      </c>
      <c r="T208" s="104">
        <v>182238</v>
      </c>
      <c r="U208" s="104">
        <f t="shared" si="632"/>
        <v>3472</v>
      </c>
      <c r="V208" s="103">
        <f t="shared" ref="V208:V211" si="640">U208*8</f>
        <v>27776</v>
      </c>
      <c r="W208" s="108">
        <f>'[1]หน่วยมิเตอร์อาคาร 68'!W137</f>
        <v>186090</v>
      </c>
      <c r="X208" s="108">
        <f t="shared" si="633"/>
        <v>3852</v>
      </c>
      <c r="Y208" s="106">
        <f t="shared" ref="Y208:Y211" si="641">X208*8</f>
        <v>30816</v>
      </c>
      <c r="Z208" s="108">
        <f>'[1]หน่วยมิเตอร์อาคาร 68'!Z137</f>
        <v>190356</v>
      </c>
      <c r="AA208" s="108">
        <f t="shared" si="634"/>
        <v>4266</v>
      </c>
      <c r="AB208" s="147">
        <f t="shared" ref="AB208:AB211" si="642">AA208*8</f>
        <v>34128</v>
      </c>
      <c r="AC208" s="108">
        <f>'[1]หน่วยมิเตอร์อาคาร 68'!AC137</f>
        <v>192002</v>
      </c>
      <c r="AD208" s="145">
        <f t="shared" si="635"/>
        <v>1646</v>
      </c>
      <c r="AE208" s="145">
        <f t="shared" ref="AE208:AE211" si="643">AD208*8</f>
        <v>13168</v>
      </c>
      <c r="AF208" s="108">
        <f>'[1]หน่วยมิเตอร์อาคาร 68'!AF137</f>
        <v>193229</v>
      </c>
      <c r="AG208" s="145">
        <f t="shared" si="636"/>
        <v>1227</v>
      </c>
      <c r="AH208" s="145">
        <f t="shared" ref="AH208:AH211" si="644">AG208*8</f>
        <v>9816</v>
      </c>
      <c r="AI208" s="104"/>
      <c r="AJ208" s="104"/>
      <c r="AK208" s="104"/>
      <c r="AL208" s="104"/>
      <c r="AM208" s="141"/>
      <c r="AN208" s="102"/>
      <c r="AO208" s="141"/>
      <c r="AP208" s="141"/>
      <c r="AQ208" s="142"/>
    </row>
    <row r="209" spans="1:43" s="43" customFormat="1" ht="23.4" customHeight="1" x14ac:dyDescent="0.25">
      <c r="A209" s="76">
        <v>115</v>
      </c>
      <c r="B209" s="7" t="s">
        <v>142</v>
      </c>
      <c r="C209" s="76"/>
      <c r="D209" s="104">
        <v>9099</v>
      </c>
      <c r="E209" s="104">
        <v>9099</v>
      </c>
      <c r="F209" s="104">
        <f t="shared" si="580"/>
        <v>0</v>
      </c>
      <c r="G209" s="103">
        <f t="shared" si="629"/>
        <v>0</v>
      </c>
      <c r="H209" s="4">
        <v>9099</v>
      </c>
      <c r="I209" s="104">
        <f t="shared" si="581"/>
        <v>0</v>
      </c>
      <c r="J209" s="103">
        <f t="shared" si="637"/>
        <v>0</v>
      </c>
      <c r="K209" s="104">
        <v>9099</v>
      </c>
      <c r="L209" s="104">
        <f t="shared" si="581"/>
        <v>0</v>
      </c>
      <c r="M209" s="103">
        <f t="shared" si="638"/>
        <v>0</v>
      </c>
      <c r="N209" s="104">
        <v>9099</v>
      </c>
      <c r="O209" s="104">
        <f t="shared" si="630"/>
        <v>0</v>
      </c>
      <c r="P209" s="103">
        <f t="shared" si="639"/>
        <v>0</v>
      </c>
      <c r="Q209" s="104">
        <v>9099</v>
      </c>
      <c r="R209" s="104">
        <f t="shared" si="614"/>
        <v>0</v>
      </c>
      <c r="S209" s="103">
        <f t="shared" si="631"/>
        <v>0</v>
      </c>
      <c r="T209" s="104">
        <v>9099</v>
      </c>
      <c r="U209" s="104">
        <f t="shared" si="632"/>
        <v>0</v>
      </c>
      <c r="V209" s="103">
        <f t="shared" si="640"/>
        <v>0</v>
      </c>
      <c r="W209" s="108">
        <f>'[1]หน่วยมิเตอร์อาคาร 68'!W138</f>
        <v>0</v>
      </c>
      <c r="X209" s="108">
        <v>0</v>
      </c>
      <c r="Y209" s="106">
        <f t="shared" si="641"/>
        <v>0</v>
      </c>
      <c r="Z209" s="108">
        <f>'[1]หน่วยมิเตอร์อาคาร 68'!Z138</f>
        <v>0</v>
      </c>
      <c r="AA209" s="108">
        <f t="shared" si="634"/>
        <v>0</v>
      </c>
      <c r="AB209" s="147">
        <f t="shared" si="642"/>
        <v>0</v>
      </c>
      <c r="AC209" s="108">
        <f>'[1]หน่วยมิเตอร์อาคาร 68'!AC138</f>
        <v>0</v>
      </c>
      <c r="AD209" s="145">
        <f t="shared" si="635"/>
        <v>0</v>
      </c>
      <c r="AE209" s="145">
        <f t="shared" si="643"/>
        <v>0</v>
      </c>
      <c r="AF209" s="108">
        <f>'[1]หน่วยมิเตอร์อาคาร 68'!AF138</f>
        <v>0</v>
      </c>
      <c r="AG209" s="145">
        <f t="shared" si="636"/>
        <v>0</v>
      </c>
      <c r="AH209" s="145">
        <f t="shared" si="644"/>
        <v>0</v>
      </c>
      <c r="AI209" s="104"/>
      <c r="AJ209" s="104"/>
      <c r="AK209" s="104"/>
      <c r="AL209" s="104"/>
      <c r="AM209" s="141"/>
      <c r="AN209" s="102"/>
      <c r="AO209" s="141"/>
      <c r="AP209" s="141"/>
      <c r="AQ209" s="142"/>
    </row>
    <row r="210" spans="1:43" s="43" customFormat="1" ht="23.4" customHeight="1" x14ac:dyDescent="0.6">
      <c r="A210" s="76">
        <v>116</v>
      </c>
      <c r="B210" s="48" t="s">
        <v>13</v>
      </c>
      <c r="C210" s="76"/>
      <c r="D210" s="104">
        <v>6402</v>
      </c>
      <c r="E210" s="104">
        <v>6466</v>
      </c>
      <c r="F210" s="104">
        <f t="shared" si="580"/>
        <v>64</v>
      </c>
      <c r="G210" s="103">
        <f t="shared" si="629"/>
        <v>512</v>
      </c>
      <c r="H210" s="3">
        <v>6499</v>
      </c>
      <c r="I210" s="104">
        <f t="shared" si="581"/>
        <v>33</v>
      </c>
      <c r="J210" s="103">
        <f t="shared" si="637"/>
        <v>264</v>
      </c>
      <c r="K210" s="104">
        <v>6782</v>
      </c>
      <c r="L210" s="104">
        <f t="shared" si="581"/>
        <v>283</v>
      </c>
      <c r="M210" s="103">
        <f t="shared" si="638"/>
        <v>2264</v>
      </c>
      <c r="N210" s="104">
        <v>6940</v>
      </c>
      <c r="O210" s="104">
        <f t="shared" si="630"/>
        <v>158</v>
      </c>
      <c r="P210" s="103">
        <f t="shared" si="639"/>
        <v>1264</v>
      </c>
      <c r="Q210" s="104">
        <v>7512</v>
      </c>
      <c r="R210" s="104">
        <f t="shared" si="614"/>
        <v>572</v>
      </c>
      <c r="S210" s="103">
        <f t="shared" si="631"/>
        <v>4576</v>
      </c>
      <c r="T210" s="104">
        <v>7801</v>
      </c>
      <c r="U210" s="104">
        <f t="shared" si="632"/>
        <v>289</v>
      </c>
      <c r="V210" s="103">
        <f t="shared" si="640"/>
        <v>2312</v>
      </c>
      <c r="W210" s="108">
        <f>'[1]หน่วยมิเตอร์อาคาร 68'!W139</f>
        <v>7993</v>
      </c>
      <c r="X210" s="108">
        <f t="shared" si="633"/>
        <v>192</v>
      </c>
      <c r="Y210" s="106">
        <f t="shared" si="641"/>
        <v>1536</v>
      </c>
      <c r="Z210" s="108">
        <f>'[1]หน่วยมิเตอร์อาคาร 68'!Z139</f>
        <v>8328</v>
      </c>
      <c r="AA210" s="108">
        <f t="shared" si="634"/>
        <v>335</v>
      </c>
      <c r="AB210" s="147">
        <f t="shared" si="642"/>
        <v>2680</v>
      </c>
      <c r="AC210" s="108">
        <f>'[1]หน่วยมิเตอร์อาคาร 68'!AC139</f>
        <v>8441</v>
      </c>
      <c r="AD210" s="145">
        <f t="shared" si="635"/>
        <v>113</v>
      </c>
      <c r="AE210" s="145">
        <f t="shared" si="643"/>
        <v>904</v>
      </c>
      <c r="AF210" s="108">
        <f>'[1]หน่วยมิเตอร์อาคาร 68'!AF139</f>
        <v>8729</v>
      </c>
      <c r="AG210" s="145">
        <f t="shared" si="636"/>
        <v>288</v>
      </c>
      <c r="AH210" s="145">
        <f t="shared" si="644"/>
        <v>2304</v>
      </c>
      <c r="AI210" s="104"/>
      <c r="AJ210" s="104"/>
      <c r="AK210" s="104"/>
      <c r="AL210" s="104"/>
      <c r="AM210" s="141"/>
      <c r="AN210" s="102"/>
      <c r="AO210" s="141"/>
      <c r="AP210" s="141"/>
      <c r="AQ210" s="142"/>
    </row>
    <row r="211" spans="1:43" s="44" customFormat="1" ht="23.4" customHeight="1" x14ac:dyDescent="0.25">
      <c r="A211" s="76">
        <v>117</v>
      </c>
      <c r="B211" s="7" t="s">
        <v>12</v>
      </c>
      <c r="C211" s="76"/>
      <c r="D211" s="104">
        <v>49</v>
      </c>
      <c r="E211" s="104">
        <v>49</v>
      </c>
      <c r="F211" s="104">
        <f t="shared" si="580"/>
        <v>0</v>
      </c>
      <c r="G211" s="103">
        <f t="shared" si="629"/>
        <v>0</v>
      </c>
      <c r="H211" s="4">
        <v>49</v>
      </c>
      <c r="I211" s="104">
        <f t="shared" si="581"/>
        <v>0</v>
      </c>
      <c r="J211" s="103">
        <f t="shared" si="637"/>
        <v>0</v>
      </c>
      <c r="K211" s="104">
        <v>49</v>
      </c>
      <c r="L211" s="104">
        <f t="shared" si="581"/>
        <v>0</v>
      </c>
      <c r="M211" s="103">
        <f t="shared" si="638"/>
        <v>0</v>
      </c>
      <c r="N211" s="104">
        <v>49</v>
      </c>
      <c r="O211" s="104">
        <f t="shared" si="630"/>
        <v>0</v>
      </c>
      <c r="P211" s="103">
        <f t="shared" si="639"/>
        <v>0</v>
      </c>
      <c r="Q211" s="104">
        <v>49</v>
      </c>
      <c r="R211" s="104">
        <f t="shared" si="614"/>
        <v>0</v>
      </c>
      <c r="S211" s="103">
        <f t="shared" si="631"/>
        <v>0</v>
      </c>
      <c r="T211" s="104">
        <v>49</v>
      </c>
      <c r="U211" s="104">
        <f t="shared" si="632"/>
        <v>0</v>
      </c>
      <c r="V211" s="103">
        <f t="shared" si="640"/>
        <v>0</v>
      </c>
      <c r="W211" s="108">
        <f>'[1]หน่วยมิเตอร์อาคาร 68'!W140</f>
        <v>49</v>
      </c>
      <c r="X211" s="108">
        <f t="shared" si="633"/>
        <v>0</v>
      </c>
      <c r="Y211" s="106">
        <f t="shared" si="641"/>
        <v>0</v>
      </c>
      <c r="Z211" s="108">
        <f>'[1]หน่วยมิเตอร์อาคาร 68'!Z140</f>
        <v>49</v>
      </c>
      <c r="AA211" s="108">
        <f t="shared" si="634"/>
        <v>0</v>
      </c>
      <c r="AB211" s="147">
        <f t="shared" si="642"/>
        <v>0</v>
      </c>
      <c r="AC211" s="108">
        <f>'[1]หน่วยมิเตอร์อาคาร 68'!AC140</f>
        <v>49</v>
      </c>
      <c r="AD211" s="145">
        <f t="shared" si="635"/>
        <v>0</v>
      </c>
      <c r="AE211" s="145">
        <f t="shared" si="643"/>
        <v>0</v>
      </c>
      <c r="AF211" s="108">
        <f>'[1]หน่วยมิเตอร์อาคาร 68'!AF140</f>
        <v>49</v>
      </c>
      <c r="AG211" s="145">
        <f t="shared" si="636"/>
        <v>0</v>
      </c>
      <c r="AH211" s="145">
        <f t="shared" si="644"/>
        <v>0</v>
      </c>
      <c r="AI211" s="104"/>
      <c r="AJ211" s="104"/>
      <c r="AK211" s="104"/>
      <c r="AL211" s="104"/>
      <c r="AM211" s="141"/>
      <c r="AN211" s="102"/>
      <c r="AO211" s="141"/>
      <c r="AP211" s="141"/>
      <c r="AQ211" s="142"/>
    </row>
    <row r="212" spans="1:43" s="49" customFormat="1" ht="23.4" customHeight="1" x14ac:dyDescent="0.6">
      <c r="A212" s="64" t="s">
        <v>220</v>
      </c>
      <c r="B212" s="64"/>
      <c r="C212" s="64"/>
      <c r="D212" s="64"/>
      <c r="E212" s="64"/>
      <c r="F212" s="64"/>
      <c r="G212" s="64"/>
      <c r="H212" s="64"/>
      <c r="I212" s="64"/>
      <c r="J212" s="64"/>
      <c r="K212" s="64"/>
      <c r="L212" s="64"/>
      <c r="M212" s="64"/>
      <c r="N212" s="64"/>
      <c r="O212" s="64"/>
      <c r="P212" s="64"/>
      <c r="Q212" s="64"/>
      <c r="R212" s="64"/>
      <c r="S212" s="64"/>
      <c r="T212" s="64"/>
      <c r="U212" s="64"/>
      <c r="V212" s="64"/>
      <c r="W212" s="137"/>
      <c r="X212" s="137"/>
      <c r="Y212" s="137"/>
      <c r="Z212" s="64"/>
      <c r="AA212" s="64"/>
      <c r="AB212" s="165"/>
      <c r="AC212" s="64"/>
      <c r="AD212" s="165"/>
      <c r="AE212" s="165"/>
      <c r="AF212" s="64"/>
      <c r="AG212" s="165"/>
      <c r="AH212" s="165"/>
      <c r="AI212" s="64"/>
      <c r="AJ212" s="64"/>
      <c r="AK212" s="64"/>
      <c r="AL212" s="64"/>
      <c r="AM212" s="64"/>
      <c r="AN212" s="64"/>
      <c r="AO212" s="64"/>
      <c r="AP212" s="64"/>
      <c r="AQ212" s="96"/>
    </row>
    <row r="213" spans="1:43" s="43" customFormat="1" ht="23.4" customHeight="1" x14ac:dyDescent="0.25">
      <c r="A213" s="76">
        <v>118</v>
      </c>
      <c r="B213" s="7" t="s">
        <v>145</v>
      </c>
      <c r="C213" s="76"/>
      <c r="D213" s="104">
        <v>2243</v>
      </c>
      <c r="E213" s="104">
        <v>2415</v>
      </c>
      <c r="F213" s="104">
        <f t="shared" si="580"/>
        <v>172</v>
      </c>
      <c r="G213" s="103">
        <f t="shared" ref="G213" si="645">F213*8</f>
        <v>1376</v>
      </c>
      <c r="H213" s="104">
        <v>2531</v>
      </c>
      <c r="I213" s="104">
        <f t="shared" si="581"/>
        <v>116</v>
      </c>
      <c r="J213" s="103">
        <f>I213*8</f>
        <v>928</v>
      </c>
      <c r="K213" s="104">
        <v>2798</v>
      </c>
      <c r="L213" s="104">
        <f t="shared" si="581"/>
        <v>267</v>
      </c>
      <c r="M213" s="103">
        <f>L213*8</f>
        <v>2136</v>
      </c>
      <c r="N213" s="104">
        <v>2862</v>
      </c>
      <c r="O213" s="104">
        <f t="shared" ref="O213" si="646">N213-K213</f>
        <v>64</v>
      </c>
      <c r="P213" s="103">
        <f>O213*8</f>
        <v>512</v>
      </c>
      <c r="Q213" s="104">
        <v>3018</v>
      </c>
      <c r="R213" s="104">
        <f t="shared" ref="R213" si="647">Q213-N213</f>
        <v>156</v>
      </c>
      <c r="S213" s="103">
        <f>R213*8</f>
        <v>1248</v>
      </c>
      <c r="T213" s="104">
        <v>3155</v>
      </c>
      <c r="U213" s="104">
        <f t="shared" ref="U213" si="648">T213-Q213</f>
        <v>137</v>
      </c>
      <c r="V213" s="103">
        <f>U213*8</f>
        <v>1096</v>
      </c>
      <c r="W213" s="108">
        <f>'[1]หน่วยมิเตอร์อาคาร 68'!W142</f>
        <v>3328</v>
      </c>
      <c r="X213" s="108">
        <f t="shared" ref="X213" si="649">W213-T213</f>
        <v>173</v>
      </c>
      <c r="Y213" s="106">
        <f>X213*8</f>
        <v>1384</v>
      </c>
      <c r="Z213" s="108">
        <f>'[1]หน่วยมิเตอร์อาคาร 68'!Z142</f>
        <v>3495</v>
      </c>
      <c r="AA213" s="108">
        <f t="shared" ref="AA213" si="650">Z213-W213</f>
        <v>167</v>
      </c>
      <c r="AB213" s="147">
        <f>AA213*8</f>
        <v>1336</v>
      </c>
      <c r="AC213" s="108">
        <f>'[1]หน่วยมิเตอร์อาคาร 68'!AC142</f>
        <v>3678</v>
      </c>
      <c r="AD213" s="145">
        <f t="shared" ref="AD213" si="651">AC213-Z213</f>
        <v>183</v>
      </c>
      <c r="AE213" s="145">
        <f>AD213*8</f>
        <v>1464</v>
      </c>
      <c r="AF213" s="108">
        <f>'[1]หน่วยมิเตอร์อาคาร 68'!AF142</f>
        <v>3706</v>
      </c>
      <c r="AG213" s="145">
        <f t="shared" ref="AG213" si="652">AF213-AC213</f>
        <v>28</v>
      </c>
      <c r="AH213" s="145">
        <f>AG213*8</f>
        <v>224</v>
      </c>
      <c r="AI213" s="104"/>
      <c r="AJ213" s="104"/>
      <c r="AK213" s="104"/>
      <c r="AL213" s="104"/>
      <c r="AM213" s="141"/>
      <c r="AN213" s="102"/>
      <c r="AO213" s="141"/>
      <c r="AP213" s="141"/>
      <c r="AQ213" s="142"/>
    </row>
    <row r="214" spans="1:43" ht="23.4" customHeight="1" x14ac:dyDescent="0.6">
      <c r="A214" s="65" t="s">
        <v>227</v>
      </c>
      <c r="B214" s="65"/>
      <c r="C214" s="65"/>
      <c r="D214" s="65"/>
      <c r="E214" s="65"/>
      <c r="F214" s="65"/>
      <c r="G214" s="65"/>
      <c r="H214" s="65"/>
      <c r="I214" s="65"/>
      <c r="J214" s="65"/>
      <c r="K214" s="65"/>
      <c r="L214" s="65"/>
      <c r="M214" s="65"/>
      <c r="N214" s="65"/>
      <c r="O214" s="65"/>
      <c r="P214" s="65"/>
      <c r="Q214" s="65"/>
      <c r="R214" s="65"/>
      <c r="S214" s="65"/>
      <c r="T214" s="65"/>
      <c r="U214" s="65"/>
      <c r="V214" s="65"/>
      <c r="W214" s="124"/>
      <c r="X214" s="124"/>
      <c r="Y214" s="124"/>
      <c r="Z214" s="65"/>
      <c r="AA214" s="65"/>
      <c r="AB214" s="155"/>
      <c r="AC214" s="65"/>
      <c r="AD214" s="155"/>
      <c r="AE214" s="155"/>
      <c r="AF214" s="65"/>
      <c r="AG214" s="155"/>
      <c r="AH214" s="155"/>
      <c r="AI214" s="65"/>
      <c r="AJ214" s="65"/>
      <c r="AK214" s="65"/>
      <c r="AL214" s="65"/>
      <c r="AM214" s="65"/>
      <c r="AN214" s="65"/>
      <c r="AO214" s="65"/>
      <c r="AP214" s="65"/>
      <c r="AQ214" s="95"/>
    </row>
    <row r="215" spans="1:43" ht="23.4" customHeight="1" x14ac:dyDescent="0.6">
      <c r="A215" s="34">
        <v>119</v>
      </c>
      <c r="B215" s="33" t="s">
        <v>221</v>
      </c>
      <c r="C215" s="32" t="s">
        <v>222</v>
      </c>
      <c r="D215" s="35">
        <v>0</v>
      </c>
      <c r="E215" s="35">
        <v>0</v>
      </c>
      <c r="F215" s="35">
        <v>0</v>
      </c>
      <c r="G215" s="35">
        <v>0</v>
      </c>
      <c r="H215" s="35">
        <v>0</v>
      </c>
      <c r="I215" s="35">
        <v>0</v>
      </c>
      <c r="J215" s="35">
        <v>0</v>
      </c>
      <c r="K215" s="35">
        <v>0</v>
      </c>
      <c r="L215" s="35">
        <v>0</v>
      </c>
      <c r="M215" s="35">
        <v>0</v>
      </c>
      <c r="N215" s="35">
        <v>0</v>
      </c>
      <c r="O215" s="35">
        <v>0</v>
      </c>
      <c r="P215" s="35">
        <v>0</v>
      </c>
      <c r="Q215" s="35">
        <v>0</v>
      </c>
      <c r="R215" s="35">
        <v>0</v>
      </c>
      <c r="S215" s="35">
        <v>0</v>
      </c>
      <c r="T215" s="35">
        <v>0</v>
      </c>
      <c r="U215" s="35">
        <v>0</v>
      </c>
      <c r="V215" s="35">
        <v>0</v>
      </c>
      <c r="W215" s="133">
        <f>'[1]หน่วยมิเตอร์อาคาร 68'!W144</f>
        <v>0</v>
      </c>
      <c r="X215" s="133">
        <v>0</v>
      </c>
      <c r="Y215" s="138">
        <v>0</v>
      </c>
      <c r="Z215" s="35">
        <v>0</v>
      </c>
      <c r="AA215" s="35">
        <v>0</v>
      </c>
      <c r="AB215" s="162">
        <v>0</v>
      </c>
      <c r="AC215" s="35">
        <v>0</v>
      </c>
      <c r="AD215" s="162">
        <v>0</v>
      </c>
      <c r="AE215" s="162">
        <v>0</v>
      </c>
      <c r="AF215" s="35">
        <v>0</v>
      </c>
      <c r="AG215" s="162">
        <v>0</v>
      </c>
      <c r="AH215" s="162">
        <v>0</v>
      </c>
      <c r="AI215" s="35">
        <v>0</v>
      </c>
      <c r="AJ215" s="35">
        <v>0</v>
      </c>
      <c r="AK215" s="35">
        <v>0</v>
      </c>
      <c r="AL215" s="35"/>
      <c r="AM215" s="32"/>
      <c r="AN215" s="41"/>
      <c r="AO215" s="32"/>
      <c r="AP215" s="32"/>
      <c r="AQ215" s="142"/>
    </row>
    <row r="216" spans="1:43" ht="19.95" customHeight="1" x14ac:dyDescent="0.6">
      <c r="A216" s="34">
        <v>120</v>
      </c>
      <c r="B216" s="33" t="str">
        <f>'[1]หน่วยมิเตอร์อาคาร 68'!B145</f>
        <v>อาคาร Next Fish</v>
      </c>
      <c r="C216" s="56"/>
      <c r="D216" s="56"/>
      <c r="E216" s="57"/>
      <c r="F216" s="58"/>
      <c r="G216" s="56"/>
      <c r="H216" s="57"/>
      <c r="I216" s="57"/>
      <c r="J216" s="56"/>
      <c r="K216" s="59"/>
      <c r="L216" s="57"/>
      <c r="M216" s="56"/>
      <c r="N216" s="59"/>
      <c r="O216" s="57"/>
      <c r="P216" s="60"/>
      <c r="Q216" s="59"/>
      <c r="R216" s="59"/>
      <c r="S216" s="60"/>
      <c r="T216" s="59"/>
      <c r="U216" s="59"/>
      <c r="V216" s="60"/>
      <c r="W216" s="139">
        <f>'[1]หน่วยมิเตอร์อาคาร 68'!W145</f>
        <v>52</v>
      </c>
      <c r="X216" s="108">
        <f t="shared" ref="X216" si="653">W216-T216</f>
        <v>52</v>
      </c>
      <c r="Y216" s="106">
        <f>X216*8</f>
        <v>416</v>
      </c>
      <c r="Z216" s="140">
        <f>'[1]หน่วยมิเตอร์อาคาร 68'!Z145</f>
        <v>151</v>
      </c>
      <c r="AA216" s="108">
        <f t="shared" ref="AA216" si="654">Z216-W216</f>
        <v>99</v>
      </c>
      <c r="AB216" s="147">
        <f>AA216*8</f>
        <v>792</v>
      </c>
      <c r="AC216" s="140">
        <f>'[1]หน่วยมิเตอร์อาคาร 68'!AC145</f>
        <v>243</v>
      </c>
      <c r="AD216" s="166">
        <f t="shared" ref="AD216" si="655">AC216-Z216</f>
        <v>92</v>
      </c>
      <c r="AE216" s="167">
        <f>AD216*8</f>
        <v>736</v>
      </c>
      <c r="AF216" s="140">
        <f>'[1]หน่วยมิเตอร์อาคาร 68'!AF145</f>
        <v>274</v>
      </c>
      <c r="AG216" s="166">
        <f t="shared" ref="AG216" si="656">AF216-AC216</f>
        <v>31</v>
      </c>
      <c r="AH216" s="167">
        <f>AG216*8</f>
        <v>248</v>
      </c>
      <c r="AI216" s="59"/>
      <c r="AJ216" s="61"/>
      <c r="AK216" s="62"/>
      <c r="AL216" s="59"/>
      <c r="AM216" s="56"/>
      <c r="AN216" s="62"/>
      <c r="AO216" s="56"/>
      <c r="AP216" s="56"/>
      <c r="AQ216" s="87"/>
    </row>
  </sheetData>
  <autoFilter ref="A4:AQ215"/>
  <mergeCells count="18">
    <mergeCell ref="AF3:AH3"/>
    <mergeCell ref="AI3:AK3"/>
    <mergeCell ref="AL3:AN3"/>
    <mergeCell ref="AO3:AO4"/>
    <mergeCell ref="AP3:AP4"/>
    <mergeCell ref="AQ3:AQ4"/>
    <mergeCell ref="N3:P3"/>
    <mergeCell ref="Q3:S3"/>
    <mergeCell ref="T3:V3"/>
    <mergeCell ref="W3:Y3"/>
    <mergeCell ref="Z3:AB3"/>
    <mergeCell ref="AC3:AE3"/>
    <mergeCell ref="A3:A4"/>
    <mergeCell ref="B3:B4"/>
    <mergeCell ref="C3:C4"/>
    <mergeCell ref="E3:G3"/>
    <mergeCell ref="H3:J3"/>
    <mergeCell ref="K3:M3"/>
  </mergeCells>
  <pageMargins left="0.70866141732283472" right="0.70866141732283472" top="0.74803149606299213" bottom="0.74803149606299213" header="0.31496062992125984" footer="0.31496062992125984"/>
  <pageSetup paperSize="9" scale="6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J14" sqref="J14"/>
    </sheetView>
  </sheetViews>
  <sheetFormatPr defaultRowHeight="13.8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2</vt:i4>
      </vt:variant>
    </vt:vector>
  </HeadingPairs>
  <TitlesOfParts>
    <vt:vector size="4" baseType="lpstr">
      <vt:lpstr>หน่วยมิเตอร์อาคารหักลูกย่อย 68</vt:lpstr>
      <vt:lpstr>Sheet1</vt:lpstr>
      <vt:lpstr>'หน่วยมิเตอร์อาคารหักลูกย่อย 68'!Print_Area</vt:lpstr>
      <vt:lpstr>'หน่วยมิเตอร์อาคารหักลูกย่อย 68'!Print_Titles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Nutchapong</dc:creator>
  <cp:lastModifiedBy>ASUS</cp:lastModifiedBy>
  <cp:lastPrinted>2025-11-05T05:42:59Z</cp:lastPrinted>
  <dcterms:created xsi:type="dcterms:W3CDTF">2024-01-27T13:49:12Z</dcterms:created>
  <dcterms:modified xsi:type="dcterms:W3CDTF">2025-11-05T05:48:07Z</dcterms:modified>
</cp:coreProperties>
</file>