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หอพักอุดมศิลป์ 80 kW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  <c r="C7" i="8"/>
  <c r="C6" i="8" l="1"/>
  <c r="B15" i="8" l="1"/>
  <c r="C4" i="8"/>
  <c r="C5" i="8"/>
  <c r="B14" i="8" l="1"/>
  <c r="B13" i="8" l="1"/>
  <c r="B12" i="8" l="1"/>
  <c r="B11" i="8" l="1"/>
  <c r="B10" i="8" l="1"/>
  <c r="B9" i="8" l="1"/>
  <c r="B8" i="8"/>
  <c r="B7" i="8" l="1"/>
  <c r="B6" i="8"/>
  <c r="B5" i="8"/>
  <c r="B4" i="8"/>
  <c r="B16" i="8" l="1"/>
  <c r="D16" i="8"/>
  <c r="C16" i="8"/>
  <c r="E16" i="8" l="1"/>
</calcChain>
</file>

<file path=xl/sharedStrings.xml><?xml version="1.0" encoding="utf-8"?>
<sst xmlns="http://schemas.openxmlformats.org/spreadsheetml/2006/main" count="23" uniqueCount="20">
  <si>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</si>
  <si>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</si>
  <si>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</si>
  <si>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</si>
  <si>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</si>
  <si>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</si>
  <si>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</si>
  <si>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</si>
  <si>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</si>
  <si>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</si>
  <si>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</si>
  <si>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</si>
  <si>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</si>
  <si>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</si>
  <si>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กุมภาพันธ์</t>
  </si>
  <si>
    <t>หน่วย  (2024)</t>
  </si>
  <si>
    <t>หน่วย  (2025)</t>
  </si>
  <si>
    <t>หน่วย  (2026)</t>
  </si>
  <si>
    <t>หน่วย  (2027)</t>
  </si>
  <si>
    <t>การผลิตกระแสไฟฟ้าจากโซล่าเซลล์ (อาคารหอพักอุดมศิลป์ 80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</si>
</sst>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2024-2025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อาคารหอพักอุดมศิลป์</a:t>
            </a:r>
            <a:r>
              <a:rPr lang="th-TH" sz="1400" baseline="0"/>
              <a:t> 80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7259474452170942"/>
          <c:y val="2.15518668274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'อาคารหอพักอุดมศิลป์ 80 kW'!$B$2:$B$3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kW'!$B$4:$B$15</c:f>
              <c:numCache>
                <c:formatCode>#,##0.00</c:formatCode>
                <c:ptCount val="12"/>
                <c:pt idx="0">
                  <c:v>7144.960000000021</c:v>
                </c:pt>
                <c:pt idx="1">
                  <c:v>4787.640000000014</c:v>
                </c:pt>
                <c:pt idx="2">
                  <c:v>2561.7999999999884</c:v>
                </c:pt>
                <c:pt idx="3">
                  <c:v>3256</c:v>
                </c:pt>
                <c:pt idx="4">
                  <c:v>7305</c:v>
                </c:pt>
                <c:pt idx="5">
                  <c:v>6160.7600000000093</c:v>
                </c:pt>
                <c:pt idx="6">
                  <c:v>5495.2399999999907</c:v>
                </c:pt>
                <c:pt idx="7">
                  <c:v>5955.5599999999977</c:v>
                </c:pt>
                <c:pt idx="8">
                  <c:v>6748.8800000000047</c:v>
                </c:pt>
                <c:pt idx="9">
                  <c:v>7028.6399999999558</c:v>
                </c:pt>
                <c:pt idx="10">
                  <c:v>5459.9200000000419</c:v>
                </c:pt>
                <c:pt idx="11">
                  <c:v>7155.8399999999674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5-4255-B171-7E82BE6588F0}"/>
            </c:ext>
          </c:extLst>
        </c:ser>
        <c:ser>
          <c:idx val="1"/>
          <c:order val="1"/>
          <c:tx>
            <c:strRef>
              <c:f>'อาคารหอพักอุดมศิลป์ 80 kW'!$C$2:$C$3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kW'!$C$4:$C$15</c:f>
              <c:numCache>
                <c:formatCode>#,##0.00</c:formatCode>
                <c:ptCount val="12"/>
                <c:pt idx="0">
                  <c:v>6838.7200000000303</c:v>
                </c:pt>
                <c:pt idx="1">
                  <c:v>5243.9599999999627</c:v>
                </c:pt>
                <c:pt idx="2">
                  <c:v>11390.680000000051</c:v>
                </c:pt>
                <c:pt idx="3">
                  <c:v>6748.8399999999674</c:v>
                </c:pt>
                <c:pt idx="4">
                  <c:v>6964.5999999999767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5-4255-B171-7E82BE65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2024</a:t>
            </a:r>
            <a:r>
              <a:rPr lang="en-US" sz="1400"/>
              <a:t>-</a:t>
            </a:r>
            <a:r>
              <a:rPr lang="th-TH" sz="1400"/>
              <a:t>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อาคารหอพักอุดมศิลป์ 80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'อาคารหอพักอุดมศิลป์ 80 kW'!$C$2:$C$3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kW'!$C$4:$C$15</c:f>
              <c:numCache>
                <c:formatCode>#,##0.00</c:formatCode>
                <c:ptCount val="12"/>
                <c:pt idx="0">
                  <c:v>6838.7200000000303</c:v>
                </c:pt>
                <c:pt idx="1">
                  <c:v>5243.9599999999627</c:v>
                </c:pt>
                <c:pt idx="2">
                  <c:v>11390.680000000051</c:v>
                </c:pt>
                <c:pt idx="3">
                  <c:v>6748.8399999999674</c:v>
                </c:pt>
                <c:pt idx="4">
                  <c:v>6964.5999999999767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E-4CA2-AABD-019C73F5BAF0}"/>
            </c:ext>
          </c:extLst>
        </c:ser>
        <c:ser>
          <c:idx val="1"/>
          <c:order val="1"/>
          <c:tx>
            <c:strRef>
              <c:f>'อาคารหอพักอุดมศิลป์ 80 kW'!$D$2:$D$3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D73-4D01-B6FD-D30F5F9C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5</a:t>
            </a:r>
            <a:r>
              <a:rPr lang="en-US" sz="1400"/>
              <a:t>-202</a:t>
            </a:r>
            <a:r>
              <a:rPr lang="th-TH" sz="1400"/>
              <a:t>6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'อาคารหอพักอุดมศิลป์ 80 kW'!$D$2</c:f>
              <c:strCache>
                <c:ptCount val="1"/>
                <c:pt idx="0">
                  <c:v>หน่วย  (2026)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kW'!$D$3:$D$15</c:f>
              <c:numCache>
                <c:formatCode>#,##0.00</c:formatCode>
                <c:ptCount val="13"/>
                <c:pt idx="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6-471C-8FB2-D863CF1752A3}"/>
            </c:ext>
          </c:extLst>
        </c:ser>
        <c:ser>
          <c:idx val="1"/>
          <c:order val="1"/>
          <c:tx>
            <c:strRef>
              <c:f>'อาคารหอพักอุดมศิลป์ 80 kW'!$E$2</c:f>
              <c:strCache>
                <c:ptCount val="1"/>
                <c:pt idx="0">
                  <c:v>หน่วย  (2027)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kW'!$E$3:$E$15</c:f>
              <c:numCache>
                <c:formatCode>#,##0.00</c:formatCode>
                <c:ptCount val="13"/>
                <c:pt idx="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6-41F0-910E-EC441671C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6</a:t>
            </a:r>
            <a:r>
              <a:rPr lang="en-US" sz="1400"/>
              <a:t>-202</a:t>
            </a:r>
            <a:r>
              <a:rPr lang="th-TH" sz="1400"/>
              <a:t>7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</a:t>
            </a:r>
            <a:r>
              <a:rPr lang="th-TH" sz="1400" b="0" i="0" u="none" strike="noStrike" baseline="0">
                <a:effectLst/>
              </a:rPr>
              <a:t>หอพักอุดมศิลป์ 80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40775260235327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'อาคารหอพักอุดมศิลป์ 80 kW'!$D$2:$D$3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497-4F59-B360-ABB3BDA1A9DC}"/>
            </c:ext>
          </c:extLst>
        </c:ser>
        <c:ser>
          <c:idx val="1"/>
          <c:order val="1"/>
          <c:tx>
            <c:strRef>
              <c:f>'อาคารหอพักอุดมศิลป์ 80 kW'!$E$2:$E$3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676-48C1-BC9F-8BB29E0F6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17</xdr:row>
      <xdr:rowOff>83820</xdr:rowOff>
    </xdr:from>
    <xdr:to>
      <xdr:col>4</xdr:col>
      <xdr:colOff>838200</xdr:colOff>
      <xdr:row>25</xdr:row>
      <xdr:rowOff>320040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43</xdr:row>
      <xdr:rowOff>0</xdr:rowOff>
    </xdr:from>
    <xdr:to>
      <xdr:col>4</xdr:col>
      <xdr:colOff>853440</xdr:colOff>
      <xdr:row>53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55</xdr:row>
      <xdr:rowOff>0</xdr:rowOff>
    </xdr:from>
    <xdr:to>
      <xdr:col>4</xdr:col>
      <xdr:colOff>830580</xdr:colOff>
      <xdr:row>65</xdr:row>
      <xdr:rowOff>106680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91440</xdr:colOff>
      <xdr:row>70</xdr:row>
      <xdr:rowOff>0</xdr:rowOff>
    </xdr:from>
    <xdr:to>
      <xdr:col>4</xdr:col>
      <xdr:colOff>845820</xdr:colOff>
      <xdr:row>80</xdr:row>
      <xdr:rowOff>106680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showGridLines="0" tabSelected="1" view="pageBreakPreview" zoomScaleNormal="100" zoomScaleSheetLayoutView="100" workbookViewId="0">
      <pane ySplit="1836" topLeftCell="A4" activePane="bottomLeft"/>
      <selection pane="bottomLeft" activeCell="I8" sqref="I8"/>
    </sheetView>
  </sheetViews>
  <sheetFormatPr defaultRowHeight="25.8" x14ac:dyDescent="0.65"/>
  <cols>
    <col min="1" max="1" width="12" style="2" customWidth="1"/>
    <col min="2" max="5" width="12.69921875" style="2" customWidth="1"/>
    <col min="6" max="16384" width="8.796875" style="2"/>
  </cols>
  <sheetData>
    <row r="1" spans="1:5" ht="26.4" x14ac:dyDescent="0.7">
      <c r="A1" s="1" t="s">
        <v>19</v>
      </c>
    </row>
    <row r="2" spans="1:5" x14ac:dyDescent="0.65">
      <c r="A2" s="3" t="s">
        <v>0</v>
      </c>
      <c r="B2" s="3" t="s">
        <v>15</v>
      </c>
      <c r="C2" s="3" t="s">
        <v>16</v>
      </c>
      <c r="D2" s="3" t="s">
        <v>17</v>
      </c>
      <c r="E2" s="3" t="s">
        <v>18</v>
      </c>
    </row>
    <row r="3" spans="1:5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</row>
    <row r="4" spans="1:5" x14ac:dyDescent="0.65">
      <c r="A4" s="5" t="s">
        <v>2</v>
      </c>
      <c r="B4" s="6">
        <f>414168.64-407023.68</f>
        <v>7144.960000000021</v>
      </c>
      <c r="C4" s="6">
        <f>482922.64-476083.92</f>
        <v>6838.7200000000303</v>
      </c>
      <c r="D4" s="6"/>
      <c r="E4" s="6"/>
    </row>
    <row r="5" spans="1:5" x14ac:dyDescent="0.65">
      <c r="A5" s="5" t="s">
        <v>14</v>
      </c>
      <c r="B5" s="6">
        <f>418956.28-414168.64</f>
        <v>4787.640000000014</v>
      </c>
      <c r="C5" s="6">
        <f>488166.6-482922.64</f>
        <v>5243.9599999999627</v>
      </c>
      <c r="D5" s="6"/>
      <c r="E5" s="6"/>
    </row>
    <row r="6" spans="1:5" x14ac:dyDescent="0.65">
      <c r="A6" s="5" t="s">
        <v>3</v>
      </c>
      <c r="B6" s="6">
        <f>421518.08-418956.28</f>
        <v>2561.7999999999884</v>
      </c>
      <c r="C6" s="6">
        <f>499557.28-488166.6</f>
        <v>11390.680000000051</v>
      </c>
      <c r="D6" s="6"/>
      <c r="E6" s="6"/>
    </row>
    <row r="7" spans="1:5" x14ac:dyDescent="0.65">
      <c r="A7" s="5" t="s">
        <v>4</v>
      </c>
      <c r="B7" s="6">
        <f>424774.08-421518.08</f>
        <v>3256</v>
      </c>
      <c r="C7" s="6">
        <f>506306.12-499557.28</f>
        <v>6748.8399999999674</v>
      </c>
      <c r="D7" s="6"/>
      <c r="E7" s="6"/>
    </row>
    <row r="8" spans="1:5" x14ac:dyDescent="0.65">
      <c r="A8" s="5" t="s">
        <v>5</v>
      </c>
      <c r="B8" s="6">
        <f>432079.08-424774.08</f>
        <v>7305</v>
      </c>
      <c r="C8" s="6">
        <f>513270.72-506306.12</f>
        <v>6964.5999999999767</v>
      </c>
      <c r="D8" s="6"/>
      <c r="E8" s="6"/>
    </row>
    <row r="9" spans="1:5" x14ac:dyDescent="0.65">
      <c r="A9" s="5" t="s">
        <v>6</v>
      </c>
      <c r="B9" s="6">
        <f>438239.84-432079.08</f>
        <v>6160.7600000000093</v>
      </c>
      <c r="C9" s="6"/>
      <c r="D9" s="6"/>
      <c r="E9" s="6"/>
    </row>
    <row r="10" spans="1:5" x14ac:dyDescent="0.65">
      <c r="A10" s="5" t="s">
        <v>7</v>
      </c>
      <c r="B10" s="6">
        <f>443735.08-438239.84</f>
        <v>5495.2399999999907</v>
      </c>
      <c r="C10" s="6"/>
      <c r="D10" s="6"/>
      <c r="E10" s="6"/>
    </row>
    <row r="11" spans="1:5" x14ac:dyDescent="0.65">
      <c r="A11" s="5" t="s">
        <v>8</v>
      </c>
      <c r="B11" s="6">
        <f>449690.64-443735.08</f>
        <v>5955.5599999999977</v>
      </c>
      <c r="C11" s="6"/>
      <c r="D11" s="6"/>
      <c r="E11" s="6"/>
    </row>
    <row r="12" spans="1:5" x14ac:dyDescent="0.65">
      <c r="A12" s="5" t="s">
        <v>9</v>
      </c>
      <c r="B12" s="6">
        <f>456439.52-449690.64</f>
        <v>6748.8800000000047</v>
      </c>
      <c r="C12" s="6"/>
      <c r="D12" s="6"/>
      <c r="E12" s="6"/>
    </row>
    <row r="13" spans="1:5" x14ac:dyDescent="0.65">
      <c r="A13" s="5" t="s">
        <v>10</v>
      </c>
      <c r="B13" s="6">
        <f>463468.16-456439.52</f>
        <v>7028.6399999999558</v>
      </c>
      <c r="C13" s="6"/>
      <c r="D13" s="6"/>
      <c r="E13" s="6"/>
    </row>
    <row r="14" spans="1:5" x14ac:dyDescent="0.65">
      <c r="A14" s="5" t="s">
        <v>11</v>
      </c>
      <c r="B14" s="6">
        <f>468928.08-463468.16</f>
        <v>5459.9200000000419</v>
      </c>
      <c r="C14" s="6"/>
      <c r="D14" s="6"/>
      <c r="E14" s="6"/>
    </row>
    <row r="15" spans="1:5" x14ac:dyDescent="0.65">
      <c r="A15" s="5" t="s">
        <v>12</v>
      </c>
      <c r="B15" s="6">
        <f>476083.92-468928.08</f>
        <v>7155.8399999999674</v>
      </c>
      <c r="C15" s="6"/>
      <c r="D15" s="6"/>
      <c r="E15" s="6"/>
    </row>
    <row r="16" spans="1:5" ht="26.4" x14ac:dyDescent="0.7">
      <c r="A16" s="7" t="s">
        <v>13</v>
      </c>
      <c r="B16" s="8">
        <f t="shared" ref="B16:E16" si="0">SUM(B4:B15)</f>
        <v>69060.239999999991</v>
      </c>
      <c r="C16" s="8">
        <f t="shared" si="0"/>
        <v>37186.799999999988</v>
      </c>
      <c r="D16" s="8">
        <f t="shared" si="0"/>
        <v>0</v>
      </c>
      <c r="E16" s="8">
        <f t="shared" si="0"/>
        <v>0</v>
      </c>
    </row>
    <row r="17" spans="2:5" x14ac:dyDescent="0.65">
      <c r="B17" s="9"/>
      <c r="C17" s="9"/>
      <c r="D17" s="9"/>
      <c r="E17" s="9"/>
    </row>
    <row r="28" spans="2:5" hidden="1" x14ac:dyDescent="0.65"/>
    <row r="29" spans="2:5" hidden="1" x14ac:dyDescent="0.65"/>
    <row r="30" spans="2:5" hidden="1" x14ac:dyDescent="0.65"/>
    <row r="31" spans="2:5" hidden="1" x14ac:dyDescent="0.65"/>
    <row r="32" spans="2:5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อาคารหอพักอุดมศิลป์ 80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2025-06-16T03:33:18Z</dcterms:modified>
</cp:coreProperties>
</file>