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78"/>
  </bookViews>
  <sheets>
    <sheet name="2568-อาคาร-หักร้านค้าภายในอาคาร" sheetId="9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vg" localSheetId="0">#REF!</definedName>
    <definedName name="_1vg">#REF!</definedName>
    <definedName name="_xlnm._FilterDatabase" localSheetId="0" hidden="1">'2568-อาคาร-หักร้านค้าภายในอาคาร'!$A$3:$AD$157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>[3]!ohind</definedName>
    <definedName name="Peak" localSheetId="0">[1]RE_DATA!#REF!</definedName>
    <definedName name="Peak">[1]RE_DATA!#REF!</definedName>
    <definedName name="_xlnm.Print_Area" localSheetId="0">'2568-อาคาร-หักร้านค้าภายในอาคาร'!$A$1:$AI$178</definedName>
    <definedName name="_xlnm.Print_Titles" localSheetId="0">'2568-อาคาร-หักร้านค้าภายในอาคาร'!$2:$3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3" i="92" l="1"/>
  <c r="F173" i="92"/>
  <c r="G171" i="92"/>
  <c r="F171" i="92"/>
  <c r="G169" i="92"/>
  <c r="F169" i="92"/>
  <c r="G167" i="92"/>
  <c r="F167" i="92"/>
  <c r="G165" i="92"/>
  <c r="F165" i="92"/>
  <c r="G164" i="92"/>
  <c r="F164" i="92"/>
  <c r="G163" i="92"/>
  <c r="F163" i="92"/>
  <c r="G161" i="92"/>
  <c r="F161" i="92"/>
  <c r="G159" i="92"/>
  <c r="F159" i="92"/>
  <c r="G156" i="92"/>
  <c r="F156" i="92"/>
  <c r="G155" i="92"/>
  <c r="F155" i="92"/>
  <c r="G154" i="92"/>
  <c r="F154" i="92"/>
  <c r="G153" i="92"/>
  <c r="G157" i="92" s="1"/>
  <c r="F153" i="92"/>
  <c r="F157" i="92" s="1"/>
  <c r="G149" i="92"/>
  <c r="F149" i="92"/>
  <c r="F148" i="92"/>
  <c r="G148" i="92" s="1"/>
  <c r="G147" i="92"/>
  <c r="F147" i="92"/>
  <c r="F146" i="92"/>
  <c r="G146" i="92" s="1"/>
  <c r="G145" i="92"/>
  <c r="F145" i="92"/>
  <c r="F144" i="92"/>
  <c r="G144" i="92" s="1"/>
  <c r="G142" i="92"/>
  <c r="F142" i="92"/>
  <c r="G140" i="92"/>
  <c r="F140" i="92"/>
  <c r="G137" i="92"/>
  <c r="F137" i="92"/>
  <c r="G136" i="92"/>
  <c r="F136" i="92"/>
  <c r="G135" i="92"/>
  <c r="F135" i="92"/>
  <c r="G134" i="92"/>
  <c r="F134" i="92"/>
  <c r="F138" i="92" s="1"/>
  <c r="G133" i="92"/>
  <c r="F133" i="92"/>
  <c r="G132" i="92"/>
  <c r="G138" i="92" s="1"/>
  <c r="F132" i="92"/>
  <c r="G129" i="92"/>
  <c r="F129" i="92"/>
  <c r="G128" i="92"/>
  <c r="F128" i="92"/>
  <c r="G127" i="92"/>
  <c r="F127" i="92"/>
  <c r="G126" i="92"/>
  <c r="F126" i="92"/>
  <c r="G125" i="92"/>
  <c r="F125" i="92"/>
  <c r="G124" i="92"/>
  <c r="F124" i="92"/>
  <c r="G123" i="92"/>
  <c r="F123" i="92"/>
  <c r="G122" i="92"/>
  <c r="F122" i="92"/>
  <c r="G121" i="92"/>
  <c r="F121" i="92"/>
  <c r="G120" i="92"/>
  <c r="F120" i="92"/>
  <c r="G119" i="92"/>
  <c r="F119" i="92"/>
  <c r="G118" i="92"/>
  <c r="F118" i="92"/>
  <c r="G117" i="92"/>
  <c r="F117" i="92"/>
  <c r="G116" i="92"/>
  <c r="F116" i="92"/>
  <c r="G115" i="92"/>
  <c r="F115" i="92"/>
  <c r="G114" i="92"/>
  <c r="F114" i="92"/>
  <c r="G113" i="92"/>
  <c r="F113" i="92"/>
  <c r="G112" i="92"/>
  <c r="F112" i="92"/>
  <c r="G111" i="92"/>
  <c r="F111" i="92"/>
  <c r="G110" i="92"/>
  <c r="F110" i="92"/>
  <c r="G109" i="92"/>
  <c r="F109" i="92"/>
  <c r="G108" i="92"/>
  <c r="F108" i="92"/>
  <c r="F107" i="92"/>
  <c r="G107" i="92" s="1"/>
  <c r="G106" i="92"/>
  <c r="F106" i="92"/>
  <c r="G105" i="92"/>
  <c r="F105" i="92"/>
  <c r="G104" i="92"/>
  <c r="F104" i="92"/>
  <c r="F103" i="92"/>
  <c r="G103" i="92" s="1"/>
  <c r="F102" i="92"/>
  <c r="G102" i="92" s="1"/>
  <c r="G101" i="92"/>
  <c r="F101" i="92"/>
  <c r="F130" i="92" s="1"/>
  <c r="G98" i="92"/>
  <c r="F98" i="92"/>
  <c r="F97" i="92"/>
  <c r="F99" i="92" s="1"/>
  <c r="F95" i="92"/>
  <c r="G95" i="92" s="1"/>
  <c r="F93" i="92"/>
  <c r="G93" i="92" s="1"/>
  <c r="G90" i="92"/>
  <c r="F90" i="92"/>
  <c r="G89" i="92"/>
  <c r="F89" i="92"/>
  <c r="F88" i="92"/>
  <c r="G88" i="92" s="1"/>
  <c r="G87" i="92"/>
  <c r="F87" i="92"/>
  <c r="G86" i="92"/>
  <c r="F86" i="92"/>
  <c r="G85" i="92"/>
  <c r="G91" i="92" s="1"/>
  <c r="F85" i="92"/>
  <c r="F91" i="92" s="1"/>
  <c r="G82" i="92"/>
  <c r="F82" i="92"/>
  <c r="G81" i="92"/>
  <c r="G83" i="92" s="1"/>
  <c r="F81" i="92"/>
  <c r="F83" i="92" s="1"/>
  <c r="F79" i="92"/>
  <c r="G79" i="92" s="1"/>
  <c r="G76" i="92"/>
  <c r="F76" i="92"/>
  <c r="F75" i="92"/>
  <c r="F77" i="92" s="1"/>
  <c r="F73" i="92"/>
  <c r="F72" i="92"/>
  <c r="G72" i="92" s="1"/>
  <c r="G71" i="92"/>
  <c r="F71" i="92"/>
  <c r="F69" i="92"/>
  <c r="G69" i="92" s="1"/>
  <c r="G67" i="92"/>
  <c r="F67" i="92"/>
  <c r="G66" i="92"/>
  <c r="F66" i="92"/>
  <c r="G65" i="92"/>
  <c r="F65" i="92"/>
  <c r="G64" i="92"/>
  <c r="F64" i="92"/>
  <c r="F61" i="92"/>
  <c r="G61" i="92" s="1"/>
  <c r="F60" i="92"/>
  <c r="G60" i="92" s="1"/>
  <c r="F59" i="92"/>
  <c r="G59" i="92" s="1"/>
  <c r="F58" i="92"/>
  <c r="G58" i="92" s="1"/>
  <c r="F57" i="92"/>
  <c r="G57" i="92" s="1"/>
  <c r="F56" i="92"/>
  <c r="G56" i="92" s="1"/>
  <c r="G55" i="92"/>
  <c r="F55" i="92"/>
  <c r="F54" i="92"/>
  <c r="F62" i="92" s="1"/>
  <c r="G53" i="92"/>
  <c r="F53" i="92"/>
  <c r="F52" i="92"/>
  <c r="G52" i="92" s="1"/>
  <c r="G51" i="92"/>
  <c r="F51" i="92"/>
  <c r="F49" i="92"/>
  <c r="G49" i="92" s="1"/>
  <c r="F47" i="92"/>
  <c r="G47" i="92" s="1"/>
  <c r="G44" i="92"/>
  <c r="F44" i="92"/>
  <c r="G43" i="92"/>
  <c r="F43" i="92"/>
  <c r="G42" i="92"/>
  <c r="F42" i="92"/>
  <c r="G41" i="92"/>
  <c r="F41" i="92"/>
  <c r="G40" i="92"/>
  <c r="F40" i="92"/>
  <c r="G39" i="92"/>
  <c r="F39" i="92"/>
  <c r="G38" i="92"/>
  <c r="F38" i="92"/>
  <c r="F37" i="92"/>
  <c r="G37" i="92" s="1"/>
  <c r="G36" i="92"/>
  <c r="F36" i="92"/>
  <c r="G35" i="92"/>
  <c r="F35" i="92"/>
  <c r="F34" i="92"/>
  <c r="G34" i="92" s="1"/>
  <c r="G33" i="92"/>
  <c r="F33" i="92"/>
  <c r="F32" i="92"/>
  <c r="G32" i="92" s="1"/>
  <c r="F31" i="92"/>
  <c r="F45" i="92" s="1"/>
  <c r="F28" i="92"/>
  <c r="G28" i="92" s="1"/>
  <c r="G27" i="92"/>
  <c r="F27" i="92"/>
  <c r="G26" i="92"/>
  <c r="F26" i="92"/>
  <c r="G25" i="92"/>
  <c r="F25" i="92"/>
  <c r="G24" i="92"/>
  <c r="F24" i="92"/>
  <c r="G23" i="92"/>
  <c r="F23" i="92"/>
  <c r="F22" i="92"/>
  <c r="G22" i="92" s="1"/>
  <c r="G21" i="92"/>
  <c r="F21" i="92"/>
  <c r="G20" i="92"/>
  <c r="F20" i="92"/>
  <c r="F19" i="92"/>
  <c r="G19" i="92" s="1"/>
  <c r="G18" i="92"/>
  <c r="F18" i="92"/>
  <c r="G17" i="92"/>
  <c r="F17" i="92"/>
  <c r="G16" i="92"/>
  <c r="F16" i="92"/>
  <c r="G15" i="92"/>
  <c r="F15" i="92"/>
  <c r="F14" i="92"/>
  <c r="G14" i="92" s="1"/>
  <c r="F13" i="92"/>
  <c r="G13" i="92" s="1"/>
  <c r="G12" i="92"/>
  <c r="F12" i="92"/>
  <c r="G11" i="92"/>
  <c r="F11" i="92"/>
  <c r="G10" i="92"/>
  <c r="F10" i="92"/>
  <c r="G9" i="92"/>
  <c r="F9" i="92"/>
  <c r="G8" i="92"/>
  <c r="F8" i="92"/>
  <c r="G7" i="92"/>
  <c r="F7" i="92"/>
  <c r="G6" i="92"/>
  <c r="F6" i="92"/>
  <c r="G5" i="92"/>
  <c r="F5" i="92"/>
  <c r="F29" i="92" s="1"/>
  <c r="G29" i="92" l="1"/>
  <c r="G73" i="92"/>
  <c r="G151" i="92"/>
  <c r="G130" i="92"/>
  <c r="G31" i="92"/>
  <c r="G45" i="92" s="1"/>
  <c r="G54" i="92"/>
  <c r="G62" i="92" s="1"/>
  <c r="F151" i="92"/>
  <c r="G75" i="92"/>
  <c r="G77" i="92" s="1"/>
  <c r="G97" i="92"/>
  <c r="G99" i="92" s="1"/>
  <c r="H65" i="92" l="1"/>
  <c r="J65" i="92"/>
  <c r="I65" i="92"/>
  <c r="I66" i="92"/>
  <c r="K65" i="92"/>
  <c r="K66" i="92"/>
  <c r="AC173" i="92" l="1"/>
  <c r="AB173" i="92"/>
  <c r="AA173" i="92"/>
  <c r="Z173" i="92"/>
  <c r="Y173" i="92"/>
  <c r="X173" i="92"/>
  <c r="W173" i="92"/>
  <c r="V173" i="92"/>
  <c r="U173" i="92"/>
  <c r="T173" i="92"/>
  <c r="S173" i="92"/>
  <c r="R173" i="92"/>
  <c r="Q173" i="92"/>
  <c r="P173" i="92"/>
  <c r="O173" i="92"/>
  <c r="N173" i="92"/>
  <c r="M173" i="92"/>
  <c r="L173" i="92"/>
  <c r="K173" i="92"/>
  <c r="J173" i="92"/>
  <c r="I173" i="92"/>
  <c r="H173" i="92"/>
  <c r="AC171" i="92"/>
  <c r="AB171" i="92"/>
  <c r="AA171" i="92"/>
  <c r="Z171" i="92"/>
  <c r="Y171" i="92"/>
  <c r="X171" i="92"/>
  <c r="W171" i="92"/>
  <c r="V171" i="92"/>
  <c r="U171" i="92"/>
  <c r="T171" i="92"/>
  <c r="S171" i="92"/>
  <c r="R171" i="92"/>
  <c r="Q171" i="92"/>
  <c r="P171" i="92"/>
  <c r="O171" i="92"/>
  <c r="N171" i="92"/>
  <c r="M171" i="92"/>
  <c r="L171" i="92"/>
  <c r="K171" i="92"/>
  <c r="J171" i="92"/>
  <c r="I171" i="92"/>
  <c r="H171" i="92"/>
  <c r="AC169" i="92"/>
  <c r="AB169" i="92"/>
  <c r="AA169" i="92"/>
  <c r="Z169" i="92"/>
  <c r="Y169" i="92"/>
  <c r="X169" i="92"/>
  <c r="W169" i="92"/>
  <c r="V169" i="92"/>
  <c r="U169" i="92"/>
  <c r="T169" i="92"/>
  <c r="S169" i="92"/>
  <c r="R169" i="92"/>
  <c r="Q169" i="92"/>
  <c r="P169" i="92"/>
  <c r="O169" i="92"/>
  <c r="N169" i="92"/>
  <c r="M169" i="92"/>
  <c r="L169" i="92"/>
  <c r="K169" i="92"/>
  <c r="J169" i="92"/>
  <c r="I169" i="92"/>
  <c r="H169" i="92"/>
  <c r="AI167" i="92"/>
  <c r="AH167" i="92"/>
  <c r="AG167" i="92"/>
  <c r="AF167" i="92"/>
  <c r="AE167" i="92"/>
  <c r="AD167" i="92"/>
  <c r="AC167" i="92"/>
  <c r="AB167" i="92"/>
  <c r="AA167" i="92"/>
  <c r="Z167" i="92"/>
  <c r="Y167" i="92"/>
  <c r="X167" i="92"/>
  <c r="W167" i="92"/>
  <c r="V167" i="92"/>
  <c r="U167" i="92"/>
  <c r="T167" i="92"/>
  <c r="S167" i="92"/>
  <c r="R167" i="92"/>
  <c r="Q167" i="92"/>
  <c r="P167" i="92"/>
  <c r="O167" i="92"/>
  <c r="N167" i="92"/>
  <c r="M167" i="92"/>
  <c r="L167" i="92"/>
  <c r="K167" i="92"/>
  <c r="J167" i="92"/>
  <c r="I167" i="92"/>
  <c r="H167" i="92"/>
  <c r="AC164" i="92"/>
  <c r="AB164" i="92"/>
  <c r="AA164" i="92"/>
  <c r="Z164" i="92"/>
  <c r="Y164" i="92"/>
  <c r="X164" i="92"/>
  <c r="W164" i="92"/>
  <c r="V164" i="92"/>
  <c r="U164" i="92"/>
  <c r="T164" i="92"/>
  <c r="S164" i="92"/>
  <c r="R164" i="92"/>
  <c r="Q164" i="92"/>
  <c r="P164" i="92"/>
  <c r="O164" i="92"/>
  <c r="N164" i="92"/>
  <c r="M164" i="92"/>
  <c r="L164" i="92"/>
  <c r="K164" i="92"/>
  <c r="J164" i="92"/>
  <c r="I164" i="92"/>
  <c r="H164" i="92"/>
  <c r="AC163" i="92"/>
  <c r="AB163" i="92"/>
  <c r="AA163" i="92"/>
  <c r="Z163" i="92"/>
  <c r="Y163" i="92"/>
  <c r="X163" i="92"/>
  <c r="W163" i="92"/>
  <c r="V163" i="92"/>
  <c r="U163" i="92"/>
  <c r="T163" i="92"/>
  <c r="S163" i="92"/>
  <c r="R163" i="92"/>
  <c r="Q163" i="92"/>
  <c r="P163" i="92"/>
  <c r="O163" i="92"/>
  <c r="N163" i="92"/>
  <c r="M163" i="92"/>
  <c r="L163" i="92"/>
  <c r="K163" i="92"/>
  <c r="J163" i="92"/>
  <c r="I163" i="92"/>
  <c r="H163" i="92"/>
  <c r="AC161" i="92"/>
  <c r="AB161" i="92"/>
  <c r="AA161" i="92"/>
  <c r="Z161" i="92"/>
  <c r="Y161" i="92"/>
  <c r="X161" i="92"/>
  <c r="W161" i="92"/>
  <c r="V161" i="92"/>
  <c r="U161" i="92"/>
  <c r="T161" i="92"/>
  <c r="S161" i="92"/>
  <c r="R161" i="92"/>
  <c r="Q161" i="92"/>
  <c r="P161" i="92"/>
  <c r="O161" i="92"/>
  <c r="N161" i="92"/>
  <c r="M161" i="92"/>
  <c r="L161" i="92"/>
  <c r="K161" i="92"/>
  <c r="J161" i="92"/>
  <c r="I161" i="92"/>
  <c r="H161" i="92"/>
  <c r="AC159" i="92"/>
  <c r="AB159" i="92"/>
  <c r="AA159" i="92"/>
  <c r="Z159" i="92"/>
  <c r="Y159" i="92"/>
  <c r="X159" i="92"/>
  <c r="W159" i="92"/>
  <c r="V159" i="92"/>
  <c r="U159" i="92"/>
  <c r="T159" i="92"/>
  <c r="S159" i="92"/>
  <c r="R159" i="92"/>
  <c r="Q159" i="92"/>
  <c r="P159" i="92"/>
  <c r="O159" i="92"/>
  <c r="N159" i="92"/>
  <c r="M159" i="92"/>
  <c r="L159" i="92"/>
  <c r="K159" i="92"/>
  <c r="J159" i="92"/>
  <c r="I159" i="92"/>
  <c r="H159" i="92"/>
  <c r="AC156" i="92"/>
  <c r="AB156" i="92"/>
  <c r="AA156" i="92"/>
  <c r="Z156" i="92"/>
  <c r="Y156" i="92"/>
  <c r="X156" i="92"/>
  <c r="W156" i="92"/>
  <c r="V156" i="92"/>
  <c r="U156" i="92"/>
  <c r="T156" i="92"/>
  <c r="S156" i="92"/>
  <c r="R156" i="92"/>
  <c r="Q156" i="92"/>
  <c r="P156" i="92"/>
  <c r="O156" i="92"/>
  <c r="N156" i="92"/>
  <c r="M156" i="92"/>
  <c r="L156" i="92"/>
  <c r="K156" i="92"/>
  <c r="J156" i="92"/>
  <c r="I156" i="92"/>
  <c r="H156" i="92"/>
  <c r="AC155" i="92"/>
  <c r="AB155" i="92"/>
  <c r="AA155" i="92"/>
  <c r="Z155" i="92"/>
  <c r="Y155" i="92"/>
  <c r="X155" i="92"/>
  <c r="W155" i="92"/>
  <c r="V155" i="92"/>
  <c r="U155" i="92"/>
  <c r="T155" i="92"/>
  <c r="S155" i="92"/>
  <c r="R155" i="92"/>
  <c r="Q155" i="92"/>
  <c r="P155" i="92"/>
  <c r="O155" i="92"/>
  <c r="N155" i="92"/>
  <c r="M155" i="92"/>
  <c r="L155" i="92"/>
  <c r="K155" i="92"/>
  <c r="J155" i="92"/>
  <c r="I155" i="92"/>
  <c r="H155" i="92"/>
  <c r="AC154" i="92"/>
  <c r="AB154" i="92"/>
  <c r="AA154" i="92"/>
  <c r="Z154" i="92"/>
  <c r="Y154" i="92"/>
  <c r="X154" i="92"/>
  <c r="W154" i="92"/>
  <c r="V154" i="92"/>
  <c r="U154" i="92"/>
  <c r="T154" i="92"/>
  <c r="S154" i="92"/>
  <c r="R154" i="92"/>
  <c r="Q154" i="92"/>
  <c r="P154" i="92"/>
  <c r="O154" i="92"/>
  <c r="N154" i="92"/>
  <c r="M154" i="92"/>
  <c r="L154" i="92"/>
  <c r="K154" i="92"/>
  <c r="J154" i="92"/>
  <c r="I154" i="92"/>
  <c r="H154" i="92"/>
  <c r="AC153" i="92"/>
  <c r="AB153" i="92"/>
  <c r="AA153" i="92"/>
  <c r="Z153" i="92"/>
  <c r="Y153" i="92"/>
  <c r="X153" i="92"/>
  <c r="W153" i="92"/>
  <c r="V153" i="92"/>
  <c r="U153" i="92"/>
  <c r="T153" i="92"/>
  <c r="S153" i="92"/>
  <c r="R153" i="92"/>
  <c r="Q153" i="92"/>
  <c r="P153" i="92"/>
  <c r="O153" i="92"/>
  <c r="N153" i="92"/>
  <c r="M153" i="92"/>
  <c r="L153" i="92"/>
  <c r="K153" i="92"/>
  <c r="J153" i="92"/>
  <c r="I153" i="92"/>
  <c r="H153" i="92"/>
  <c r="AC149" i="92"/>
  <c r="AB149" i="92"/>
  <c r="AA149" i="92"/>
  <c r="Z149" i="92"/>
  <c r="Y149" i="92"/>
  <c r="X149" i="92"/>
  <c r="W149" i="92"/>
  <c r="V149" i="92"/>
  <c r="U149" i="92"/>
  <c r="T149" i="92"/>
  <c r="S149" i="92"/>
  <c r="R149" i="92"/>
  <c r="Q149" i="92"/>
  <c r="P149" i="92"/>
  <c r="O149" i="92"/>
  <c r="N149" i="92"/>
  <c r="M149" i="92"/>
  <c r="L149" i="92"/>
  <c r="K149" i="92"/>
  <c r="J149" i="92"/>
  <c r="I149" i="92"/>
  <c r="H149" i="92"/>
  <c r="AB148" i="92"/>
  <c r="Z148" i="92"/>
  <c r="X148" i="92"/>
  <c r="V148" i="92"/>
  <c r="T148" i="92"/>
  <c r="R148" i="92"/>
  <c r="P148" i="92"/>
  <c r="N148" i="92"/>
  <c r="L148" i="92"/>
  <c r="J148" i="92"/>
  <c r="H148" i="92"/>
  <c r="AC147" i="92"/>
  <c r="AB147" i="92"/>
  <c r="AA147" i="92"/>
  <c r="Z147" i="92"/>
  <c r="Y147" i="92"/>
  <c r="X147" i="92"/>
  <c r="W147" i="92"/>
  <c r="V147" i="92"/>
  <c r="U147" i="92"/>
  <c r="T147" i="92"/>
  <c r="S147" i="92"/>
  <c r="R147" i="92"/>
  <c r="Q147" i="92"/>
  <c r="P147" i="92"/>
  <c r="O147" i="92"/>
  <c r="N147" i="92"/>
  <c r="M147" i="92"/>
  <c r="L147" i="92"/>
  <c r="K147" i="92"/>
  <c r="J147" i="92"/>
  <c r="I147" i="92"/>
  <c r="H147" i="92"/>
  <c r="AB146" i="92"/>
  <c r="Z146" i="92"/>
  <c r="X146" i="92"/>
  <c r="V146" i="92"/>
  <c r="T146" i="92"/>
  <c r="R146" i="92"/>
  <c r="P146" i="92"/>
  <c r="N146" i="92"/>
  <c r="L146" i="92"/>
  <c r="J146" i="92"/>
  <c r="H146" i="92"/>
  <c r="AC145" i="92"/>
  <c r="AB145" i="92"/>
  <c r="AA145" i="92"/>
  <c r="Z145" i="92"/>
  <c r="Y145" i="92"/>
  <c r="X145" i="92"/>
  <c r="W145" i="92"/>
  <c r="V145" i="92"/>
  <c r="U145" i="92"/>
  <c r="T145" i="92"/>
  <c r="S145" i="92"/>
  <c r="R145" i="92"/>
  <c r="Q145" i="92"/>
  <c r="P145" i="92"/>
  <c r="O145" i="92"/>
  <c r="N145" i="92"/>
  <c r="M145" i="92"/>
  <c r="L145" i="92"/>
  <c r="K145" i="92"/>
  <c r="J145" i="92"/>
  <c r="I145" i="92"/>
  <c r="H145" i="92"/>
  <c r="AB144" i="92"/>
  <c r="Z144" i="92"/>
  <c r="X144" i="92"/>
  <c r="V144" i="92"/>
  <c r="T144" i="92"/>
  <c r="R144" i="92"/>
  <c r="P144" i="92"/>
  <c r="N144" i="92"/>
  <c r="L144" i="92"/>
  <c r="J144" i="92"/>
  <c r="H144" i="92"/>
  <c r="AC142" i="92"/>
  <c r="AB142" i="92"/>
  <c r="AA142" i="92"/>
  <c r="Z142" i="92"/>
  <c r="Y142" i="92"/>
  <c r="X142" i="92"/>
  <c r="W142" i="92"/>
  <c r="V142" i="92"/>
  <c r="U142" i="92"/>
  <c r="T142" i="92"/>
  <c r="S142" i="92"/>
  <c r="R142" i="92"/>
  <c r="Q142" i="92"/>
  <c r="P142" i="92"/>
  <c r="O142" i="92"/>
  <c r="N142" i="92"/>
  <c r="M142" i="92"/>
  <c r="L142" i="92"/>
  <c r="K142" i="92"/>
  <c r="J142" i="92"/>
  <c r="I142" i="92"/>
  <c r="H142" i="92"/>
  <c r="AC140" i="92"/>
  <c r="AB140" i="92"/>
  <c r="AA140" i="92"/>
  <c r="Z140" i="92"/>
  <c r="Y140" i="92"/>
  <c r="X140" i="92"/>
  <c r="W140" i="92"/>
  <c r="V140" i="92"/>
  <c r="U140" i="92"/>
  <c r="T140" i="92"/>
  <c r="S140" i="92"/>
  <c r="R140" i="92"/>
  <c r="Q140" i="92"/>
  <c r="P140" i="92"/>
  <c r="O140" i="92"/>
  <c r="N140" i="92"/>
  <c r="M140" i="92"/>
  <c r="L140" i="92"/>
  <c r="K140" i="92"/>
  <c r="J140" i="92"/>
  <c r="I140" i="92"/>
  <c r="H140" i="92"/>
  <c r="AC137" i="92"/>
  <c r="AB137" i="92"/>
  <c r="AA137" i="92"/>
  <c r="Z137" i="92"/>
  <c r="Y137" i="92"/>
  <c r="X137" i="92"/>
  <c r="W137" i="92"/>
  <c r="V137" i="92"/>
  <c r="U137" i="92"/>
  <c r="T137" i="92"/>
  <c r="S137" i="92"/>
  <c r="R137" i="92"/>
  <c r="Q137" i="92"/>
  <c r="P137" i="92"/>
  <c r="O137" i="92"/>
  <c r="N137" i="92"/>
  <c r="M137" i="92"/>
  <c r="L137" i="92"/>
  <c r="K137" i="92"/>
  <c r="J137" i="92"/>
  <c r="I137" i="92"/>
  <c r="H137" i="92"/>
  <c r="AC136" i="92"/>
  <c r="AB136" i="92"/>
  <c r="AA136" i="92"/>
  <c r="Z136" i="92"/>
  <c r="Y136" i="92"/>
  <c r="X136" i="92"/>
  <c r="W136" i="92"/>
  <c r="V136" i="92"/>
  <c r="U136" i="92"/>
  <c r="T136" i="92"/>
  <c r="S136" i="92"/>
  <c r="R136" i="92"/>
  <c r="Q136" i="92"/>
  <c r="P136" i="92"/>
  <c r="O136" i="92"/>
  <c r="N136" i="92"/>
  <c r="M136" i="92"/>
  <c r="L136" i="92"/>
  <c r="K136" i="92"/>
  <c r="J136" i="92"/>
  <c r="I136" i="92"/>
  <c r="H136" i="92"/>
  <c r="AC135" i="92"/>
  <c r="AB135" i="92"/>
  <c r="AA135" i="92"/>
  <c r="Z135" i="92"/>
  <c r="Y135" i="92"/>
  <c r="X135" i="92"/>
  <c r="W135" i="92"/>
  <c r="V135" i="92"/>
  <c r="U135" i="92"/>
  <c r="T135" i="92"/>
  <c r="S135" i="92"/>
  <c r="R135" i="92"/>
  <c r="Q135" i="92"/>
  <c r="P135" i="92"/>
  <c r="O135" i="92"/>
  <c r="N135" i="92"/>
  <c r="M135" i="92"/>
  <c r="L135" i="92"/>
  <c r="K135" i="92"/>
  <c r="J135" i="92"/>
  <c r="I135" i="92"/>
  <c r="H135" i="92"/>
  <c r="AC134" i="92"/>
  <c r="AB134" i="92"/>
  <c r="AA134" i="92"/>
  <c r="Z134" i="92"/>
  <c r="Y134" i="92"/>
  <c r="X134" i="92"/>
  <c r="W134" i="92"/>
  <c r="V134" i="92"/>
  <c r="U134" i="92"/>
  <c r="T134" i="92"/>
  <c r="S134" i="92"/>
  <c r="R134" i="92"/>
  <c r="Q134" i="92"/>
  <c r="P134" i="92"/>
  <c r="O134" i="92"/>
  <c r="N134" i="92"/>
  <c r="M134" i="92"/>
  <c r="L134" i="92"/>
  <c r="K134" i="92"/>
  <c r="J134" i="92"/>
  <c r="I134" i="92"/>
  <c r="H134" i="92"/>
  <c r="AC133" i="92"/>
  <c r="AB133" i="92"/>
  <c r="AA133" i="92"/>
  <c r="Z133" i="92"/>
  <c r="Y133" i="92"/>
  <c r="X133" i="92"/>
  <c r="W133" i="92"/>
  <c r="V133" i="92"/>
  <c r="U133" i="92"/>
  <c r="T133" i="92"/>
  <c r="S133" i="92"/>
  <c r="R133" i="92"/>
  <c r="Q133" i="92"/>
  <c r="P133" i="92"/>
  <c r="O133" i="92"/>
  <c r="N133" i="92"/>
  <c r="M133" i="92"/>
  <c r="L133" i="92"/>
  <c r="K133" i="92"/>
  <c r="J133" i="92"/>
  <c r="I133" i="92"/>
  <c r="H133" i="92"/>
  <c r="AC132" i="92"/>
  <c r="AB132" i="92"/>
  <c r="AA132" i="92"/>
  <c r="Z132" i="92"/>
  <c r="Y132" i="92"/>
  <c r="X132" i="92"/>
  <c r="W132" i="92"/>
  <c r="V132" i="92"/>
  <c r="U132" i="92"/>
  <c r="T132" i="92"/>
  <c r="S132" i="92"/>
  <c r="R132" i="92"/>
  <c r="Q132" i="92"/>
  <c r="P132" i="92"/>
  <c r="O132" i="92"/>
  <c r="N132" i="92"/>
  <c r="M132" i="92"/>
  <c r="L132" i="92"/>
  <c r="K132" i="92"/>
  <c r="J132" i="92"/>
  <c r="I132" i="92"/>
  <c r="H132" i="92"/>
  <c r="AC129" i="92"/>
  <c r="AB129" i="92"/>
  <c r="AA129" i="92"/>
  <c r="Z129" i="92"/>
  <c r="Y129" i="92"/>
  <c r="X129" i="92"/>
  <c r="W129" i="92"/>
  <c r="V129" i="92"/>
  <c r="U129" i="92"/>
  <c r="T129" i="92"/>
  <c r="S129" i="92"/>
  <c r="R129" i="92"/>
  <c r="Q129" i="92"/>
  <c r="P129" i="92"/>
  <c r="O129" i="92"/>
  <c r="N129" i="92"/>
  <c r="M129" i="92"/>
  <c r="L129" i="92"/>
  <c r="K129" i="92"/>
  <c r="J129" i="92"/>
  <c r="I129" i="92"/>
  <c r="H129" i="92"/>
  <c r="AC128" i="92"/>
  <c r="AB128" i="92"/>
  <c r="AA128" i="92"/>
  <c r="Z128" i="92"/>
  <c r="Y128" i="92"/>
  <c r="X128" i="92"/>
  <c r="W128" i="92"/>
  <c r="V128" i="92"/>
  <c r="U128" i="92"/>
  <c r="T128" i="92"/>
  <c r="S128" i="92"/>
  <c r="R128" i="92"/>
  <c r="Q128" i="92"/>
  <c r="P128" i="92"/>
  <c r="O128" i="92"/>
  <c r="N128" i="92"/>
  <c r="M128" i="92"/>
  <c r="L128" i="92"/>
  <c r="K128" i="92"/>
  <c r="J128" i="92"/>
  <c r="I128" i="92"/>
  <c r="H128" i="92"/>
  <c r="AC127" i="92"/>
  <c r="AB127" i="92"/>
  <c r="AA127" i="92"/>
  <c r="Z127" i="92"/>
  <c r="Y127" i="92"/>
  <c r="X127" i="92"/>
  <c r="W127" i="92"/>
  <c r="V127" i="92"/>
  <c r="U127" i="92"/>
  <c r="T127" i="92"/>
  <c r="S127" i="92"/>
  <c r="R127" i="92"/>
  <c r="Q127" i="92"/>
  <c r="P127" i="92"/>
  <c r="O127" i="92"/>
  <c r="N127" i="92"/>
  <c r="M127" i="92"/>
  <c r="L127" i="92"/>
  <c r="K127" i="92"/>
  <c r="J127" i="92"/>
  <c r="I127" i="92"/>
  <c r="H127" i="92"/>
  <c r="AA126" i="92"/>
  <c r="Z126" i="92"/>
  <c r="Y126" i="92"/>
  <c r="X126" i="92"/>
  <c r="W126" i="92"/>
  <c r="V126" i="92"/>
  <c r="U126" i="92"/>
  <c r="T126" i="92"/>
  <c r="S126" i="92"/>
  <c r="R126" i="92"/>
  <c r="Q126" i="92"/>
  <c r="P126" i="92"/>
  <c r="O126" i="92"/>
  <c r="N126" i="92"/>
  <c r="M126" i="92"/>
  <c r="L126" i="92"/>
  <c r="K126" i="92"/>
  <c r="J126" i="92"/>
  <c r="I126" i="92"/>
  <c r="H126" i="92"/>
  <c r="AC125" i="92"/>
  <c r="AB125" i="92"/>
  <c r="AA125" i="92"/>
  <c r="Z125" i="92"/>
  <c r="Y125" i="92"/>
  <c r="X125" i="92"/>
  <c r="W125" i="92"/>
  <c r="V125" i="92"/>
  <c r="U125" i="92"/>
  <c r="T125" i="92"/>
  <c r="S125" i="92"/>
  <c r="R125" i="92"/>
  <c r="Q125" i="92"/>
  <c r="P125" i="92"/>
  <c r="O125" i="92"/>
  <c r="N125" i="92"/>
  <c r="M125" i="92"/>
  <c r="L125" i="92"/>
  <c r="K125" i="92"/>
  <c r="J125" i="92"/>
  <c r="I125" i="92"/>
  <c r="H125" i="92"/>
  <c r="AC124" i="92"/>
  <c r="AB124" i="92"/>
  <c r="AA124" i="92"/>
  <c r="Z124" i="92"/>
  <c r="Y124" i="92"/>
  <c r="X124" i="92"/>
  <c r="W124" i="92"/>
  <c r="V124" i="92"/>
  <c r="U124" i="92"/>
  <c r="T124" i="92"/>
  <c r="S124" i="92"/>
  <c r="R124" i="92"/>
  <c r="Q124" i="92"/>
  <c r="P124" i="92"/>
  <c r="O124" i="92"/>
  <c r="N124" i="92"/>
  <c r="M124" i="92"/>
  <c r="L124" i="92"/>
  <c r="K124" i="92"/>
  <c r="J124" i="92"/>
  <c r="I124" i="92"/>
  <c r="H124" i="92"/>
  <c r="AC123" i="92"/>
  <c r="AB123" i="92"/>
  <c r="AA123" i="92"/>
  <c r="Z123" i="92"/>
  <c r="Y123" i="92"/>
  <c r="X123" i="92"/>
  <c r="W123" i="92"/>
  <c r="V123" i="92"/>
  <c r="U123" i="92"/>
  <c r="T123" i="92"/>
  <c r="S123" i="92"/>
  <c r="R123" i="92"/>
  <c r="Q123" i="92"/>
  <c r="P123" i="92"/>
  <c r="O123" i="92"/>
  <c r="N123" i="92"/>
  <c r="M123" i="92"/>
  <c r="L123" i="92"/>
  <c r="K123" i="92"/>
  <c r="J123" i="92"/>
  <c r="I123" i="92"/>
  <c r="H123" i="92"/>
  <c r="AC122" i="92"/>
  <c r="AB122" i="92"/>
  <c r="AA122" i="92"/>
  <c r="Z122" i="92"/>
  <c r="Y122" i="92"/>
  <c r="X122" i="92"/>
  <c r="W122" i="92"/>
  <c r="V122" i="92"/>
  <c r="U122" i="92"/>
  <c r="T122" i="92"/>
  <c r="S122" i="92"/>
  <c r="R122" i="92"/>
  <c r="Q122" i="92"/>
  <c r="P122" i="92"/>
  <c r="O122" i="92"/>
  <c r="N122" i="92"/>
  <c r="M122" i="92"/>
  <c r="L122" i="92"/>
  <c r="K122" i="92"/>
  <c r="J122" i="92"/>
  <c r="I122" i="92"/>
  <c r="H122" i="92"/>
  <c r="AC121" i="92"/>
  <c r="AB121" i="92"/>
  <c r="AA121" i="92"/>
  <c r="Z121" i="92"/>
  <c r="Y121" i="92"/>
  <c r="X121" i="92"/>
  <c r="W121" i="92"/>
  <c r="V121" i="92"/>
  <c r="U121" i="92"/>
  <c r="T121" i="92"/>
  <c r="S121" i="92"/>
  <c r="R121" i="92"/>
  <c r="Q121" i="92"/>
  <c r="P121" i="92"/>
  <c r="O121" i="92"/>
  <c r="N121" i="92"/>
  <c r="M121" i="92"/>
  <c r="L121" i="92"/>
  <c r="K121" i="92"/>
  <c r="J121" i="92"/>
  <c r="I121" i="92"/>
  <c r="H121" i="92"/>
  <c r="AC120" i="92"/>
  <c r="AB120" i="92"/>
  <c r="AA120" i="92"/>
  <c r="Z120" i="92"/>
  <c r="Y120" i="92"/>
  <c r="X120" i="92"/>
  <c r="W120" i="92"/>
  <c r="V120" i="92"/>
  <c r="U120" i="92"/>
  <c r="T120" i="92"/>
  <c r="S120" i="92"/>
  <c r="R120" i="92"/>
  <c r="Q120" i="92"/>
  <c r="P120" i="92"/>
  <c r="O120" i="92"/>
  <c r="N120" i="92"/>
  <c r="M120" i="92"/>
  <c r="L120" i="92"/>
  <c r="K120" i="92"/>
  <c r="J120" i="92"/>
  <c r="I120" i="92"/>
  <c r="H120" i="92"/>
  <c r="AC119" i="92"/>
  <c r="AB119" i="92"/>
  <c r="AA119" i="92"/>
  <c r="Z119" i="92"/>
  <c r="Y119" i="92"/>
  <c r="X119" i="92"/>
  <c r="W119" i="92"/>
  <c r="V119" i="92"/>
  <c r="U119" i="92"/>
  <c r="T119" i="92"/>
  <c r="S119" i="92"/>
  <c r="R119" i="92"/>
  <c r="Q119" i="92"/>
  <c r="P119" i="92"/>
  <c r="O119" i="92"/>
  <c r="N119" i="92"/>
  <c r="M119" i="92"/>
  <c r="L119" i="92"/>
  <c r="K119" i="92"/>
  <c r="J119" i="92"/>
  <c r="I119" i="92"/>
  <c r="H119" i="92"/>
  <c r="AC118" i="92"/>
  <c r="AB118" i="92"/>
  <c r="AA118" i="92"/>
  <c r="Z118" i="92"/>
  <c r="Y118" i="92"/>
  <c r="X118" i="92"/>
  <c r="W118" i="92"/>
  <c r="V118" i="92"/>
  <c r="U118" i="92"/>
  <c r="T118" i="92"/>
  <c r="S118" i="92"/>
  <c r="R118" i="92"/>
  <c r="Q118" i="92"/>
  <c r="P118" i="92"/>
  <c r="O118" i="92"/>
  <c r="N118" i="92"/>
  <c r="M118" i="92"/>
  <c r="L118" i="92"/>
  <c r="K118" i="92"/>
  <c r="J118" i="92"/>
  <c r="I118" i="92"/>
  <c r="H118" i="92"/>
  <c r="AC117" i="92"/>
  <c r="AB117" i="92"/>
  <c r="AA117" i="92"/>
  <c r="Z117" i="92"/>
  <c r="Y117" i="92"/>
  <c r="X117" i="92"/>
  <c r="W117" i="92"/>
  <c r="V117" i="92"/>
  <c r="U117" i="92"/>
  <c r="T117" i="92"/>
  <c r="S117" i="92"/>
  <c r="R117" i="92"/>
  <c r="Q117" i="92"/>
  <c r="P117" i="92"/>
  <c r="O117" i="92"/>
  <c r="N117" i="92"/>
  <c r="M117" i="92"/>
  <c r="L117" i="92"/>
  <c r="K117" i="92"/>
  <c r="J117" i="92"/>
  <c r="I117" i="92"/>
  <c r="H117" i="92"/>
  <c r="AC116" i="92"/>
  <c r="AB116" i="92"/>
  <c r="AA116" i="92"/>
  <c r="Z116" i="92"/>
  <c r="Y116" i="92"/>
  <c r="X116" i="92"/>
  <c r="W116" i="92"/>
  <c r="V116" i="92"/>
  <c r="U116" i="92"/>
  <c r="T116" i="92"/>
  <c r="S116" i="92"/>
  <c r="R116" i="92"/>
  <c r="Q116" i="92"/>
  <c r="P116" i="92"/>
  <c r="O116" i="92"/>
  <c r="N116" i="92"/>
  <c r="M116" i="92"/>
  <c r="L116" i="92"/>
  <c r="K116" i="92"/>
  <c r="J116" i="92"/>
  <c r="I116" i="92"/>
  <c r="H116" i="92"/>
  <c r="AC115" i="92"/>
  <c r="AB115" i="92"/>
  <c r="AA115" i="92"/>
  <c r="Z115" i="92"/>
  <c r="Y115" i="92"/>
  <c r="X115" i="92"/>
  <c r="W115" i="92"/>
  <c r="V115" i="92"/>
  <c r="U115" i="92"/>
  <c r="T115" i="92"/>
  <c r="S115" i="92"/>
  <c r="R115" i="92"/>
  <c r="Q115" i="92"/>
  <c r="P115" i="92"/>
  <c r="O115" i="92"/>
  <c r="N115" i="92"/>
  <c r="M115" i="92"/>
  <c r="L115" i="92"/>
  <c r="K115" i="92"/>
  <c r="J115" i="92"/>
  <c r="I115" i="92"/>
  <c r="H115" i="92"/>
  <c r="AC114" i="92"/>
  <c r="AB114" i="92"/>
  <c r="AA114" i="92"/>
  <c r="Z114" i="92"/>
  <c r="Y114" i="92"/>
  <c r="X114" i="92"/>
  <c r="W114" i="92"/>
  <c r="V114" i="92"/>
  <c r="U114" i="92"/>
  <c r="T114" i="92"/>
  <c r="S114" i="92"/>
  <c r="R114" i="92"/>
  <c r="Q114" i="92"/>
  <c r="P114" i="92"/>
  <c r="O114" i="92"/>
  <c r="N114" i="92"/>
  <c r="M114" i="92"/>
  <c r="L114" i="92"/>
  <c r="K114" i="92"/>
  <c r="J114" i="92"/>
  <c r="I114" i="92"/>
  <c r="H114" i="92"/>
  <c r="AC113" i="92"/>
  <c r="AB113" i="92"/>
  <c r="AA113" i="92"/>
  <c r="Z113" i="92"/>
  <c r="Y113" i="92"/>
  <c r="X113" i="92"/>
  <c r="W113" i="92"/>
  <c r="V113" i="92"/>
  <c r="U113" i="92"/>
  <c r="T113" i="92"/>
  <c r="S113" i="92"/>
  <c r="R113" i="92"/>
  <c r="Q113" i="92"/>
  <c r="P113" i="92"/>
  <c r="O113" i="92"/>
  <c r="N113" i="92"/>
  <c r="M113" i="92"/>
  <c r="L113" i="92"/>
  <c r="K113" i="92"/>
  <c r="J113" i="92"/>
  <c r="I113" i="92"/>
  <c r="H113" i="92"/>
  <c r="AC112" i="92"/>
  <c r="AB112" i="92"/>
  <c r="AA112" i="92"/>
  <c r="Z112" i="92"/>
  <c r="Y112" i="92"/>
  <c r="X112" i="92"/>
  <c r="W112" i="92"/>
  <c r="V112" i="92"/>
  <c r="U112" i="92"/>
  <c r="T112" i="92"/>
  <c r="S112" i="92"/>
  <c r="R112" i="92"/>
  <c r="Q112" i="92"/>
  <c r="P112" i="92"/>
  <c r="O112" i="92"/>
  <c r="N112" i="92"/>
  <c r="M112" i="92"/>
  <c r="L112" i="92"/>
  <c r="K112" i="92"/>
  <c r="J112" i="92"/>
  <c r="I112" i="92"/>
  <c r="H112" i="92"/>
  <c r="AC111" i="92"/>
  <c r="AB111" i="92"/>
  <c r="AA111" i="92"/>
  <c r="Z111" i="92"/>
  <c r="Y111" i="92"/>
  <c r="X111" i="92"/>
  <c r="W111" i="92"/>
  <c r="V111" i="92"/>
  <c r="U111" i="92"/>
  <c r="T111" i="92"/>
  <c r="S111" i="92"/>
  <c r="R111" i="92"/>
  <c r="Q111" i="92"/>
  <c r="P111" i="92"/>
  <c r="O111" i="92"/>
  <c r="N111" i="92"/>
  <c r="M111" i="92"/>
  <c r="L111" i="92"/>
  <c r="K111" i="92"/>
  <c r="J111" i="92"/>
  <c r="I111" i="92"/>
  <c r="H111" i="92"/>
  <c r="AC110" i="92"/>
  <c r="AB110" i="92"/>
  <c r="AA110" i="92"/>
  <c r="Z110" i="92"/>
  <c r="Y110" i="92"/>
  <c r="X110" i="92"/>
  <c r="W110" i="92"/>
  <c r="V110" i="92"/>
  <c r="U110" i="92"/>
  <c r="T110" i="92"/>
  <c r="S110" i="92"/>
  <c r="R110" i="92"/>
  <c r="Q110" i="92"/>
  <c r="P110" i="92"/>
  <c r="O110" i="92"/>
  <c r="N110" i="92"/>
  <c r="M110" i="92"/>
  <c r="L110" i="92"/>
  <c r="K110" i="92"/>
  <c r="J110" i="92"/>
  <c r="I110" i="92"/>
  <c r="H110" i="92"/>
  <c r="AC109" i="92"/>
  <c r="AB109" i="92"/>
  <c r="AA109" i="92"/>
  <c r="Z109" i="92"/>
  <c r="Y109" i="92"/>
  <c r="X109" i="92"/>
  <c r="W109" i="92"/>
  <c r="V109" i="92"/>
  <c r="U109" i="92"/>
  <c r="T109" i="92"/>
  <c r="S109" i="92"/>
  <c r="R109" i="92"/>
  <c r="Q109" i="92"/>
  <c r="P109" i="92"/>
  <c r="O109" i="92"/>
  <c r="N109" i="92"/>
  <c r="M109" i="92"/>
  <c r="L109" i="92"/>
  <c r="K109" i="92"/>
  <c r="J109" i="92"/>
  <c r="I109" i="92"/>
  <c r="H109" i="92"/>
  <c r="AC108" i="92"/>
  <c r="AB108" i="92"/>
  <c r="AA108" i="92"/>
  <c r="Z108" i="92"/>
  <c r="Y108" i="92"/>
  <c r="X108" i="92"/>
  <c r="W108" i="92"/>
  <c r="V108" i="92"/>
  <c r="U108" i="92"/>
  <c r="T108" i="92"/>
  <c r="S108" i="92"/>
  <c r="R108" i="92"/>
  <c r="Q108" i="92"/>
  <c r="P108" i="92"/>
  <c r="O108" i="92"/>
  <c r="N108" i="92"/>
  <c r="M108" i="92"/>
  <c r="L108" i="92"/>
  <c r="K108" i="92"/>
  <c r="J108" i="92"/>
  <c r="I108" i="92"/>
  <c r="H108" i="92"/>
  <c r="AB107" i="92"/>
  <c r="Z107" i="92"/>
  <c r="X107" i="92"/>
  <c r="V107" i="92"/>
  <c r="T107" i="92"/>
  <c r="R107" i="92"/>
  <c r="P107" i="92"/>
  <c r="N107" i="92"/>
  <c r="L107" i="92"/>
  <c r="J107" i="92"/>
  <c r="H107" i="92"/>
  <c r="AC106" i="92"/>
  <c r="AB106" i="92"/>
  <c r="AA106" i="92"/>
  <c r="Z106" i="92"/>
  <c r="Y106" i="92"/>
  <c r="X106" i="92"/>
  <c r="W106" i="92"/>
  <c r="V106" i="92"/>
  <c r="U106" i="92"/>
  <c r="T106" i="92"/>
  <c r="S106" i="92"/>
  <c r="R106" i="92"/>
  <c r="Q106" i="92"/>
  <c r="P106" i="92"/>
  <c r="O106" i="92"/>
  <c r="N106" i="92"/>
  <c r="M106" i="92"/>
  <c r="L106" i="92"/>
  <c r="K106" i="92"/>
  <c r="J106" i="92"/>
  <c r="I106" i="92"/>
  <c r="H106" i="92"/>
  <c r="AC105" i="92"/>
  <c r="AB105" i="92"/>
  <c r="AA105" i="92"/>
  <c r="Z105" i="92"/>
  <c r="Y105" i="92"/>
  <c r="X105" i="92"/>
  <c r="W105" i="92"/>
  <c r="V105" i="92"/>
  <c r="U105" i="92"/>
  <c r="T105" i="92"/>
  <c r="S105" i="92"/>
  <c r="R105" i="92"/>
  <c r="Q105" i="92"/>
  <c r="P105" i="92"/>
  <c r="O105" i="92"/>
  <c r="N105" i="92"/>
  <c r="M105" i="92"/>
  <c r="L105" i="92"/>
  <c r="K105" i="92"/>
  <c r="J105" i="92"/>
  <c r="I105" i="92"/>
  <c r="H105" i="92"/>
  <c r="AC104" i="92"/>
  <c r="AB104" i="92"/>
  <c r="AA104" i="92"/>
  <c r="Z104" i="92"/>
  <c r="Y104" i="92"/>
  <c r="X104" i="92"/>
  <c r="W104" i="92"/>
  <c r="V104" i="92"/>
  <c r="U104" i="92"/>
  <c r="T104" i="92"/>
  <c r="S104" i="92"/>
  <c r="R104" i="92"/>
  <c r="Q104" i="92"/>
  <c r="P104" i="92"/>
  <c r="O104" i="92"/>
  <c r="N104" i="92"/>
  <c r="M104" i="92"/>
  <c r="L104" i="92"/>
  <c r="K104" i="92"/>
  <c r="J104" i="92"/>
  <c r="I104" i="92"/>
  <c r="H104" i="92"/>
  <c r="AB103" i="92"/>
  <c r="Z103" i="92"/>
  <c r="X103" i="92"/>
  <c r="V103" i="92"/>
  <c r="T103" i="92"/>
  <c r="R103" i="92"/>
  <c r="P103" i="92"/>
  <c r="N103" i="92"/>
  <c r="L103" i="92"/>
  <c r="J103" i="92"/>
  <c r="H103" i="92"/>
  <c r="AB102" i="92"/>
  <c r="Z102" i="92"/>
  <c r="X102" i="92"/>
  <c r="V102" i="92"/>
  <c r="T102" i="92"/>
  <c r="R102" i="92"/>
  <c r="P102" i="92"/>
  <c r="N102" i="92"/>
  <c r="L102" i="92"/>
  <c r="J102" i="92"/>
  <c r="H102" i="92"/>
  <c r="AC101" i="92"/>
  <c r="AB101" i="92"/>
  <c r="AA101" i="92"/>
  <c r="Z101" i="92"/>
  <c r="Y101" i="92"/>
  <c r="X101" i="92"/>
  <c r="W101" i="92"/>
  <c r="V101" i="92"/>
  <c r="U101" i="92"/>
  <c r="T101" i="92"/>
  <c r="S101" i="92"/>
  <c r="R101" i="92"/>
  <c r="Q101" i="92"/>
  <c r="P101" i="92"/>
  <c r="O101" i="92"/>
  <c r="N101" i="92"/>
  <c r="M101" i="92"/>
  <c r="L101" i="92"/>
  <c r="K101" i="92"/>
  <c r="J101" i="92"/>
  <c r="I101" i="92"/>
  <c r="H101" i="92"/>
  <c r="AC98" i="92"/>
  <c r="AB98" i="92"/>
  <c r="AA98" i="92"/>
  <c r="Z98" i="92"/>
  <c r="Y98" i="92"/>
  <c r="X98" i="92"/>
  <c r="W98" i="92"/>
  <c r="V98" i="92"/>
  <c r="U98" i="92"/>
  <c r="T98" i="92"/>
  <c r="S98" i="92"/>
  <c r="R98" i="92"/>
  <c r="Q98" i="92"/>
  <c r="P98" i="92"/>
  <c r="O98" i="92"/>
  <c r="N98" i="92"/>
  <c r="M98" i="92"/>
  <c r="L98" i="92"/>
  <c r="K98" i="92"/>
  <c r="J98" i="92"/>
  <c r="I98" i="92"/>
  <c r="H98" i="92"/>
  <c r="AB97" i="92"/>
  <c r="Z97" i="92"/>
  <c r="X97" i="92"/>
  <c r="V97" i="92"/>
  <c r="T97" i="92"/>
  <c r="R97" i="92"/>
  <c r="P97" i="92"/>
  <c r="N97" i="92"/>
  <c r="L97" i="92"/>
  <c r="J97" i="92"/>
  <c r="H97" i="92"/>
  <c r="AB95" i="92"/>
  <c r="Z95" i="92"/>
  <c r="X95" i="92"/>
  <c r="V95" i="92"/>
  <c r="T95" i="92"/>
  <c r="R95" i="92"/>
  <c r="P95" i="92"/>
  <c r="N95" i="92"/>
  <c r="L95" i="92"/>
  <c r="J95" i="92"/>
  <c r="H95" i="92"/>
  <c r="AB93" i="92"/>
  <c r="Z93" i="92"/>
  <c r="X93" i="92"/>
  <c r="V93" i="92"/>
  <c r="T93" i="92"/>
  <c r="R93" i="92"/>
  <c r="P93" i="92"/>
  <c r="N93" i="92"/>
  <c r="L93" i="92"/>
  <c r="J93" i="92"/>
  <c r="H93" i="92"/>
  <c r="AC90" i="92"/>
  <c r="AB90" i="92"/>
  <c r="AA90" i="92"/>
  <c r="Z90" i="92"/>
  <c r="Y90" i="92"/>
  <c r="X90" i="92"/>
  <c r="W90" i="92"/>
  <c r="V90" i="92"/>
  <c r="U90" i="92"/>
  <c r="T90" i="92"/>
  <c r="S90" i="92"/>
  <c r="R90" i="92"/>
  <c r="Q90" i="92"/>
  <c r="P90" i="92"/>
  <c r="O90" i="92"/>
  <c r="N90" i="92"/>
  <c r="M90" i="92"/>
  <c r="L90" i="92"/>
  <c r="K90" i="92"/>
  <c r="J90" i="92"/>
  <c r="I90" i="92"/>
  <c r="H90" i="92"/>
  <c r="AC89" i="92"/>
  <c r="AB89" i="92"/>
  <c r="AA89" i="92"/>
  <c r="Z89" i="92"/>
  <c r="Y89" i="92"/>
  <c r="X89" i="92"/>
  <c r="W89" i="92"/>
  <c r="V89" i="92"/>
  <c r="U89" i="92"/>
  <c r="T89" i="92"/>
  <c r="S89" i="92"/>
  <c r="R89" i="92"/>
  <c r="Q89" i="92"/>
  <c r="P89" i="92"/>
  <c r="O89" i="92"/>
  <c r="N89" i="92"/>
  <c r="M89" i="92"/>
  <c r="L89" i="92"/>
  <c r="K89" i="92"/>
  <c r="J89" i="92"/>
  <c r="I89" i="92"/>
  <c r="H89" i="92"/>
  <c r="AB88" i="92"/>
  <c r="Z88" i="92"/>
  <c r="X88" i="92"/>
  <c r="V88" i="92"/>
  <c r="T88" i="92"/>
  <c r="R88" i="92"/>
  <c r="P88" i="92"/>
  <c r="N88" i="92"/>
  <c r="L88" i="92"/>
  <c r="J88" i="92"/>
  <c r="H88" i="92"/>
  <c r="AC87" i="92"/>
  <c r="AB87" i="92"/>
  <c r="AA87" i="92"/>
  <c r="Z87" i="92"/>
  <c r="Y87" i="92"/>
  <c r="X87" i="92"/>
  <c r="W87" i="92"/>
  <c r="V87" i="92"/>
  <c r="U87" i="92"/>
  <c r="T87" i="92"/>
  <c r="S87" i="92"/>
  <c r="R87" i="92"/>
  <c r="Q87" i="92"/>
  <c r="P87" i="92"/>
  <c r="O87" i="92"/>
  <c r="N87" i="92"/>
  <c r="M87" i="92"/>
  <c r="L87" i="92"/>
  <c r="K87" i="92"/>
  <c r="J87" i="92"/>
  <c r="I87" i="92"/>
  <c r="H87" i="92"/>
  <c r="AC86" i="92"/>
  <c r="AB86" i="92"/>
  <c r="AA86" i="92"/>
  <c r="Z86" i="92"/>
  <c r="Y86" i="92"/>
  <c r="X86" i="92"/>
  <c r="W86" i="92"/>
  <c r="V86" i="92"/>
  <c r="U86" i="92"/>
  <c r="T86" i="92"/>
  <c r="S86" i="92"/>
  <c r="R86" i="92"/>
  <c r="Q86" i="92"/>
  <c r="P86" i="92"/>
  <c r="O86" i="92"/>
  <c r="N86" i="92"/>
  <c r="M86" i="92"/>
  <c r="L86" i="92"/>
  <c r="K86" i="92"/>
  <c r="J86" i="92"/>
  <c r="I86" i="92"/>
  <c r="H86" i="92"/>
  <c r="AB85" i="92"/>
  <c r="Z85" i="92"/>
  <c r="X85" i="92"/>
  <c r="V85" i="92"/>
  <c r="T85" i="92"/>
  <c r="R85" i="92"/>
  <c r="P85" i="92"/>
  <c r="N85" i="92"/>
  <c r="L85" i="92"/>
  <c r="J85" i="92"/>
  <c r="H85" i="92"/>
  <c r="AC82" i="92"/>
  <c r="AB82" i="92"/>
  <c r="AA82" i="92"/>
  <c r="Z82" i="92"/>
  <c r="Y82" i="92"/>
  <c r="X82" i="92"/>
  <c r="W82" i="92"/>
  <c r="V82" i="92"/>
  <c r="U82" i="92"/>
  <c r="T82" i="92"/>
  <c r="S82" i="92"/>
  <c r="R82" i="92"/>
  <c r="Q82" i="92"/>
  <c r="P82" i="92"/>
  <c r="O82" i="92"/>
  <c r="N82" i="92"/>
  <c r="M82" i="92"/>
  <c r="L82" i="92"/>
  <c r="K82" i="92"/>
  <c r="J82" i="92"/>
  <c r="I82" i="92"/>
  <c r="H82" i="92"/>
  <c r="AC81" i="92"/>
  <c r="AB81" i="92"/>
  <c r="AA81" i="92"/>
  <c r="Z81" i="92"/>
  <c r="Y81" i="92"/>
  <c r="X81" i="92"/>
  <c r="W81" i="92"/>
  <c r="V81" i="92"/>
  <c r="U81" i="92"/>
  <c r="T81" i="92"/>
  <c r="S81" i="92"/>
  <c r="R81" i="92"/>
  <c r="Q81" i="92"/>
  <c r="P81" i="92"/>
  <c r="O81" i="92"/>
  <c r="N81" i="92"/>
  <c r="M81" i="92"/>
  <c r="L81" i="92"/>
  <c r="K81" i="92"/>
  <c r="J81" i="92"/>
  <c r="I81" i="92"/>
  <c r="H81" i="92"/>
  <c r="AB79" i="92"/>
  <c r="Z79" i="92"/>
  <c r="X79" i="92"/>
  <c r="V79" i="92"/>
  <c r="T79" i="92"/>
  <c r="R79" i="92"/>
  <c r="P79" i="92"/>
  <c r="N79" i="92"/>
  <c r="L79" i="92"/>
  <c r="J79" i="92"/>
  <c r="H79" i="92"/>
  <c r="AC76" i="92"/>
  <c r="AB76" i="92"/>
  <c r="AA76" i="92"/>
  <c r="Z76" i="92"/>
  <c r="Y76" i="92"/>
  <c r="X76" i="92"/>
  <c r="W76" i="92"/>
  <c r="V76" i="92"/>
  <c r="U76" i="92"/>
  <c r="T76" i="92"/>
  <c r="S76" i="92"/>
  <c r="R76" i="92"/>
  <c r="Q76" i="92"/>
  <c r="P76" i="92"/>
  <c r="O76" i="92"/>
  <c r="N76" i="92"/>
  <c r="M76" i="92"/>
  <c r="L76" i="92"/>
  <c r="K76" i="92"/>
  <c r="J76" i="92"/>
  <c r="I76" i="92"/>
  <c r="H76" i="92"/>
  <c r="AB75" i="92"/>
  <c r="Z75" i="92"/>
  <c r="X75" i="92"/>
  <c r="V75" i="92"/>
  <c r="T75" i="92"/>
  <c r="R75" i="92"/>
  <c r="P75" i="92"/>
  <c r="N75" i="92"/>
  <c r="L75" i="92"/>
  <c r="J75" i="92"/>
  <c r="H75" i="92"/>
  <c r="AB72" i="92"/>
  <c r="Z72" i="92"/>
  <c r="X72" i="92"/>
  <c r="V72" i="92"/>
  <c r="T72" i="92"/>
  <c r="R72" i="92"/>
  <c r="P72" i="92"/>
  <c r="N72" i="92"/>
  <c r="L72" i="92"/>
  <c r="J72" i="92"/>
  <c r="H72" i="92"/>
  <c r="AC71" i="92"/>
  <c r="AB71" i="92"/>
  <c r="AA71" i="92"/>
  <c r="Z71" i="92"/>
  <c r="Y71" i="92"/>
  <c r="X71" i="92"/>
  <c r="W71" i="92"/>
  <c r="V71" i="92"/>
  <c r="U71" i="92"/>
  <c r="T71" i="92"/>
  <c r="S71" i="92"/>
  <c r="R71" i="92"/>
  <c r="Q71" i="92"/>
  <c r="P71" i="92"/>
  <c r="O71" i="92"/>
  <c r="N71" i="92"/>
  <c r="M71" i="92"/>
  <c r="L71" i="92"/>
  <c r="K71" i="92"/>
  <c r="J71" i="92"/>
  <c r="I71" i="92"/>
  <c r="H71" i="92"/>
  <c r="AB69" i="92"/>
  <c r="Z69" i="92"/>
  <c r="X69" i="92"/>
  <c r="V69" i="92"/>
  <c r="T69" i="92"/>
  <c r="R69" i="92"/>
  <c r="P69" i="92"/>
  <c r="N69" i="92"/>
  <c r="L69" i="92"/>
  <c r="J69" i="92"/>
  <c r="H69" i="92"/>
  <c r="AI67" i="92"/>
  <c r="AH67" i="92"/>
  <c r="AG67" i="92"/>
  <c r="AF67" i="92"/>
  <c r="AE67" i="92"/>
  <c r="AD67" i="92"/>
  <c r="AC66" i="92"/>
  <c r="AB66" i="92"/>
  <c r="AA66" i="92"/>
  <c r="Z66" i="92"/>
  <c r="Y66" i="92"/>
  <c r="X66" i="92"/>
  <c r="W66" i="92"/>
  <c r="V66" i="92"/>
  <c r="U66" i="92"/>
  <c r="T66" i="92"/>
  <c r="S66" i="92"/>
  <c r="R66" i="92"/>
  <c r="Q66" i="92"/>
  <c r="P66" i="92"/>
  <c r="O66" i="92"/>
  <c r="N66" i="92"/>
  <c r="M66" i="92"/>
  <c r="L66" i="92"/>
  <c r="J66" i="92"/>
  <c r="H66" i="92"/>
  <c r="AC65" i="92"/>
  <c r="AB65" i="92"/>
  <c r="AA65" i="92"/>
  <c r="Z65" i="92"/>
  <c r="Y65" i="92"/>
  <c r="X65" i="92"/>
  <c r="W65" i="92"/>
  <c r="V65" i="92"/>
  <c r="U65" i="92"/>
  <c r="T65" i="92"/>
  <c r="S65" i="92"/>
  <c r="R65" i="92"/>
  <c r="Q65" i="92"/>
  <c r="P65" i="92"/>
  <c r="O65" i="92"/>
  <c r="N65" i="92"/>
  <c r="M65" i="92"/>
  <c r="L65" i="92"/>
  <c r="AC64" i="92"/>
  <c r="AB64" i="92"/>
  <c r="AA64" i="92"/>
  <c r="Z64" i="92"/>
  <c r="Y64" i="92"/>
  <c r="X64" i="92"/>
  <c r="W64" i="92"/>
  <c r="V64" i="92"/>
  <c r="U64" i="92"/>
  <c r="T64" i="92"/>
  <c r="S64" i="92"/>
  <c r="R64" i="92"/>
  <c r="Q64" i="92"/>
  <c r="P64" i="92"/>
  <c r="O64" i="92"/>
  <c r="N64" i="92"/>
  <c r="M64" i="92"/>
  <c r="L64" i="92"/>
  <c r="K64" i="92"/>
  <c r="J64" i="92"/>
  <c r="I64" i="92"/>
  <c r="H64" i="92"/>
  <c r="AB61" i="92"/>
  <c r="Z61" i="92"/>
  <c r="X61" i="92"/>
  <c r="V61" i="92"/>
  <c r="T61" i="92"/>
  <c r="R61" i="92"/>
  <c r="P61" i="92"/>
  <c r="N61" i="92"/>
  <c r="L61" i="92"/>
  <c r="J61" i="92"/>
  <c r="H61" i="92"/>
  <c r="AB60" i="92"/>
  <c r="Z60" i="92"/>
  <c r="X60" i="92"/>
  <c r="V60" i="92"/>
  <c r="T60" i="92"/>
  <c r="R60" i="92"/>
  <c r="P60" i="92"/>
  <c r="N60" i="92"/>
  <c r="L60" i="92"/>
  <c r="J60" i="92"/>
  <c r="H60" i="92"/>
  <c r="AB59" i="92"/>
  <c r="Z59" i="92"/>
  <c r="X59" i="92"/>
  <c r="V59" i="92"/>
  <c r="T59" i="92"/>
  <c r="R59" i="92"/>
  <c r="P59" i="92"/>
  <c r="N59" i="92"/>
  <c r="L59" i="92"/>
  <c r="J59" i="92"/>
  <c r="H59" i="92"/>
  <c r="AB58" i="92"/>
  <c r="Z58" i="92"/>
  <c r="X58" i="92"/>
  <c r="V58" i="92"/>
  <c r="T58" i="92"/>
  <c r="R58" i="92"/>
  <c r="P58" i="92"/>
  <c r="N58" i="92"/>
  <c r="L58" i="92"/>
  <c r="J58" i="92"/>
  <c r="H58" i="92"/>
  <c r="AB57" i="92"/>
  <c r="Z57" i="92"/>
  <c r="X57" i="92"/>
  <c r="V57" i="92"/>
  <c r="T57" i="92"/>
  <c r="R57" i="92"/>
  <c r="P57" i="92"/>
  <c r="N57" i="92"/>
  <c r="L57" i="92"/>
  <c r="J57" i="92"/>
  <c r="H57" i="92"/>
  <c r="AB56" i="92"/>
  <c r="Z56" i="92"/>
  <c r="X56" i="92"/>
  <c r="V56" i="92"/>
  <c r="T56" i="92"/>
  <c r="R56" i="92"/>
  <c r="P56" i="92"/>
  <c r="N56" i="92"/>
  <c r="L56" i="92"/>
  <c r="J56" i="92"/>
  <c r="H56" i="92"/>
  <c r="AC55" i="92"/>
  <c r="AB55" i="92"/>
  <c r="AA55" i="92"/>
  <c r="Z55" i="92"/>
  <c r="Y55" i="92"/>
  <c r="X55" i="92"/>
  <c r="W55" i="92"/>
  <c r="V55" i="92"/>
  <c r="U55" i="92"/>
  <c r="T55" i="92"/>
  <c r="S55" i="92"/>
  <c r="R55" i="92"/>
  <c r="Q55" i="92"/>
  <c r="P55" i="92"/>
  <c r="O55" i="92"/>
  <c r="N55" i="92"/>
  <c r="M55" i="92"/>
  <c r="L55" i="92"/>
  <c r="K55" i="92"/>
  <c r="J55" i="92"/>
  <c r="I55" i="92"/>
  <c r="H55" i="92"/>
  <c r="AB54" i="92"/>
  <c r="Z54" i="92"/>
  <c r="X54" i="92"/>
  <c r="V54" i="92"/>
  <c r="T54" i="92"/>
  <c r="R54" i="92"/>
  <c r="P54" i="92"/>
  <c r="N54" i="92"/>
  <c r="L54" i="92"/>
  <c r="J54" i="92"/>
  <c r="H54" i="92"/>
  <c r="AC53" i="92"/>
  <c r="AB53" i="92"/>
  <c r="AA53" i="92"/>
  <c r="Z53" i="92"/>
  <c r="Y53" i="92"/>
  <c r="X53" i="92"/>
  <c r="W53" i="92"/>
  <c r="V53" i="92"/>
  <c r="U53" i="92"/>
  <c r="T53" i="92"/>
  <c r="S53" i="92"/>
  <c r="R53" i="92"/>
  <c r="Q53" i="92"/>
  <c r="P53" i="92"/>
  <c r="O53" i="92"/>
  <c r="N53" i="92"/>
  <c r="M53" i="92"/>
  <c r="L53" i="92"/>
  <c r="K53" i="92"/>
  <c r="J53" i="92"/>
  <c r="I53" i="92"/>
  <c r="H53" i="92"/>
  <c r="AB52" i="92"/>
  <c r="Z52" i="92"/>
  <c r="X52" i="92"/>
  <c r="V52" i="92"/>
  <c r="T52" i="92"/>
  <c r="R52" i="92"/>
  <c r="P52" i="92"/>
  <c r="N52" i="92"/>
  <c r="L52" i="92"/>
  <c r="J52" i="92"/>
  <c r="H52" i="92"/>
  <c r="AC51" i="92"/>
  <c r="AB51" i="92"/>
  <c r="AA51" i="92"/>
  <c r="Z51" i="92"/>
  <c r="Y51" i="92"/>
  <c r="X51" i="92"/>
  <c r="W51" i="92"/>
  <c r="V51" i="92"/>
  <c r="U51" i="92"/>
  <c r="T51" i="92"/>
  <c r="S51" i="92"/>
  <c r="R51" i="92"/>
  <c r="Q51" i="92"/>
  <c r="P51" i="92"/>
  <c r="O51" i="92"/>
  <c r="N51" i="92"/>
  <c r="M51" i="92"/>
  <c r="L51" i="92"/>
  <c r="K51" i="92"/>
  <c r="J51" i="92"/>
  <c r="I51" i="92"/>
  <c r="H51" i="92"/>
  <c r="AB49" i="92"/>
  <c r="Z49" i="92"/>
  <c r="X49" i="92"/>
  <c r="V49" i="92"/>
  <c r="T49" i="92"/>
  <c r="R49" i="92"/>
  <c r="P49" i="92"/>
  <c r="N49" i="92"/>
  <c r="L49" i="92"/>
  <c r="J49" i="92"/>
  <c r="H49" i="92"/>
  <c r="AB47" i="92"/>
  <c r="Z47" i="92"/>
  <c r="X47" i="92"/>
  <c r="V47" i="92"/>
  <c r="T47" i="92"/>
  <c r="R47" i="92"/>
  <c r="P47" i="92"/>
  <c r="N47" i="92"/>
  <c r="L47" i="92"/>
  <c r="J47" i="92"/>
  <c r="H47" i="92"/>
  <c r="AC44" i="92"/>
  <c r="AB44" i="92"/>
  <c r="AA44" i="92"/>
  <c r="Z44" i="92"/>
  <c r="Y44" i="92"/>
  <c r="X44" i="92"/>
  <c r="W44" i="92"/>
  <c r="V44" i="92"/>
  <c r="U44" i="92"/>
  <c r="T44" i="92"/>
  <c r="S44" i="92"/>
  <c r="R44" i="92"/>
  <c r="Q44" i="92"/>
  <c r="P44" i="92"/>
  <c r="O44" i="92"/>
  <c r="N44" i="92"/>
  <c r="M44" i="92"/>
  <c r="L44" i="92"/>
  <c r="K44" i="92"/>
  <c r="J44" i="92"/>
  <c r="I44" i="92"/>
  <c r="H44" i="92"/>
  <c r="AC43" i="92"/>
  <c r="AB43" i="92"/>
  <c r="AA43" i="92"/>
  <c r="Z43" i="92"/>
  <c r="Y43" i="92"/>
  <c r="X43" i="92"/>
  <c r="W43" i="92"/>
  <c r="V43" i="92"/>
  <c r="U43" i="92"/>
  <c r="T43" i="92"/>
  <c r="S43" i="92"/>
  <c r="R43" i="92"/>
  <c r="Q43" i="92"/>
  <c r="P43" i="92"/>
  <c r="O43" i="92"/>
  <c r="N43" i="92"/>
  <c r="M43" i="92"/>
  <c r="L43" i="92"/>
  <c r="K43" i="92"/>
  <c r="J43" i="92"/>
  <c r="I43" i="92"/>
  <c r="H43" i="92"/>
  <c r="AC42" i="92"/>
  <c r="AB42" i="92"/>
  <c r="AA42" i="92"/>
  <c r="Z42" i="92"/>
  <c r="Y42" i="92"/>
  <c r="X42" i="92"/>
  <c r="W42" i="92"/>
  <c r="V42" i="92"/>
  <c r="U42" i="92"/>
  <c r="T42" i="92"/>
  <c r="S42" i="92"/>
  <c r="R42" i="92"/>
  <c r="Q42" i="92"/>
  <c r="P42" i="92"/>
  <c r="O42" i="92"/>
  <c r="N42" i="92"/>
  <c r="M42" i="92"/>
  <c r="L42" i="92"/>
  <c r="K42" i="92"/>
  <c r="J42" i="92"/>
  <c r="I42" i="92"/>
  <c r="H42" i="92"/>
  <c r="AC41" i="92"/>
  <c r="AB41" i="92"/>
  <c r="AA41" i="92"/>
  <c r="Z41" i="92"/>
  <c r="Y41" i="92"/>
  <c r="X41" i="92"/>
  <c r="W41" i="92"/>
  <c r="V41" i="92"/>
  <c r="U41" i="92"/>
  <c r="T41" i="92"/>
  <c r="S41" i="92"/>
  <c r="R41" i="92"/>
  <c r="Q41" i="92"/>
  <c r="P41" i="92"/>
  <c r="O41" i="92"/>
  <c r="N41" i="92"/>
  <c r="M41" i="92"/>
  <c r="L41" i="92"/>
  <c r="K41" i="92"/>
  <c r="J41" i="92"/>
  <c r="I41" i="92"/>
  <c r="H41" i="92"/>
  <c r="AC40" i="92"/>
  <c r="AB40" i="92"/>
  <c r="AA40" i="92"/>
  <c r="Z40" i="92"/>
  <c r="Y40" i="92"/>
  <c r="X40" i="92"/>
  <c r="W40" i="92"/>
  <c r="V40" i="92"/>
  <c r="U40" i="92"/>
  <c r="T40" i="92"/>
  <c r="S40" i="92"/>
  <c r="R40" i="92"/>
  <c r="Q40" i="92"/>
  <c r="P40" i="92"/>
  <c r="O40" i="92"/>
  <c r="N40" i="92"/>
  <c r="M40" i="92"/>
  <c r="L40" i="92"/>
  <c r="K40" i="92"/>
  <c r="J40" i="92"/>
  <c r="I40" i="92"/>
  <c r="H40" i="92"/>
  <c r="AC39" i="92"/>
  <c r="AB39" i="92"/>
  <c r="AA39" i="92"/>
  <c r="Z39" i="92"/>
  <c r="Y39" i="92"/>
  <c r="X39" i="92"/>
  <c r="W39" i="92"/>
  <c r="V39" i="92"/>
  <c r="U39" i="92"/>
  <c r="T39" i="92"/>
  <c r="S39" i="92"/>
  <c r="R39" i="92"/>
  <c r="Q39" i="92"/>
  <c r="P39" i="92"/>
  <c r="O39" i="92"/>
  <c r="N39" i="92"/>
  <c r="M39" i="92"/>
  <c r="L39" i="92"/>
  <c r="K39" i="92"/>
  <c r="J39" i="92"/>
  <c r="I39" i="92"/>
  <c r="H39" i="92"/>
  <c r="AC38" i="92"/>
  <c r="AB38" i="92"/>
  <c r="AA38" i="92"/>
  <c r="Z38" i="92"/>
  <c r="Y38" i="92"/>
  <c r="X38" i="92"/>
  <c r="W38" i="92"/>
  <c r="V38" i="92"/>
  <c r="U38" i="92"/>
  <c r="T38" i="92"/>
  <c r="S38" i="92"/>
  <c r="R38" i="92"/>
  <c r="Q38" i="92"/>
  <c r="P38" i="92"/>
  <c r="O38" i="92"/>
  <c r="N38" i="92"/>
  <c r="M38" i="92"/>
  <c r="L38" i="92"/>
  <c r="K38" i="92"/>
  <c r="J38" i="92"/>
  <c r="I38" i="92"/>
  <c r="H38" i="92"/>
  <c r="AB37" i="92"/>
  <c r="Z37" i="92"/>
  <c r="X37" i="92"/>
  <c r="V37" i="92"/>
  <c r="T37" i="92"/>
  <c r="R37" i="92"/>
  <c r="P37" i="92"/>
  <c r="N37" i="92"/>
  <c r="L37" i="92"/>
  <c r="J37" i="92"/>
  <c r="H37" i="92"/>
  <c r="AC36" i="92"/>
  <c r="AB36" i="92"/>
  <c r="AA36" i="92"/>
  <c r="Z36" i="92"/>
  <c r="Y36" i="92"/>
  <c r="X36" i="92"/>
  <c r="W36" i="92"/>
  <c r="V36" i="92"/>
  <c r="U36" i="92"/>
  <c r="T36" i="92"/>
  <c r="S36" i="92"/>
  <c r="R36" i="92"/>
  <c r="Q36" i="92"/>
  <c r="P36" i="92"/>
  <c r="O36" i="92"/>
  <c r="N36" i="92"/>
  <c r="M36" i="92"/>
  <c r="L36" i="92"/>
  <c r="K36" i="92"/>
  <c r="J36" i="92"/>
  <c r="I36" i="92"/>
  <c r="H36" i="92"/>
  <c r="AC35" i="92"/>
  <c r="AB35" i="92"/>
  <c r="AA35" i="92"/>
  <c r="Z35" i="92"/>
  <c r="Y35" i="92"/>
  <c r="X35" i="92"/>
  <c r="W35" i="92"/>
  <c r="V35" i="92"/>
  <c r="U35" i="92"/>
  <c r="T35" i="92"/>
  <c r="S35" i="92"/>
  <c r="R35" i="92"/>
  <c r="Q35" i="92"/>
  <c r="P35" i="92"/>
  <c r="O35" i="92"/>
  <c r="N35" i="92"/>
  <c r="M35" i="92"/>
  <c r="L35" i="92"/>
  <c r="K35" i="92"/>
  <c r="J35" i="92"/>
  <c r="I35" i="92"/>
  <c r="H35" i="92"/>
  <c r="AB34" i="92"/>
  <c r="Z34" i="92"/>
  <c r="X34" i="92"/>
  <c r="V34" i="92"/>
  <c r="T34" i="92"/>
  <c r="R34" i="92"/>
  <c r="P34" i="92"/>
  <c r="N34" i="92"/>
  <c r="L34" i="92"/>
  <c r="J34" i="92"/>
  <c r="H34" i="92"/>
  <c r="AC33" i="92"/>
  <c r="AB33" i="92"/>
  <c r="AA33" i="92"/>
  <c r="Z33" i="92"/>
  <c r="Y33" i="92"/>
  <c r="X33" i="92"/>
  <c r="W33" i="92"/>
  <c r="V33" i="92"/>
  <c r="U33" i="92"/>
  <c r="T33" i="92"/>
  <c r="S33" i="92"/>
  <c r="R33" i="92"/>
  <c r="Q33" i="92"/>
  <c r="P33" i="92"/>
  <c r="O33" i="92"/>
  <c r="N33" i="92"/>
  <c r="M33" i="92"/>
  <c r="L33" i="92"/>
  <c r="K33" i="92"/>
  <c r="J33" i="92"/>
  <c r="I33" i="92"/>
  <c r="H33" i="92"/>
  <c r="AB32" i="92"/>
  <c r="Z32" i="92"/>
  <c r="X32" i="92"/>
  <c r="V32" i="92"/>
  <c r="T32" i="92"/>
  <c r="R32" i="92"/>
  <c r="P32" i="92"/>
  <c r="N32" i="92"/>
  <c r="L32" i="92"/>
  <c r="J32" i="92"/>
  <c r="H32" i="92"/>
  <c r="AB31" i="92"/>
  <c r="Z31" i="92"/>
  <c r="X31" i="92"/>
  <c r="V31" i="92"/>
  <c r="T31" i="92"/>
  <c r="R31" i="92"/>
  <c r="P31" i="92"/>
  <c r="N31" i="92"/>
  <c r="L31" i="92"/>
  <c r="J31" i="92"/>
  <c r="H31" i="92"/>
  <c r="AC27" i="92"/>
  <c r="AB27" i="92"/>
  <c r="AA27" i="92"/>
  <c r="Z27" i="92"/>
  <c r="Y27" i="92"/>
  <c r="X27" i="92"/>
  <c r="W27" i="92"/>
  <c r="V27" i="92"/>
  <c r="U27" i="92"/>
  <c r="T27" i="92"/>
  <c r="S27" i="92"/>
  <c r="R27" i="92"/>
  <c r="Q27" i="92"/>
  <c r="P27" i="92"/>
  <c r="O27" i="92"/>
  <c r="N27" i="92"/>
  <c r="M27" i="92"/>
  <c r="L27" i="92"/>
  <c r="K27" i="92"/>
  <c r="J27" i="92"/>
  <c r="I27" i="92"/>
  <c r="H27" i="92"/>
  <c r="AC26" i="92"/>
  <c r="AB26" i="92"/>
  <c r="AA26" i="92"/>
  <c r="Z26" i="92"/>
  <c r="Y26" i="92"/>
  <c r="X26" i="92"/>
  <c r="W26" i="92"/>
  <c r="V26" i="92"/>
  <c r="U26" i="92"/>
  <c r="T26" i="92"/>
  <c r="S26" i="92"/>
  <c r="R26" i="92"/>
  <c r="Q26" i="92"/>
  <c r="P26" i="92"/>
  <c r="O26" i="92"/>
  <c r="N26" i="92"/>
  <c r="M26" i="92"/>
  <c r="L26" i="92"/>
  <c r="K26" i="92"/>
  <c r="J26" i="92"/>
  <c r="I26" i="92"/>
  <c r="H26" i="92"/>
  <c r="AC25" i="92"/>
  <c r="AB25" i="92"/>
  <c r="AA25" i="92"/>
  <c r="Z25" i="92"/>
  <c r="Y25" i="92"/>
  <c r="X25" i="92"/>
  <c r="W25" i="92"/>
  <c r="V25" i="92"/>
  <c r="U25" i="92"/>
  <c r="T25" i="92"/>
  <c r="S25" i="92"/>
  <c r="R25" i="92"/>
  <c r="Q25" i="92"/>
  <c r="P25" i="92"/>
  <c r="O25" i="92"/>
  <c r="N25" i="92"/>
  <c r="M25" i="92"/>
  <c r="L25" i="92"/>
  <c r="K25" i="92"/>
  <c r="J25" i="92"/>
  <c r="I25" i="92"/>
  <c r="H25" i="92"/>
  <c r="AC24" i="92"/>
  <c r="AB24" i="92"/>
  <c r="AA24" i="92"/>
  <c r="Z24" i="92"/>
  <c r="Y24" i="92"/>
  <c r="X24" i="92"/>
  <c r="W24" i="92"/>
  <c r="V24" i="92"/>
  <c r="U24" i="92"/>
  <c r="T24" i="92"/>
  <c r="S24" i="92"/>
  <c r="R24" i="92"/>
  <c r="Q24" i="92"/>
  <c r="P24" i="92"/>
  <c r="O24" i="92"/>
  <c r="N24" i="92"/>
  <c r="M24" i="92"/>
  <c r="L24" i="92"/>
  <c r="K24" i="92"/>
  <c r="J24" i="92"/>
  <c r="I24" i="92"/>
  <c r="H24" i="92"/>
  <c r="AC23" i="92"/>
  <c r="AB23" i="92"/>
  <c r="AA23" i="92"/>
  <c r="Z23" i="92"/>
  <c r="Y23" i="92"/>
  <c r="X23" i="92"/>
  <c r="W23" i="92"/>
  <c r="V23" i="92"/>
  <c r="U23" i="92"/>
  <c r="T23" i="92"/>
  <c r="S23" i="92"/>
  <c r="R23" i="92"/>
  <c r="Q23" i="92"/>
  <c r="P23" i="92"/>
  <c r="O23" i="92"/>
  <c r="N23" i="92"/>
  <c r="M23" i="92"/>
  <c r="L23" i="92"/>
  <c r="K23" i="92"/>
  <c r="J23" i="92"/>
  <c r="I23" i="92"/>
  <c r="H23" i="92"/>
  <c r="AB22" i="92"/>
  <c r="Z22" i="92"/>
  <c r="X22" i="92"/>
  <c r="V22" i="92"/>
  <c r="T22" i="92"/>
  <c r="R22" i="92"/>
  <c r="P22" i="92"/>
  <c r="N22" i="92"/>
  <c r="L22" i="92"/>
  <c r="J22" i="92"/>
  <c r="H22" i="92"/>
  <c r="AC21" i="92"/>
  <c r="AB21" i="92"/>
  <c r="AA21" i="92"/>
  <c r="Z21" i="92"/>
  <c r="Y21" i="92"/>
  <c r="X21" i="92"/>
  <c r="W21" i="92"/>
  <c r="V21" i="92"/>
  <c r="U21" i="92"/>
  <c r="T21" i="92"/>
  <c r="S21" i="92"/>
  <c r="R21" i="92"/>
  <c r="Q21" i="92"/>
  <c r="P21" i="92"/>
  <c r="O21" i="92"/>
  <c r="N21" i="92"/>
  <c r="M21" i="92"/>
  <c r="L21" i="92"/>
  <c r="K21" i="92"/>
  <c r="J21" i="92"/>
  <c r="I21" i="92"/>
  <c r="H21" i="92"/>
  <c r="AC20" i="92"/>
  <c r="AB20" i="92"/>
  <c r="AA20" i="92"/>
  <c r="Z20" i="92"/>
  <c r="Y20" i="92"/>
  <c r="X20" i="92"/>
  <c r="W20" i="92"/>
  <c r="V20" i="92"/>
  <c r="U20" i="92"/>
  <c r="T20" i="92"/>
  <c r="S20" i="92"/>
  <c r="R20" i="92"/>
  <c r="Q20" i="92"/>
  <c r="P20" i="92"/>
  <c r="O20" i="92"/>
  <c r="N20" i="92"/>
  <c r="M20" i="92"/>
  <c r="L20" i="92"/>
  <c r="K20" i="92"/>
  <c r="J20" i="92"/>
  <c r="I20" i="92"/>
  <c r="H20" i="92"/>
  <c r="AB19" i="92"/>
  <c r="Z19" i="92"/>
  <c r="X19" i="92"/>
  <c r="V19" i="92"/>
  <c r="T19" i="92"/>
  <c r="R19" i="92"/>
  <c r="P19" i="92"/>
  <c r="N19" i="92"/>
  <c r="L19" i="92"/>
  <c r="J19" i="92"/>
  <c r="H19" i="92"/>
  <c r="AC18" i="92"/>
  <c r="AB18" i="92"/>
  <c r="AA18" i="92"/>
  <c r="Z18" i="92"/>
  <c r="Y18" i="92"/>
  <c r="X18" i="92"/>
  <c r="W18" i="92"/>
  <c r="V18" i="92"/>
  <c r="U18" i="92"/>
  <c r="T18" i="92"/>
  <c r="S18" i="92"/>
  <c r="R18" i="92"/>
  <c r="Q18" i="92"/>
  <c r="P18" i="92"/>
  <c r="O18" i="92"/>
  <c r="N18" i="92"/>
  <c r="M18" i="92"/>
  <c r="L18" i="92"/>
  <c r="K18" i="92"/>
  <c r="J18" i="92"/>
  <c r="I18" i="92"/>
  <c r="H18" i="92"/>
  <c r="AC17" i="92"/>
  <c r="AB17" i="92"/>
  <c r="AA17" i="92"/>
  <c r="Z17" i="92"/>
  <c r="Y17" i="92"/>
  <c r="X17" i="92"/>
  <c r="W17" i="92"/>
  <c r="V17" i="92"/>
  <c r="U17" i="92"/>
  <c r="T17" i="92"/>
  <c r="S17" i="92"/>
  <c r="R17" i="92"/>
  <c r="Q17" i="92"/>
  <c r="P17" i="92"/>
  <c r="O17" i="92"/>
  <c r="N17" i="92"/>
  <c r="M17" i="92"/>
  <c r="L17" i="92"/>
  <c r="K17" i="92"/>
  <c r="J17" i="92"/>
  <c r="I17" i="92"/>
  <c r="H17" i="92"/>
  <c r="AC16" i="92"/>
  <c r="AB16" i="92"/>
  <c r="AA16" i="92"/>
  <c r="Z16" i="92"/>
  <c r="Y16" i="92"/>
  <c r="X16" i="92"/>
  <c r="W16" i="92"/>
  <c r="V16" i="92"/>
  <c r="U16" i="92"/>
  <c r="T16" i="92"/>
  <c r="S16" i="92"/>
  <c r="R16" i="92"/>
  <c r="Q16" i="92"/>
  <c r="P16" i="92"/>
  <c r="O16" i="92"/>
  <c r="N16" i="92"/>
  <c r="M16" i="92"/>
  <c r="L16" i="92"/>
  <c r="K16" i="92"/>
  <c r="J16" i="92"/>
  <c r="I16" i="92"/>
  <c r="H16" i="92"/>
  <c r="AC15" i="92"/>
  <c r="AB15" i="92"/>
  <c r="AA15" i="92"/>
  <c r="Z15" i="92"/>
  <c r="Y15" i="92"/>
  <c r="X15" i="92"/>
  <c r="W15" i="92"/>
  <c r="V15" i="92"/>
  <c r="U15" i="92"/>
  <c r="T15" i="92"/>
  <c r="S15" i="92"/>
  <c r="R15" i="92"/>
  <c r="Q15" i="92"/>
  <c r="P15" i="92"/>
  <c r="O15" i="92"/>
  <c r="N15" i="92"/>
  <c r="M15" i="92"/>
  <c r="L15" i="92"/>
  <c r="K15" i="92"/>
  <c r="J15" i="92"/>
  <c r="I15" i="92"/>
  <c r="H15" i="92"/>
  <c r="AB14" i="92"/>
  <c r="Z14" i="92"/>
  <c r="X14" i="92"/>
  <c r="V14" i="92"/>
  <c r="T14" i="92"/>
  <c r="R14" i="92"/>
  <c r="P14" i="92"/>
  <c r="N14" i="92"/>
  <c r="L14" i="92"/>
  <c r="J14" i="92"/>
  <c r="H14" i="92"/>
  <c r="AB13" i="92"/>
  <c r="Z13" i="92"/>
  <c r="X13" i="92"/>
  <c r="V13" i="92"/>
  <c r="T13" i="92"/>
  <c r="R13" i="92"/>
  <c r="P13" i="92"/>
  <c r="N13" i="92"/>
  <c r="L13" i="92"/>
  <c r="J13" i="92"/>
  <c r="H13" i="92"/>
  <c r="AC12" i="92"/>
  <c r="AB12" i="92"/>
  <c r="AA12" i="92"/>
  <c r="Z12" i="92"/>
  <c r="Y12" i="92"/>
  <c r="X12" i="92"/>
  <c r="W12" i="92"/>
  <c r="V12" i="92"/>
  <c r="U12" i="92"/>
  <c r="T12" i="92"/>
  <c r="S12" i="92"/>
  <c r="R12" i="92"/>
  <c r="Q12" i="92"/>
  <c r="P12" i="92"/>
  <c r="O12" i="92"/>
  <c r="N12" i="92"/>
  <c r="M12" i="92"/>
  <c r="L12" i="92"/>
  <c r="K12" i="92"/>
  <c r="J12" i="92"/>
  <c r="I12" i="92"/>
  <c r="H12" i="92"/>
  <c r="AC11" i="92"/>
  <c r="AB11" i="92"/>
  <c r="AA11" i="92"/>
  <c r="Z11" i="92"/>
  <c r="Y11" i="92"/>
  <c r="X11" i="92"/>
  <c r="W11" i="92"/>
  <c r="V11" i="92"/>
  <c r="U11" i="92"/>
  <c r="T11" i="92"/>
  <c r="S11" i="92"/>
  <c r="R11" i="92"/>
  <c r="Q11" i="92"/>
  <c r="P11" i="92"/>
  <c r="O11" i="92"/>
  <c r="N11" i="92"/>
  <c r="M11" i="92"/>
  <c r="L11" i="92"/>
  <c r="K11" i="92"/>
  <c r="J11" i="92"/>
  <c r="I11" i="92"/>
  <c r="H11" i="92"/>
  <c r="AC10" i="92"/>
  <c r="AB10" i="92"/>
  <c r="AA10" i="92"/>
  <c r="Z10" i="92"/>
  <c r="Y10" i="92"/>
  <c r="X10" i="92"/>
  <c r="W10" i="92"/>
  <c r="V10" i="92"/>
  <c r="U10" i="92"/>
  <c r="T10" i="92"/>
  <c r="S10" i="92"/>
  <c r="R10" i="92"/>
  <c r="Q10" i="92"/>
  <c r="P10" i="92"/>
  <c r="O10" i="92"/>
  <c r="N10" i="92"/>
  <c r="M10" i="92"/>
  <c r="L10" i="92"/>
  <c r="K10" i="92"/>
  <c r="J10" i="92"/>
  <c r="I10" i="92"/>
  <c r="H10" i="92"/>
  <c r="AC9" i="92"/>
  <c r="AB9" i="92"/>
  <c r="AA9" i="92"/>
  <c r="Z9" i="92"/>
  <c r="Y9" i="92"/>
  <c r="X9" i="92"/>
  <c r="W9" i="92"/>
  <c r="V9" i="92"/>
  <c r="U9" i="92"/>
  <c r="T9" i="92"/>
  <c r="S9" i="92"/>
  <c r="R9" i="92"/>
  <c r="Q9" i="92"/>
  <c r="P9" i="92"/>
  <c r="O9" i="92"/>
  <c r="N9" i="92"/>
  <c r="M9" i="92"/>
  <c r="L9" i="92"/>
  <c r="K9" i="92"/>
  <c r="J9" i="92"/>
  <c r="I9" i="92"/>
  <c r="H9" i="92"/>
  <c r="AC8" i="92"/>
  <c r="AB8" i="92"/>
  <c r="AA8" i="92"/>
  <c r="Z8" i="92"/>
  <c r="Y8" i="92"/>
  <c r="X8" i="92"/>
  <c r="W8" i="92"/>
  <c r="V8" i="92"/>
  <c r="U8" i="92"/>
  <c r="T8" i="92"/>
  <c r="S8" i="92"/>
  <c r="R8" i="92"/>
  <c r="Q8" i="92"/>
  <c r="P8" i="92"/>
  <c r="O8" i="92"/>
  <c r="N8" i="92"/>
  <c r="M8" i="92"/>
  <c r="L8" i="92"/>
  <c r="K8" i="92"/>
  <c r="J8" i="92"/>
  <c r="I8" i="92"/>
  <c r="H8" i="92"/>
  <c r="AC7" i="92"/>
  <c r="AB7" i="92"/>
  <c r="AA7" i="92"/>
  <c r="Z7" i="92"/>
  <c r="Y7" i="92"/>
  <c r="X7" i="92"/>
  <c r="W7" i="92"/>
  <c r="V7" i="92"/>
  <c r="U7" i="92"/>
  <c r="T7" i="92"/>
  <c r="S7" i="92"/>
  <c r="R7" i="92"/>
  <c r="Q7" i="92"/>
  <c r="P7" i="92"/>
  <c r="O7" i="92"/>
  <c r="N7" i="92"/>
  <c r="M7" i="92"/>
  <c r="L7" i="92"/>
  <c r="K7" i="92"/>
  <c r="J7" i="92"/>
  <c r="I7" i="92"/>
  <c r="H7" i="92"/>
  <c r="AC6" i="92"/>
  <c r="AB6" i="92"/>
  <c r="AA6" i="92"/>
  <c r="Z6" i="92"/>
  <c r="Y6" i="92"/>
  <c r="X6" i="92"/>
  <c r="W6" i="92"/>
  <c r="V6" i="92"/>
  <c r="U6" i="92"/>
  <c r="T6" i="92"/>
  <c r="S6" i="92"/>
  <c r="R6" i="92"/>
  <c r="Q6" i="92"/>
  <c r="P6" i="92"/>
  <c r="O6" i="92"/>
  <c r="N6" i="92"/>
  <c r="M6" i="92"/>
  <c r="L6" i="92"/>
  <c r="K6" i="92"/>
  <c r="J6" i="92"/>
  <c r="I6" i="92"/>
  <c r="H6" i="92"/>
  <c r="AC5" i="92"/>
  <c r="AB5" i="92"/>
  <c r="AA5" i="92"/>
  <c r="Z5" i="92"/>
  <c r="Y5" i="92"/>
  <c r="X5" i="92"/>
  <c r="W5" i="92"/>
  <c r="V5" i="92"/>
  <c r="U5" i="92"/>
  <c r="T5" i="92"/>
  <c r="S5" i="92"/>
  <c r="R5" i="92"/>
  <c r="Q5" i="92"/>
  <c r="P5" i="92"/>
  <c r="O5" i="92"/>
  <c r="N5" i="92"/>
  <c r="M5" i="92"/>
  <c r="L5" i="92"/>
  <c r="K5" i="92"/>
  <c r="J5" i="92"/>
  <c r="I5" i="92"/>
  <c r="H5" i="92"/>
  <c r="E173" i="92" l="1"/>
  <c r="D173" i="92"/>
  <c r="C173" i="92"/>
  <c r="B173" i="92"/>
  <c r="A173" i="92"/>
  <c r="E171" i="92"/>
  <c r="D171" i="92"/>
  <c r="C171" i="92"/>
  <c r="B171" i="92"/>
  <c r="A171" i="92"/>
  <c r="AI173" i="92" l="1"/>
  <c r="AI171" i="92"/>
  <c r="AH173" i="92"/>
  <c r="AG171" i="92"/>
  <c r="AF173" i="92"/>
  <c r="AH171" i="92"/>
  <c r="AG173" i="92"/>
  <c r="AF171" i="92"/>
  <c r="AD173" i="92"/>
  <c r="AE173" i="92"/>
  <c r="AD171" i="92"/>
  <c r="AE171" i="92"/>
  <c r="A160" i="92" l="1"/>
  <c r="A169" i="92" l="1"/>
  <c r="B169" i="92"/>
  <c r="C169" i="92"/>
  <c r="D169" i="92"/>
  <c r="E169" i="92"/>
  <c r="AH169" i="92" l="1"/>
  <c r="AI169" i="92"/>
  <c r="E167" i="92" l="1"/>
  <c r="D167" i="92"/>
  <c r="C167" i="92"/>
  <c r="B167" i="92"/>
  <c r="A167" i="92"/>
  <c r="A164" i="92"/>
  <c r="B164" i="92"/>
  <c r="C164" i="92"/>
  <c r="D164" i="92"/>
  <c r="E164" i="92"/>
  <c r="E163" i="92"/>
  <c r="D163" i="92"/>
  <c r="C163" i="92"/>
  <c r="B163" i="92"/>
  <c r="A163" i="92"/>
  <c r="E161" i="92"/>
  <c r="D161" i="92"/>
  <c r="C161" i="92"/>
  <c r="B161" i="92"/>
  <c r="A161" i="92"/>
  <c r="E159" i="92"/>
  <c r="D159" i="92"/>
  <c r="C159" i="92"/>
  <c r="B159" i="92"/>
  <c r="A159" i="92"/>
  <c r="A154" i="92"/>
  <c r="B154" i="92"/>
  <c r="C154" i="92"/>
  <c r="D154" i="92"/>
  <c r="E154" i="92"/>
  <c r="A155" i="92"/>
  <c r="B155" i="92"/>
  <c r="C155" i="92"/>
  <c r="D155" i="92"/>
  <c r="E155" i="92"/>
  <c r="A156" i="92"/>
  <c r="B156" i="92"/>
  <c r="C156" i="92"/>
  <c r="D156" i="92"/>
  <c r="E156" i="92"/>
  <c r="E153" i="92"/>
  <c r="D153" i="92"/>
  <c r="C153" i="92"/>
  <c r="B153" i="92"/>
  <c r="A153" i="92"/>
  <c r="A158" i="92"/>
  <c r="A152" i="92"/>
  <c r="A145" i="92"/>
  <c r="B145" i="92"/>
  <c r="C145" i="92"/>
  <c r="D145" i="92"/>
  <c r="E145" i="92"/>
  <c r="A146" i="92"/>
  <c r="B146" i="92"/>
  <c r="C146" i="92"/>
  <c r="D146" i="92"/>
  <c r="E146" i="92"/>
  <c r="A147" i="92"/>
  <c r="B147" i="92"/>
  <c r="C147" i="92"/>
  <c r="D147" i="92"/>
  <c r="E147" i="92"/>
  <c r="A148" i="92"/>
  <c r="B148" i="92"/>
  <c r="C148" i="92"/>
  <c r="D148" i="92"/>
  <c r="E148" i="92"/>
  <c r="A149" i="92"/>
  <c r="B149" i="92"/>
  <c r="C149" i="92"/>
  <c r="D149" i="92"/>
  <c r="E149" i="92"/>
  <c r="E144" i="92"/>
  <c r="D144" i="92"/>
  <c r="C144" i="92"/>
  <c r="B144" i="92"/>
  <c r="A144" i="92"/>
  <c r="A143" i="92"/>
  <c r="A141" i="92"/>
  <c r="A139" i="92"/>
  <c r="E142" i="92"/>
  <c r="D142" i="92"/>
  <c r="C142" i="92"/>
  <c r="B142" i="92"/>
  <c r="A142" i="92"/>
  <c r="E140" i="92"/>
  <c r="D140" i="92"/>
  <c r="C140" i="92"/>
  <c r="B140" i="92"/>
  <c r="A140" i="92"/>
  <c r="A133" i="92"/>
  <c r="B133" i="92"/>
  <c r="C133" i="92"/>
  <c r="D133" i="92"/>
  <c r="E133" i="92"/>
  <c r="A134" i="92"/>
  <c r="B134" i="92"/>
  <c r="C134" i="92"/>
  <c r="D134" i="92"/>
  <c r="E134" i="92"/>
  <c r="A135" i="92"/>
  <c r="B135" i="92"/>
  <c r="C135" i="92"/>
  <c r="D135" i="92"/>
  <c r="E135" i="92"/>
  <c r="A136" i="92"/>
  <c r="B136" i="92"/>
  <c r="C136" i="92"/>
  <c r="D136" i="92"/>
  <c r="E136" i="92"/>
  <c r="A137" i="92"/>
  <c r="B137" i="92"/>
  <c r="C137" i="92"/>
  <c r="D137" i="92"/>
  <c r="E137" i="92"/>
  <c r="E132" i="92"/>
  <c r="D132" i="92"/>
  <c r="C132" i="92"/>
  <c r="B132" i="92"/>
  <c r="A132" i="92"/>
  <c r="A102" i="92"/>
  <c r="B102" i="92"/>
  <c r="C102" i="92"/>
  <c r="D102" i="92"/>
  <c r="E102" i="92"/>
  <c r="A103" i="92"/>
  <c r="B103" i="92"/>
  <c r="C103" i="92"/>
  <c r="D103" i="92"/>
  <c r="E103" i="92"/>
  <c r="A104" i="92"/>
  <c r="B104" i="92"/>
  <c r="C104" i="92"/>
  <c r="D104" i="92"/>
  <c r="E104" i="92"/>
  <c r="A105" i="92"/>
  <c r="B105" i="92"/>
  <c r="C105" i="92"/>
  <c r="D105" i="92"/>
  <c r="E105" i="92"/>
  <c r="A106" i="92"/>
  <c r="B106" i="92"/>
  <c r="C106" i="92"/>
  <c r="D106" i="92"/>
  <c r="E106" i="92"/>
  <c r="A107" i="92"/>
  <c r="B107" i="92"/>
  <c r="C107" i="92"/>
  <c r="D107" i="92"/>
  <c r="E107" i="92"/>
  <c r="A108" i="92"/>
  <c r="B108" i="92"/>
  <c r="C108" i="92"/>
  <c r="D108" i="92"/>
  <c r="E108" i="92"/>
  <c r="A109" i="92"/>
  <c r="B109" i="92"/>
  <c r="C109" i="92"/>
  <c r="D109" i="92"/>
  <c r="E109" i="92"/>
  <c r="A110" i="92"/>
  <c r="B110" i="92"/>
  <c r="C110" i="92"/>
  <c r="D110" i="92"/>
  <c r="E110" i="92"/>
  <c r="A111" i="92"/>
  <c r="B111" i="92"/>
  <c r="C111" i="92"/>
  <c r="D111" i="92"/>
  <c r="E111" i="92"/>
  <c r="A112" i="92"/>
  <c r="B112" i="92"/>
  <c r="C112" i="92"/>
  <c r="D112" i="92"/>
  <c r="E112" i="92"/>
  <c r="A113" i="92"/>
  <c r="B113" i="92"/>
  <c r="C113" i="92"/>
  <c r="D113" i="92"/>
  <c r="E113" i="92"/>
  <c r="A114" i="92"/>
  <c r="B114" i="92"/>
  <c r="C114" i="92"/>
  <c r="D114" i="92"/>
  <c r="E114" i="92"/>
  <c r="A115" i="92"/>
  <c r="B115" i="92"/>
  <c r="C115" i="92"/>
  <c r="D115" i="92"/>
  <c r="E115" i="92"/>
  <c r="A116" i="92"/>
  <c r="B116" i="92"/>
  <c r="C116" i="92"/>
  <c r="D116" i="92"/>
  <c r="E116" i="92"/>
  <c r="A117" i="92"/>
  <c r="B117" i="92"/>
  <c r="C117" i="92"/>
  <c r="D117" i="92"/>
  <c r="E117" i="92"/>
  <c r="A118" i="92"/>
  <c r="B118" i="92"/>
  <c r="C118" i="92"/>
  <c r="D118" i="92"/>
  <c r="E118" i="92"/>
  <c r="A119" i="92"/>
  <c r="B119" i="92"/>
  <c r="C119" i="92"/>
  <c r="D119" i="92"/>
  <c r="E119" i="92"/>
  <c r="A120" i="92"/>
  <c r="B120" i="92"/>
  <c r="C120" i="92"/>
  <c r="D120" i="92"/>
  <c r="E120" i="92"/>
  <c r="A121" i="92"/>
  <c r="B121" i="92"/>
  <c r="C121" i="92"/>
  <c r="D121" i="92"/>
  <c r="E121" i="92"/>
  <c r="A122" i="92"/>
  <c r="B122" i="92"/>
  <c r="C122" i="92"/>
  <c r="D122" i="92"/>
  <c r="E122" i="92"/>
  <c r="A123" i="92"/>
  <c r="B123" i="92"/>
  <c r="C123" i="92"/>
  <c r="D123" i="92"/>
  <c r="E123" i="92"/>
  <c r="A124" i="92"/>
  <c r="B124" i="92"/>
  <c r="C124" i="92"/>
  <c r="D124" i="92"/>
  <c r="E124" i="92"/>
  <c r="A125" i="92"/>
  <c r="B125" i="92"/>
  <c r="C125" i="92"/>
  <c r="D125" i="92"/>
  <c r="E125" i="92"/>
  <c r="A126" i="92"/>
  <c r="B126" i="92"/>
  <c r="C126" i="92"/>
  <c r="D126" i="92"/>
  <c r="E126" i="92"/>
  <c r="A127" i="92"/>
  <c r="B127" i="92"/>
  <c r="C127" i="92"/>
  <c r="D127" i="92"/>
  <c r="E127" i="92"/>
  <c r="A128" i="92"/>
  <c r="B128" i="92"/>
  <c r="C128" i="92"/>
  <c r="D128" i="92"/>
  <c r="E128" i="92"/>
  <c r="A129" i="92"/>
  <c r="B129" i="92"/>
  <c r="C129" i="92"/>
  <c r="D129" i="92"/>
  <c r="E129" i="92"/>
  <c r="E101" i="92"/>
  <c r="D101" i="92"/>
  <c r="C101" i="92"/>
  <c r="B101" i="92"/>
  <c r="A101" i="92"/>
  <c r="A98" i="92"/>
  <c r="B98" i="92"/>
  <c r="C98" i="92"/>
  <c r="D98" i="92"/>
  <c r="E98" i="92"/>
  <c r="E97" i="92"/>
  <c r="D97" i="92"/>
  <c r="C97" i="92"/>
  <c r="B97" i="92"/>
  <c r="A97" i="92"/>
  <c r="A96" i="92"/>
  <c r="E95" i="92"/>
  <c r="D95" i="92"/>
  <c r="C95" i="92"/>
  <c r="B95" i="92"/>
  <c r="A95" i="92"/>
  <c r="A94" i="92"/>
  <c r="A92" i="92"/>
  <c r="E93" i="92"/>
  <c r="D93" i="92"/>
  <c r="C93" i="92"/>
  <c r="B93" i="92"/>
  <c r="A93" i="92"/>
  <c r="A86" i="92"/>
  <c r="B86" i="92"/>
  <c r="C86" i="92"/>
  <c r="D86" i="92"/>
  <c r="E86" i="92"/>
  <c r="A87" i="92"/>
  <c r="B87" i="92"/>
  <c r="C87" i="92"/>
  <c r="D87" i="92"/>
  <c r="E87" i="92"/>
  <c r="A88" i="92"/>
  <c r="B88" i="92"/>
  <c r="C88" i="92"/>
  <c r="D88" i="92"/>
  <c r="E88" i="92"/>
  <c r="A89" i="92"/>
  <c r="B89" i="92"/>
  <c r="C89" i="92"/>
  <c r="D89" i="92"/>
  <c r="E89" i="92"/>
  <c r="A90" i="92"/>
  <c r="B90" i="92"/>
  <c r="C90" i="92"/>
  <c r="D90" i="92"/>
  <c r="E90" i="92"/>
  <c r="E85" i="92"/>
  <c r="D85" i="92"/>
  <c r="C85" i="92"/>
  <c r="B85" i="92"/>
  <c r="A85" i="92"/>
  <c r="A82" i="92"/>
  <c r="B82" i="92"/>
  <c r="C82" i="92"/>
  <c r="D82" i="92"/>
  <c r="E82" i="92"/>
  <c r="E81" i="92"/>
  <c r="D81" i="92"/>
  <c r="C81" i="92"/>
  <c r="B81" i="92"/>
  <c r="A81" i="92"/>
  <c r="E79" i="92"/>
  <c r="D79" i="92"/>
  <c r="C79" i="92"/>
  <c r="B79" i="92"/>
  <c r="A79" i="92"/>
  <c r="A76" i="92"/>
  <c r="B76" i="92"/>
  <c r="C76" i="92"/>
  <c r="D76" i="92"/>
  <c r="E76" i="92"/>
  <c r="E75" i="92"/>
  <c r="D75" i="92"/>
  <c r="C75" i="92"/>
  <c r="B75" i="92"/>
  <c r="A75" i="92"/>
  <c r="A72" i="92"/>
  <c r="B72" i="92"/>
  <c r="C72" i="92"/>
  <c r="D72" i="92"/>
  <c r="E72" i="92"/>
  <c r="E71" i="92"/>
  <c r="D71" i="92"/>
  <c r="C71" i="92"/>
  <c r="B71" i="92"/>
  <c r="A71" i="92"/>
  <c r="E69" i="92"/>
  <c r="D69" i="92"/>
  <c r="C69" i="92"/>
  <c r="B69" i="92"/>
  <c r="A69" i="92"/>
  <c r="A65" i="92"/>
  <c r="B65" i="92"/>
  <c r="C65" i="92"/>
  <c r="D65" i="92"/>
  <c r="E65" i="92"/>
  <c r="A66" i="92"/>
  <c r="B66" i="92"/>
  <c r="C66" i="92"/>
  <c r="D66" i="92"/>
  <c r="E66" i="92"/>
  <c r="E64" i="92"/>
  <c r="D64" i="92"/>
  <c r="C64" i="92"/>
  <c r="B64" i="92"/>
  <c r="A64" i="92"/>
  <c r="A63" i="92"/>
  <c r="A52" i="92"/>
  <c r="B52" i="92"/>
  <c r="C52" i="92"/>
  <c r="D52" i="92"/>
  <c r="A53" i="92"/>
  <c r="B53" i="92"/>
  <c r="C53" i="92"/>
  <c r="D53" i="92"/>
  <c r="A54" i="92"/>
  <c r="B54" i="92"/>
  <c r="C54" i="92"/>
  <c r="D54" i="92"/>
  <c r="A55" i="92"/>
  <c r="B55" i="92"/>
  <c r="C55" i="92"/>
  <c r="D55" i="92"/>
  <c r="A56" i="92"/>
  <c r="B56" i="92"/>
  <c r="C56" i="92"/>
  <c r="D56" i="92"/>
  <c r="A57" i="92"/>
  <c r="B57" i="92"/>
  <c r="C57" i="92"/>
  <c r="D57" i="92"/>
  <c r="A58" i="92"/>
  <c r="B58" i="92"/>
  <c r="C58" i="92"/>
  <c r="D58" i="92"/>
  <c r="A59" i="92"/>
  <c r="B59" i="92"/>
  <c r="C59" i="92"/>
  <c r="D59" i="92"/>
  <c r="A60" i="92"/>
  <c r="B60" i="92"/>
  <c r="C60" i="92"/>
  <c r="D60" i="92"/>
  <c r="A61" i="92"/>
  <c r="B61" i="92"/>
  <c r="C61" i="92"/>
  <c r="D61" i="92"/>
  <c r="C51" i="92"/>
  <c r="D51" i="92"/>
  <c r="B51" i="92"/>
  <c r="A51" i="92"/>
  <c r="D49" i="92"/>
  <c r="C49" i="92"/>
  <c r="B49" i="92"/>
  <c r="A49" i="92"/>
  <c r="D47" i="92"/>
  <c r="C47" i="92"/>
  <c r="B47" i="92"/>
  <c r="A47" i="92"/>
  <c r="A32" i="92"/>
  <c r="B32" i="92"/>
  <c r="C32" i="92"/>
  <c r="D32" i="92"/>
  <c r="A33" i="92"/>
  <c r="B33" i="92"/>
  <c r="C33" i="92"/>
  <c r="D33" i="92"/>
  <c r="A34" i="92"/>
  <c r="B34" i="92"/>
  <c r="C34" i="92"/>
  <c r="D34" i="92"/>
  <c r="A35" i="92"/>
  <c r="B35" i="92"/>
  <c r="C35" i="92"/>
  <c r="D35" i="92"/>
  <c r="A36" i="92"/>
  <c r="B36" i="92"/>
  <c r="C36" i="92"/>
  <c r="D36" i="92"/>
  <c r="A37" i="92"/>
  <c r="B37" i="92"/>
  <c r="C37" i="92"/>
  <c r="D37" i="92"/>
  <c r="A38" i="92"/>
  <c r="B38" i="92"/>
  <c r="C38" i="92"/>
  <c r="D38" i="92"/>
  <c r="A39" i="92"/>
  <c r="B39" i="92"/>
  <c r="C39" i="92"/>
  <c r="D39" i="92"/>
  <c r="A40" i="92"/>
  <c r="B40" i="92"/>
  <c r="C40" i="92"/>
  <c r="D40" i="92"/>
  <c r="A41" i="92"/>
  <c r="B41" i="92"/>
  <c r="C41" i="92"/>
  <c r="D41" i="92"/>
  <c r="A42" i="92"/>
  <c r="B42" i="92"/>
  <c r="C42" i="92"/>
  <c r="D42" i="92"/>
  <c r="A43" i="92"/>
  <c r="B43" i="92"/>
  <c r="C43" i="92"/>
  <c r="D43" i="92"/>
  <c r="A44" i="92"/>
  <c r="B44" i="92"/>
  <c r="C44" i="92"/>
  <c r="D44" i="92"/>
  <c r="D31" i="92"/>
  <c r="C31" i="92"/>
  <c r="B31" i="92"/>
  <c r="A31" i="92"/>
  <c r="A4" i="92"/>
  <c r="A30" i="92"/>
  <c r="A11" i="92"/>
  <c r="B11" i="92"/>
  <c r="C11" i="92"/>
  <c r="D11" i="92"/>
  <c r="E11" i="92"/>
  <c r="A12" i="92"/>
  <c r="B12" i="92"/>
  <c r="C12" i="92"/>
  <c r="D12" i="92"/>
  <c r="E12" i="92"/>
  <c r="A13" i="92"/>
  <c r="B13" i="92"/>
  <c r="C13" i="92"/>
  <c r="D13" i="92"/>
  <c r="E13" i="92"/>
  <c r="A14" i="92"/>
  <c r="B14" i="92"/>
  <c r="C14" i="92"/>
  <c r="D14" i="92"/>
  <c r="E14" i="92"/>
  <c r="A15" i="92"/>
  <c r="B15" i="92"/>
  <c r="C15" i="92"/>
  <c r="D15" i="92"/>
  <c r="E15" i="92"/>
  <c r="A16" i="92"/>
  <c r="B16" i="92"/>
  <c r="C16" i="92"/>
  <c r="D16" i="92"/>
  <c r="E16" i="92"/>
  <c r="A17" i="92"/>
  <c r="B17" i="92"/>
  <c r="C17" i="92"/>
  <c r="D17" i="92"/>
  <c r="E17" i="92"/>
  <c r="A18" i="92"/>
  <c r="B18" i="92"/>
  <c r="C18" i="92"/>
  <c r="D18" i="92"/>
  <c r="E18" i="92"/>
  <c r="A19" i="92"/>
  <c r="B19" i="92"/>
  <c r="C19" i="92"/>
  <c r="D19" i="92"/>
  <c r="E19" i="92"/>
  <c r="A20" i="92"/>
  <c r="B20" i="92"/>
  <c r="C20" i="92"/>
  <c r="D20" i="92"/>
  <c r="E20" i="92"/>
  <c r="A21" i="92"/>
  <c r="B21" i="92"/>
  <c r="C21" i="92"/>
  <c r="D21" i="92"/>
  <c r="E21" i="92"/>
  <c r="A22" i="92"/>
  <c r="B22" i="92"/>
  <c r="C22" i="92"/>
  <c r="D22" i="92"/>
  <c r="E22" i="92"/>
  <c r="A23" i="92"/>
  <c r="B23" i="92"/>
  <c r="C23" i="92"/>
  <c r="D23" i="92"/>
  <c r="E23" i="92"/>
  <c r="A24" i="92"/>
  <c r="B24" i="92"/>
  <c r="C24" i="92"/>
  <c r="D24" i="92"/>
  <c r="E24" i="92"/>
  <c r="A25" i="92"/>
  <c r="B25" i="92"/>
  <c r="C25" i="92"/>
  <c r="D25" i="92"/>
  <c r="E25" i="92"/>
  <c r="A26" i="92"/>
  <c r="B26" i="92"/>
  <c r="C26" i="92"/>
  <c r="D26" i="92"/>
  <c r="E26" i="92"/>
  <c r="A27" i="92"/>
  <c r="B27" i="92"/>
  <c r="C27" i="92"/>
  <c r="D27" i="92"/>
  <c r="E27" i="92"/>
  <c r="A28" i="92"/>
  <c r="B28" i="92"/>
  <c r="C28" i="92"/>
  <c r="D28" i="92"/>
  <c r="E28" i="92"/>
  <c r="A6" i="92"/>
  <c r="B6" i="92"/>
  <c r="C6" i="92"/>
  <c r="D6" i="92"/>
  <c r="E6" i="92"/>
  <c r="A7" i="92"/>
  <c r="B7" i="92"/>
  <c r="C7" i="92"/>
  <c r="D7" i="92"/>
  <c r="E7" i="92"/>
  <c r="A8" i="92"/>
  <c r="B8" i="92"/>
  <c r="C8" i="92"/>
  <c r="D8" i="92"/>
  <c r="E8" i="92"/>
  <c r="A9" i="92"/>
  <c r="B9" i="92"/>
  <c r="C9" i="92"/>
  <c r="D9" i="92"/>
  <c r="E9" i="92"/>
  <c r="A10" i="92"/>
  <c r="B10" i="92"/>
  <c r="C10" i="92"/>
  <c r="D10" i="92"/>
  <c r="E10" i="92"/>
  <c r="E5" i="92"/>
  <c r="D5" i="92"/>
  <c r="C5" i="92"/>
  <c r="B5" i="92"/>
  <c r="A5" i="92"/>
  <c r="AC165" i="92" l="1"/>
  <c r="AA165" i="92"/>
  <c r="J165" i="92" l="1"/>
  <c r="L165" i="92"/>
  <c r="K165" i="92"/>
  <c r="M165" i="92"/>
  <c r="Y165" i="92"/>
  <c r="P165" i="92"/>
  <c r="W165" i="92"/>
  <c r="U165" i="92"/>
  <c r="S165" i="92"/>
  <c r="X165" i="92"/>
  <c r="Q165" i="92"/>
  <c r="R165" i="92"/>
  <c r="Z165" i="92"/>
  <c r="O165" i="92"/>
  <c r="T165" i="92"/>
  <c r="AB165" i="92"/>
  <c r="N165" i="92"/>
  <c r="V165" i="92"/>
  <c r="AH163" i="92"/>
  <c r="AE163" i="92"/>
  <c r="AE165" i="92" s="1"/>
  <c r="AF161" i="92"/>
  <c r="AF163" i="92"/>
  <c r="AG161" i="92"/>
  <c r="AH161" i="92"/>
  <c r="AG163" i="92"/>
  <c r="AI161" i="92"/>
  <c r="AH164" i="92"/>
  <c r="AI164" i="92"/>
  <c r="AD163" i="92"/>
  <c r="AI163" i="92"/>
  <c r="AI165" i="92" s="1"/>
  <c r="AD161" i="92"/>
  <c r="AE161" i="92"/>
  <c r="AH165" i="92" l="1"/>
  <c r="AC19" i="92" l="1"/>
  <c r="AA19" i="92"/>
  <c r="AC102" i="92" l="1"/>
  <c r="AA102" i="92"/>
  <c r="Q148" i="92" l="1"/>
  <c r="K19" i="92"/>
  <c r="I19" i="92" l="1"/>
  <c r="I79" i="92"/>
  <c r="I102" i="92"/>
  <c r="AC148" i="92"/>
  <c r="W148" i="92"/>
  <c r="I148" i="92"/>
  <c r="AA148" i="92"/>
  <c r="M148" i="92"/>
  <c r="U148" i="92"/>
  <c r="Y148" i="92"/>
  <c r="O148" i="92"/>
  <c r="S148" i="92"/>
  <c r="K148" i="92"/>
  <c r="Y19" i="92"/>
  <c r="Y102" i="92"/>
  <c r="W102" i="92"/>
  <c r="U19" i="92"/>
  <c r="U102" i="92"/>
  <c r="S19" i="92"/>
  <c r="S79" i="92"/>
  <c r="U79" i="92"/>
  <c r="AA79" i="92"/>
  <c r="Y79" i="92"/>
  <c r="AC79" i="92"/>
  <c r="S102" i="92"/>
  <c r="Q19" i="92"/>
  <c r="Q79" i="92"/>
  <c r="Q102" i="92"/>
  <c r="O19" i="92"/>
  <c r="O79" i="92"/>
  <c r="O102" i="92"/>
  <c r="M19" i="92"/>
  <c r="M102" i="92"/>
  <c r="K102" i="92"/>
  <c r="U14" i="92" l="1"/>
  <c r="Q47" i="92"/>
  <c r="M13" i="92" l="1"/>
  <c r="M14" i="92"/>
  <c r="U47" i="92"/>
  <c r="U97" i="92"/>
  <c r="U107" i="92"/>
  <c r="U88" i="92"/>
  <c r="U146" i="92"/>
  <c r="U103" i="92"/>
  <c r="U144" i="92"/>
  <c r="U95" i="92"/>
  <c r="U93" i="92"/>
  <c r="U69" i="92"/>
  <c r="U34" i="92"/>
  <c r="U32" i="92"/>
  <c r="U37" i="92"/>
  <c r="U31" i="92"/>
  <c r="U22" i="92"/>
  <c r="U13" i="92"/>
  <c r="AA47" i="92"/>
  <c r="AA72" i="92"/>
  <c r="AA88" i="92"/>
  <c r="AA85" i="92"/>
  <c r="AA75" i="92"/>
  <c r="AA69" i="92"/>
  <c r="AA34" i="92"/>
  <c r="AA32" i="92"/>
  <c r="AA31" i="92"/>
  <c r="AA22" i="92"/>
  <c r="S14" i="92"/>
  <c r="O47" i="92"/>
  <c r="AC47" i="92"/>
  <c r="AC72" i="92"/>
  <c r="AC88" i="92"/>
  <c r="AC85" i="92"/>
  <c r="AC75" i="92"/>
  <c r="AC69" i="92"/>
  <c r="AC34" i="92"/>
  <c r="AC32" i="92"/>
  <c r="AC31" i="92"/>
  <c r="AC22" i="92"/>
  <c r="S13" i="92"/>
  <c r="I97" i="92"/>
  <c r="I95" i="92"/>
  <c r="K107" i="92"/>
  <c r="K95" i="92"/>
  <c r="K85" i="92"/>
  <c r="K103" i="92"/>
  <c r="K146" i="92"/>
  <c r="K79" i="92"/>
  <c r="K97" i="92"/>
  <c r="K144" i="92"/>
  <c r="K88" i="92"/>
  <c r="K93" i="92"/>
  <c r="K69" i="92"/>
  <c r="K37" i="92"/>
  <c r="M47" i="92"/>
  <c r="M95" i="92"/>
  <c r="M85" i="92"/>
  <c r="M93" i="92"/>
  <c r="M103" i="92"/>
  <c r="M79" i="92"/>
  <c r="M146" i="92"/>
  <c r="M144" i="92"/>
  <c r="M97" i="92"/>
  <c r="M88" i="92"/>
  <c r="M107" i="92"/>
  <c r="M69" i="92"/>
  <c r="M34" i="92"/>
  <c r="M32" i="92"/>
  <c r="M37" i="92"/>
  <c r="M31" i="92"/>
  <c r="M22" i="92"/>
  <c r="W47" i="92"/>
  <c r="W107" i="92"/>
  <c r="W97" i="92"/>
  <c r="W75" i="92"/>
  <c r="W95" i="92"/>
  <c r="W34" i="92"/>
  <c r="W31" i="92"/>
  <c r="W22" i="92"/>
  <c r="AC14" i="92"/>
  <c r="AC13" i="92"/>
  <c r="Y47" i="92"/>
  <c r="Y97" i="92"/>
  <c r="Y85" i="92"/>
  <c r="Y75" i="92"/>
  <c r="Y95" i="92"/>
  <c r="Y146" i="92"/>
  <c r="Y72" i="92"/>
  <c r="Y88" i="92"/>
  <c r="Y107" i="92"/>
  <c r="Y93" i="92"/>
  <c r="Y144" i="92"/>
  <c r="Y103" i="92"/>
  <c r="Y69" i="92"/>
  <c r="Y32" i="92"/>
  <c r="Y34" i="92"/>
  <c r="Y31" i="92"/>
  <c r="Y37" i="92"/>
  <c r="Y22" i="92"/>
  <c r="AA14" i="92"/>
  <c r="Y14" i="92"/>
  <c r="S47" i="92"/>
  <c r="S95" i="92"/>
  <c r="S88" i="92"/>
  <c r="S85" i="92"/>
  <c r="S103" i="92"/>
  <c r="S107" i="92"/>
  <c r="S146" i="92"/>
  <c r="S97" i="92"/>
  <c r="S144" i="92"/>
  <c r="S93" i="92"/>
  <c r="S69" i="92"/>
  <c r="S32" i="92"/>
  <c r="S34" i="92"/>
  <c r="S37" i="92"/>
  <c r="S31" i="92"/>
  <c r="S22" i="92"/>
  <c r="AA13" i="92"/>
  <c r="Y13" i="92"/>
  <c r="Q95" i="92"/>
  <c r="Q107" i="92"/>
  <c r="Q97" i="92"/>
  <c r="Q144" i="92"/>
  <c r="Q146" i="92"/>
  <c r="Q85" i="92"/>
  <c r="Q103" i="92"/>
  <c r="Q88" i="92"/>
  <c r="Q93" i="92"/>
  <c r="Q69" i="92"/>
  <c r="Q37" i="92"/>
  <c r="Q31" i="92"/>
  <c r="Q32" i="92"/>
  <c r="Q34" i="92"/>
  <c r="Q14" i="92"/>
  <c r="Q13" i="92"/>
  <c r="O144" i="92"/>
  <c r="O95" i="92"/>
  <c r="O93" i="92"/>
  <c r="O85" i="92"/>
  <c r="O146" i="92"/>
  <c r="O107" i="92"/>
  <c r="O88" i="92"/>
  <c r="O103" i="92"/>
  <c r="O97" i="92"/>
  <c r="O69" i="92"/>
  <c r="O34" i="92"/>
  <c r="O31" i="92"/>
  <c r="O32" i="92"/>
  <c r="O37" i="92"/>
  <c r="O13" i="92"/>
  <c r="O14" i="92"/>
  <c r="U75" i="92" l="1"/>
  <c r="S75" i="92"/>
  <c r="Q75" i="92"/>
  <c r="O75" i="92"/>
  <c r="M75" i="92"/>
  <c r="K75" i="92"/>
  <c r="I75" i="92"/>
  <c r="K72" i="92"/>
  <c r="M72" i="92"/>
  <c r="O72" i="92"/>
  <c r="Q72" i="92"/>
  <c r="S72" i="92"/>
  <c r="U72" i="92"/>
  <c r="M52" i="92"/>
  <c r="O52" i="92"/>
  <c r="Q52" i="92"/>
  <c r="S52" i="92"/>
  <c r="U52" i="92"/>
  <c r="W52" i="92"/>
  <c r="Y52" i="92"/>
  <c r="AA52" i="92"/>
  <c r="AC52" i="92"/>
  <c r="M54" i="92"/>
  <c r="O54" i="92"/>
  <c r="Q54" i="92"/>
  <c r="S54" i="92"/>
  <c r="U54" i="92"/>
  <c r="W54" i="92"/>
  <c r="Y54" i="92"/>
  <c r="AA54" i="92"/>
  <c r="AC54" i="92"/>
  <c r="M56" i="92"/>
  <c r="O56" i="92"/>
  <c r="Q56" i="92"/>
  <c r="S56" i="92"/>
  <c r="U56" i="92"/>
  <c r="W56" i="92"/>
  <c r="Y56" i="92"/>
  <c r="AA56" i="92"/>
  <c r="AC56" i="92"/>
  <c r="M57" i="92"/>
  <c r="O57" i="92"/>
  <c r="Q57" i="92"/>
  <c r="S57" i="92"/>
  <c r="U57" i="92"/>
  <c r="W57" i="92"/>
  <c r="Y57" i="92"/>
  <c r="M58" i="92"/>
  <c r="O58" i="92"/>
  <c r="Q58" i="92"/>
  <c r="S58" i="92"/>
  <c r="U58" i="92"/>
  <c r="W58" i="92"/>
  <c r="Y58" i="92"/>
  <c r="M59" i="92"/>
  <c r="O59" i="92"/>
  <c r="Q59" i="92"/>
  <c r="S59" i="92"/>
  <c r="U59" i="92"/>
  <c r="W59" i="92"/>
  <c r="Y59" i="92"/>
  <c r="AA59" i="92"/>
  <c r="AC59" i="92"/>
  <c r="M60" i="92"/>
  <c r="O60" i="92"/>
  <c r="Q60" i="92"/>
  <c r="S60" i="92"/>
  <c r="U60" i="92"/>
  <c r="W60" i="92"/>
  <c r="Y60" i="92"/>
  <c r="AA60" i="92"/>
  <c r="AC60" i="92"/>
  <c r="M61" i="92"/>
  <c r="O61" i="92"/>
  <c r="Q61" i="92"/>
  <c r="S61" i="92"/>
  <c r="U61" i="92"/>
  <c r="W61" i="92"/>
  <c r="Y61" i="92"/>
  <c r="O22" i="92" l="1"/>
  <c r="Q22" i="92"/>
  <c r="AC29" i="92" l="1"/>
  <c r="AB29" i="92"/>
  <c r="Z29" i="92"/>
  <c r="U29" i="92"/>
  <c r="L45" i="92"/>
  <c r="M45" i="92"/>
  <c r="R45" i="92"/>
  <c r="S45" i="92"/>
  <c r="T45" i="92"/>
  <c r="U45" i="92"/>
  <c r="X45" i="92"/>
  <c r="Y45" i="92"/>
  <c r="AH47" i="92"/>
  <c r="AI47" i="92"/>
  <c r="L62" i="92"/>
  <c r="M62" i="92"/>
  <c r="N62" i="92"/>
  <c r="O62" i="92"/>
  <c r="P62" i="92"/>
  <c r="Q62" i="92"/>
  <c r="R62" i="92"/>
  <c r="S62" i="92"/>
  <c r="T62" i="92"/>
  <c r="U62" i="92"/>
  <c r="V62" i="92"/>
  <c r="W62" i="92"/>
  <c r="X62" i="92"/>
  <c r="Y62" i="92"/>
  <c r="L67" i="92"/>
  <c r="M67" i="92"/>
  <c r="N67" i="92"/>
  <c r="O67" i="92"/>
  <c r="T67" i="92"/>
  <c r="U67" i="92"/>
  <c r="V67" i="92"/>
  <c r="W67" i="92"/>
  <c r="X67" i="92"/>
  <c r="Y67" i="92"/>
  <c r="AH69" i="92"/>
  <c r="AI69" i="92"/>
  <c r="J73" i="92"/>
  <c r="K73" i="92"/>
  <c r="L73" i="92"/>
  <c r="M73" i="92"/>
  <c r="N73" i="92"/>
  <c r="O73" i="92"/>
  <c r="P73" i="92"/>
  <c r="Q73" i="92"/>
  <c r="R73" i="92"/>
  <c r="S73" i="92"/>
  <c r="T73" i="92"/>
  <c r="U73" i="92"/>
  <c r="X73" i="92"/>
  <c r="Y73" i="92"/>
  <c r="Z73" i="92"/>
  <c r="AB73" i="92"/>
  <c r="AC73" i="92"/>
  <c r="H77" i="92"/>
  <c r="I77" i="92"/>
  <c r="J77" i="92"/>
  <c r="K77" i="92"/>
  <c r="L77" i="92"/>
  <c r="M77" i="92"/>
  <c r="N77" i="92"/>
  <c r="O77" i="92"/>
  <c r="P77" i="92"/>
  <c r="Q77" i="92"/>
  <c r="R77" i="92"/>
  <c r="S77" i="92"/>
  <c r="T77" i="92"/>
  <c r="U77" i="92"/>
  <c r="V77" i="92"/>
  <c r="W77" i="92"/>
  <c r="X77" i="92"/>
  <c r="Y77" i="92"/>
  <c r="Z77" i="92"/>
  <c r="AA77" i="92"/>
  <c r="AB77" i="92"/>
  <c r="AC77" i="92"/>
  <c r="AH79" i="92"/>
  <c r="AI79" i="92"/>
  <c r="J83" i="92"/>
  <c r="K83" i="92"/>
  <c r="L83" i="92"/>
  <c r="M83" i="92"/>
  <c r="N83" i="92"/>
  <c r="O83" i="92"/>
  <c r="P83" i="92"/>
  <c r="Q83" i="92"/>
  <c r="R83" i="92"/>
  <c r="S83" i="92"/>
  <c r="T83" i="92"/>
  <c r="U83" i="92"/>
  <c r="X83" i="92"/>
  <c r="Y83" i="92"/>
  <c r="Z83" i="92"/>
  <c r="AB83" i="92"/>
  <c r="AC83" i="92"/>
  <c r="J91" i="92"/>
  <c r="K91" i="92"/>
  <c r="L91" i="92"/>
  <c r="M91" i="92"/>
  <c r="N91" i="92"/>
  <c r="O91" i="92"/>
  <c r="P91" i="92"/>
  <c r="Q91" i="92"/>
  <c r="R91" i="92"/>
  <c r="S91" i="92"/>
  <c r="X91" i="92"/>
  <c r="Y91" i="92"/>
  <c r="Z91" i="92"/>
  <c r="AB91" i="92"/>
  <c r="AC91" i="92"/>
  <c r="J99" i="92"/>
  <c r="K99" i="92"/>
  <c r="L99" i="92"/>
  <c r="M99" i="92"/>
  <c r="N99" i="92"/>
  <c r="O99" i="92"/>
  <c r="P99" i="92"/>
  <c r="Q99" i="92"/>
  <c r="R99" i="92"/>
  <c r="S99" i="92"/>
  <c r="T99" i="92"/>
  <c r="U99" i="92"/>
  <c r="X99" i="92"/>
  <c r="Y99" i="92"/>
  <c r="J130" i="92"/>
  <c r="K130" i="92"/>
  <c r="T130" i="92"/>
  <c r="U130" i="92"/>
  <c r="X130" i="92"/>
  <c r="Y130" i="92"/>
  <c r="H138" i="92"/>
  <c r="I138" i="92"/>
  <c r="J138" i="92"/>
  <c r="K138" i="92"/>
  <c r="L138" i="92"/>
  <c r="M138" i="92"/>
  <c r="P138" i="92"/>
  <c r="Q138" i="92"/>
  <c r="R138" i="92"/>
  <c r="S138" i="92"/>
  <c r="T138" i="92"/>
  <c r="U138" i="92"/>
  <c r="V138" i="92"/>
  <c r="W138" i="92"/>
  <c r="X138" i="92"/>
  <c r="Y138" i="92"/>
  <c r="Z138" i="92"/>
  <c r="AB138" i="92"/>
  <c r="AC138" i="92"/>
  <c r="J151" i="92"/>
  <c r="K151" i="92"/>
  <c r="L151" i="92"/>
  <c r="M151" i="92"/>
  <c r="N151" i="92"/>
  <c r="O151" i="92"/>
  <c r="P151" i="92"/>
  <c r="Q151" i="92"/>
  <c r="R151" i="92"/>
  <c r="S151" i="92"/>
  <c r="T151" i="92"/>
  <c r="U151" i="92"/>
  <c r="X151" i="92"/>
  <c r="Y151" i="92"/>
  <c r="H157" i="92"/>
  <c r="I157" i="92"/>
  <c r="J157" i="92"/>
  <c r="K157" i="92"/>
  <c r="L157" i="92"/>
  <c r="M157" i="92"/>
  <c r="N157" i="92"/>
  <c r="O157" i="92"/>
  <c r="P157" i="92"/>
  <c r="Q157" i="92"/>
  <c r="R157" i="92"/>
  <c r="S157" i="92"/>
  <c r="T157" i="92"/>
  <c r="U157" i="92"/>
  <c r="V157" i="92"/>
  <c r="W157" i="92"/>
  <c r="X157" i="92"/>
  <c r="Y157" i="92"/>
  <c r="AH159" i="92"/>
  <c r="L29" i="92" l="1"/>
  <c r="T29" i="92"/>
  <c r="M29" i="92"/>
  <c r="R29" i="92"/>
  <c r="S29" i="92"/>
  <c r="AH138" i="92"/>
  <c r="AH83" i="92"/>
  <c r="AH77" i="92"/>
  <c r="AH91" i="92"/>
  <c r="AH73" i="92"/>
  <c r="AI77" i="92"/>
  <c r="Q184" i="92" l="1"/>
  <c r="P184" i="92"/>
  <c r="O184" i="92"/>
  <c r="N184" i="92"/>
  <c r="M184" i="92"/>
  <c r="L184" i="92"/>
  <c r="K184" i="92"/>
  <c r="J184" i="92"/>
  <c r="I184" i="92"/>
  <c r="H184" i="92"/>
  <c r="G184" i="92"/>
  <c r="F184" i="92"/>
  <c r="AI178" i="92"/>
  <c r="AH178" i="92"/>
  <c r="AG178" i="92"/>
  <c r="AF178" i="92"/>
  <c r="AE178" i="92"/>
  <c r="AD178" i="92"/>
  <c r="AI176" i="92"/>
  <c r="AH176" i="92"/>
  <c r="AG176" i="92"/>
  <c r="AF176" i="92"/>
  <c r="AE176" i="92"/>
  <c r="AD176" i="92"/>
  <c r="AH184" i="92" l="1"/>
  <c r="AI184" i="92"/>
  <c r="AE184" i="92"/>
  <c r="AF184" i="92"/>
  <c r="AD184" i="92"/>
  <c r="AG184" i="92"/>
  <c r="R130" i="92" l="1"/>
  <c r="S130" i="92" l="1"/>
  <c r="R67" i="92" l="1"/>
  <c r="P67" i="92"/>
  <c r="S67" i="92" l="1"/>
  <c r="Q67" i="92"/>
  <c r="U85" i="92" l="1"/>
  <c r="T91" i="92"/>
  <c r="U91" i="92" l="1"/>
  <c r="AC103" i="92" l="1"/>
  <c r="AC107" i="92"/>
  <c r="AA103" i="92"/>
  <c r="AA107" i="92"/>
  <c r="Z157" i="92" l="1"/>
  <c r="AC144" i="92"/>
  <c r="AC157" i="92" l="1"/>
  <c r="AB157" i="92"/>
  <c r="AH157" i="92" l="1"/>
  <c r="AC37" i="92" l="1"/>
  <c r="AC45" i="92" s="1"/>
  <c r="AB45" i="92"/>
  <c r="AA37" i="92"/>
  <c r="Z45" i="92"/>
  <c r="AH45" i="92" l="1"/>
  <c r="AA146" i="92" l="1"/>
  <c r="AC57" i="92"/>
  <c r="AA57" i="92"/>
  <c r="AC49" i="92" l="1"/>
  <c r="AA58" i="92"/>
  <c r="AC58" i="92"/>
  <c r="AC93" i="92"/>
  <c r="AH93" i="92"/>
  <c r="AA93" i="92"/>
  <c r="AC146" i="92"/>
  <c r="AC151" i="92" s="1"/>
  <c r="AB151" i="92"/>
  <c r="AA144" i="92"/>
  <c r="Z151" i="92"/>
  <c r="Z130" i="92"/>
  <c r="AC130" i="92"/>
  <c r="AB130" i="92"/>
  <c r="AA97" i="92"/>
  <c r="Z99" i="92"/>
  <c r="AC97" i="92"/>
  <c r="AC99" i="92" s="1"/>
  <c r="AB99" i="92"/>
  <c r="AA95" i="92"/>
  <c r="AC95" i="92"/>
  <c r="AH95" i="92"/>
  <c r="AI93" i="92" l="1"/>
  <c r="AH151" i="92"/>
  <c r="AH130" i="92"/>
  <c r="AH99" i="92"/>
  <c r="AI95" i="92"/>
  <c r="AA99" i="92" l="1"/>
  <c r="AC67" i="92" l="1"/>
  <c r="AB67" i="92"/>
  <c r="Z67" i="92"/>
  <c r="AC61" i="92"/>
  <c r="AC62" i="92" s="1"/>
  <c r="AB62" i="92"/>
  <c r="AA61" i="92"/>
  <c r="Z62" i="92"/>
  <c r="AI99" i="92"/>
  <c r="AA83" i="92"/>
  <c r="AI159" i="92"/>
  <c r="AA73" i="92"/>
  <c r="AA91" i="92"/>
  <c r="AH62" i="92" l="1"/>
  <c r="AI91" i="92"/>
  <c r="AA157" i="92"/>
  <c r="AA45" i="92"/>
  <c r="AI83" i="92"/>
  <c r="AA29" i="92"/>
  <c r="AI73" i="92"/>
  <c r="AA67" i="92"/>
  <c r="AA62" i="92"/>
  <c r="AA138" i="92"/>
  <c r="AA151" i="92"/>
  <c r="AA130" i="92" l="1"/>
  <c r="AI138" i="92"/>
  <c r="AI62" i="92"/>
  <c r="AI151" i="92"/>
  <c r="AI157" i="92"/>
  <c r="AI45" i="92"/>
  <c r="AI130" i="92" l="1"/>
  <c r="K14" i="92" l="1"/>
  <c r="K32" i="92" l="1"/>
  <c r="K22" i="92" l="1"/>
  <c r="I22" i="92"/>
  <c r="I67" i="92"/>
  <c r="H67" i="92"/>
  <c r="K67" i="92"/>
  <c r="J67" i="92"/>
  <c r="K54" i="92" l="1"/>
  <c r="I31" i="92"/>
  <c r="I59" i="92"/>
  <c r="K58" i="92"/>
  <c r="K60" i="92"/>
  <c r="K57" i="92"/>
  <c r="I60" i="92"/>
  <c r="I58" i="92"/>
  <c r="K59" i="92"/>
  <c r="I54" i="92"/>
  <c r="I34" i="92"/>
  <c r="K34" i="92"/>
  <c r="K56" i="92"/>
  <c r="K61" i="92"/>
  <c r="I56" i="92"/>
  <c r="I57" i="92"/>
  <c r="I61" i="92"/>
  <c r="K52" i="92"/>
  <c r="J62" i="92"/>
  <c r="I52" i="92"/>
  <c r="H62" i="92"/>
  <c r="K47" i="92"/>
  <c r="I47" i="92"/>
  <c r="K31" i="92"/>
  <c r="J45" i="92"/>
  <c r="I62" i="92" l="1"/>
  <c r="K45" i="92"/>
  <c r="K62" i="92"/>
  <c r="K13" i="92" l="1"/>
  <c r="J29" i="92"/>
  <c r="K29" i="92" l="1"/>
  <c r="I103" i="92" l="1"/>
  <c r="H99" i="92" l="1"/>
  <c r="I37" i="92"/>
  <c r="I146" i="92"/>
  <c r="H83" i="92"/>
  <c r="I13" i="92"/>
  <c r="I14" i="92"/>
  <c r="I32" i="92"/>
  <c r="H45" i="92"/>
  <c r="I107" i="92"/>
  <c r="H130" i="92"/>
  <c r="I72" i="92"/>
  <c r="H73" i="92"/>
  <c r="I144" i="92"/>
  <c r="H151" i="92"/>
  <c r="I93" i="92"/>
  <c r="I69" i="92"/>
  <c r="I88" i="92"/>
  <c r="H29" i="92"/>
  <c r="I151" i="92" l="1"/>
  <c r="I45" i="92"/>
  <c r="I83" i="92"/>
  <c r="I73" i="92"/>
  <c r="I85" i="92"/>
  <c r="I91" i="92" s="1"/>
  <c r="I130" i="92"/>
  <c r="I99" i="92"/>
  <c r="I29" i="92"/>
  <c r="H91" i="92"/>
  <c r="L130" i="92" l="1"/>
  <c r="M130" i="92" l="1"/>
  <c r="H165" i="92" l="1"/>
  <c r="I165" i="92"/>
  <c r="AD164" i="92"/>
  <c r="AD165" i="92" s="1"/>
  <c r="AF164" i="92"/>
  <c r="AF165" i="92" s="1"/>
  <c r="AG164" i="92" l="1"/>
  <c r="AG165" i="92" s="1"/>
  <c r="AE164" i="92" l="1"/>
  <c r="N138" i="92" l="1"/>
  <c r="P130" i="92"/>
  <c r="P45" i="92"/>
  <c r="N45" i="92"/>
  <c r="N130" i="92"/>
  <c r="O138" i="92" l="1"/>
  <c r="O130" i="92"/>
  <c r="Q130" i="92"/>
  <c r="O45" i="92"/>
  <c r="Q45" i="92"/>
  <c r="N29" i="92" l="1"/>
  <c r="P29" i="92"/>
  <c r="Q29" i="92" l="1"/>
  <c r="O29" i="92"/>
  <c r="Y49" i="92" l="1"/>
  <c r="W49" i="92"/>
  <c r="U49" i="92"/>
  <c r="AH49" i="92"/>
  <c r="AA49" i="92"/>
  <c r="S49" i="92"/>
  <c r="Q49" i="92"/>
  <c r="O49" i="92"/>
  <c r="M49" i="92"/>
  <c r="K49" i="92"/>
  <c r="I49" i="92"/>
  <c r="AI49" i="92" l="1"/>
  <c r="X29" i="92" l="1"/>
  <c r="AH29" i="92" l="1"/>
  <c r="Y29" i="92"/>
  <c r="AI29" i="92" l="1"/>
  <c r="V99" i="92" l="1"/>
  <c r="W19" i="92"/>
  <c r="V83" i="92"/>
  <c r="W14" i="92"/>
  <c r="W85" i="92"/>
  <c r="W37" i="92"/>
  <c r="W146" i="92"/>
  <c r="W32" i="92"/>
  <c r="V45" i="92"/>
  <c r="W72" i="92"/>
  <c r="V73" i="92"/>
  <c r="W103" i="92"/>
  <c r="V130" i="92"/>
  <c r="W144" i="92"/>
  <c r="V151" i="92"/>
  <c r="W93" i="92"/>
  <c r="AD93" i="92"/>
  <c r="AF93" i="92"/>
  <c r="W69" i="92"/>
  <c r="AD69" i="92"/>
  <c r="AF69" i="92"/>
  <c r="W79" i="92"/>
  <c r="AF79" i="92"/>
  <c r="AD79" i="92"/>
  <c r="W88" i="92"/>
  <c r="V91" i="92"/>
  <c r="W13" i="92"/>
  <c r="V29" i="92"/>
  <c r="W130" i="92" l="1"/>
  <c r="W73" i="92"/>
  <c r="W29" i="92"/>
  <c r="W151" i="92"/>
  <c r="W45" i="92"/>
  <c r="AF73" i="92"/>
  <c r="AD73" i="92"/>
  <c r="AG93" i="92"/>
  <c r="AE93" i="92"/>
  <c r="AE69" i="92"/>
  <c r="AG69" i="92"/>
  <c r="AG79" i="92"/>
  <c r="AE79" i="92"/>
  <c r="AG73" i="92" l="1"/>
  <c r="AE73" i="92"/>
  <c r="W99" i="92" l="1"/>
  <c r="W83" i="92"/>
  <c r="W91" i="92"/>
  <c r="AD169" i="92" l="1"/>
  <c r="AF169" i="92"/>
  <c r="AD159" i="92" l="1"/>
  <c r="AF159" i="92"/>
  <c r="AF83" i="92" l="1"/>
  <c r="AD83" i="92"/>
  <c r="AE83" i="92" l="1"/>
  <c r="AG83" i="92"/>
  <c r="AF157" i="92"/>
  <c r="AF47" i="92"/>
  <c r="AD47" i="92"/>
  <c r="AF95" i="92"/>
  <c r="AD95" i="92"/>
  <c r="AG159" i="92"/>
  <c r="AE159" i="92"/>
  <c r="AD157" i="92"/>
  <c r="AE169" i="92"/>
  <c r="AG169" i="92"/>
  <c r="AF99" i="92"/>
  <c r="AD99" i="92"/>
  <c r="AD91" i="92"/>
  <c r="AF91" i="92"/>
  <c r="AF49" i="92"/>
  <c r="AD49" i="92"/>
  <c r="AG99" i="92"/>
  <c r="AE99" i="92"/>
  <c r="AG91" i="92" l="1"/>
  <c r="AE91" i="92"/>
  <c r="AE62" i="92"/>
  <c r="AG45" i="92"/>
  <c r="AE138" i="92"/>
  <c r="AG130" i="92"/>
  <c r="AF62" i="92"/>
  <c r="AD62" i="92"/>
  <c r="AF151" i="92"/>
  <c r="AD151" i="92"/>
  <c r="AD77" i="92"/>
  <c r="AF77" i="92"/>
  <c r="AE77" i="92"/>
  <c r="AG77" i="92"/>
  <c r="AG49" i="92"/>
  <c r="AE49" i="92"/>
  <c r="AD130" i="92"/>
  <c r="AF130" i="92"/>
  <c r="AG157" i="92"/>
  <c r="AE157" i="92"/>
  <c r="AD138" i="92"/>
  <c r="AF138" i="92"/>
  <c r="AF45" i="92"/>
  <c r="AD45" i="92"/>
  <c r="AE47" i="92"/>
  <c r="AG47" i="92"/>
  <c r="AF29" i="92"/>
  <c r="AD29" i="92"/>
  <c r="AG95" i="92"/>
  <c r="AE95" i="92"/>
  <c r="AE130" i="92" l="1"/>
  <c r="AE45" i="92"/>
  <c r="AG62" i="92"/>
  <c r="AE29" i="92"/>
  <c r="AG29" i="92"/>
  <c r="AG138" i="92"/>
  <c r="AE151" i="92"/>
  <c r="AG151" i="92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<sst xmlns="http://schemas.openxmlformats.org/spreadsheetml/2006/main" count="147" uniqueCount="58">
  <si>
    <t>ลำดับ</t>
  </si>
  <si>
    <t>ชื่ออาคาร</t>
  </si>
  <si>
    <t>หมายเลข</t>
  </si>
  <si>
    <t>kWh</t>
  </si>
  <si>
    <t>บาท</t>
  </si>
  <si>
    <t>รวม</t>
  </si>
  <si>
    <t>คณะบริหารธุรกิจ</t>
  </si>
  <si>
    <t>คณะวิทยาศาสตร์</t>
  </si>
  <si>
    <t>วิทยาลัยบริหารศาสตร์</t>
  </si>
  <si>
    <t>สำนักงานมหาวิทยาลัย</t>
  </si>
  <si>
    <t>คณะผลิตกรรมการเกษตร</t>
  </si>
  <si>
    <t>อาคารอำนวย  ยศสุข</t>
  </si>
  <si>
    <t>สระว่ายน้ำ</t>
  </si>
  <si>
    <t>โรงอาหาร</t>
  </si>
  <si>
    <t>หอพักนักศึกษา</t>
  </si>
  <si>
    <t>คณะศิลป์ศาสตร์</t>
  </si>
  <si>
    <t>ศูนย์กล้วยไม้</t>
  </si>
  <si>
    <t>สำนักวิจัยและส่งเสริมการเกษตร</t>
  </si>
  <si>
    <t>อาคารโรงสีข้าวเก่า</t>
  </si>
  <si>
    <t>ผลรวมแต่ละหน่วยงาน/ปี</t>
  </si>
  <si>
    <t>สำนักหอสมุด</t>
  </si>
  <si>
    <t>การคำนวณหน่วยการใช้ของแต่ละอาคาร</t>
  </si>
  <si>
    <t>หมาย</t>
  </si>
  <si>
    <t>CT</t>
  </si>
  <si>
    <t>เหตุ</t>
  </si>
  <si>
    <t>มิเตอร์</t>
  </si>
  <si>
    <t>0.00/บาท</t>
  </si>
  <si>
    <t>รื้อถอน</t>
  </si>
  <si>
    <t>บ้านพักและแฟลต ข้าราชการ</t>
  </si>
  <si>
    <t>ร้านค้าภายในมหาวิทยาลัย</t>
  </si>
  <si>
    <t>ปรับปรุง</t>
  </si>
  <si>
    <t>4.37/บาท</t>
  </si>
  <si>
    <t>4.36/บาท</t>
  </si>
  <si>
    <t>4.47/บาท</t>
  </si>
  <si>
    <t>4.39/บาท</t>
  </si>
  <si>
    <t>สมาคมศิษย์เก่าแม่โจ้</t>
  </si>
  <si>
    <t>4.35/บาท</t>
  </si>
  <si>
    <t>สมาคมศิษย์เก่าแม่โจ้(ปั๊มน้ำ)</t>
  </si>
  <si>
    <t>หอพักสมาคมศิษย์เก่า 1</t>
  </si>
  <si>
    <t>หอพักสมาคมศิษย์เก่า 2</t>
  </si>
  <si>
    <t>จ่ายตรงกับการไฟฟ้า</t>
  </si>
  <si>
    <t>4.38/บาท</t>
  </si>
  <si>
    <t>4.40/บาท</t>
  </si>
  <si>
    <t>มกราคม 68</t>
  </si>
  <si>
    <t>กุมภาพันธ์ 68</t>
  </si>
  <si>
    <t>มีนาคม 68</t>
  </si>
  <si>
    <t>เมษายน 68</t>
  </si>
  <si>
    <t>พฤษภาคม 68</t>
  </si>
  <si>
    <t>มิถุนายน 68</t>
  </si>
  <si>
    <t>กรกฏาคม 68</t>
  </si>
  <si>
    <t>สิงหาคม 68</t>
  </si>
  <si>
    <t>กันยายน 68</t>
  </si>
  <si>
    <t>ตุลาคม 68</t>
  </si>
  <si>
    <t>พฤศจิกายน 68</t>
  </si>
  <si>
    <t>ธันวาคม 68</t>
  </si>
  <si>
    <t>ม.ค.-ก.ย. 68</t>
  </si>
  <si>
    <t>ต.ค.-ธ.ค. 68</t>
  </si>
  <si>
    <t>4.20/บาท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</si>
</sst>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  <font>
      <sz val="11"/>
      <color indexed="8"/>
      <name val="Tahoma"/>
      <family val="2"/>
      <charset val="222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b/>
      <sz val="14"/>
      <color indexed="10"/>
      <name val="AngsanaUPC"/>
      <family val="1"/>
    </font>
    <font>
      <sz val="14"/>
      <color rgb="FF0070C0"/>
      <name val="AngsanaUPC"/>
      <family val="1"/>
      <charset val="222"/>
    </font>
    <font>
      <b/>
      <sz val="14"/>
      <color rgb="FF0070C0"/>
      <name val="AngsanaUPC"/>
      <family val="1"/>
      <charset val="222"/>
    </font>
    <font>
      <b/>
      <sz val="14"/>
      <color theme="1"/>
      <name val="AngsanaUPC"/>
      <family val="1"/>
    </font>
    <font>
      <b/>
      <sz val="26"/>
      <color rgb="FFCC00FF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4" fillId="0" borderId="0" applyBorder="0"/>
  </cellStyleXfs>
  <cellXfs count="160">
    <xf numFmtId="0" fontId="0" fillId="0" borderId="0" xfId="0"/>
    <xf numFmtId="0" fontId="8" fillId="0" borderId="6" xfId="1" applyFont="1" applyBorder="1" applyAlignment="1">
      <alignment horizontal="center"/>
    </xf>
    <xf numFmtId="17" fontId="5" fillId="0" borderId="7" xfId="1" quotePrefix="1" applyNumberFormat="1" applyFont="1" applyBorder="1" applyAlignment="1">
      <alignment horizontal="centerContinuous"/>
    </xf>
    <xf numFmtId="0" fontId="12" fillId="0" borderId="7" xfId="1" applyFont="1" applyBorder="1" applyAlignment="1">
      <alignment horizontal="centerContinuous"/>
    </xf>
    <xf numFmtId="4" fontId="13" fillId="2" borderId="7" xfId="1" applyNumberFormat="1" applyFont="1" applyFill="1" applyBorder="1"/>
    <xf numFmtId="4" fontId="5" fillId="2" borderId="7" xfId="1" applyNumberFormat="1" applyFont="1" applyFill="1" applyBorder="1" applyAlignment="1">
      <alignment horizontal="center"/>
    </xf>
    <xf numFmtId="4" fontId="11" fillId="2" borderId="7" xfId="1" applyNumberFormat="1" applyFont="1" applyFill="1" applyBorder="1"/>
    <xf numFmtId="0" fontId="4" fillId="0" borderId="0" xfId="1" applyFont="1" applyFill="1"/>
    <xf numFmtId="4" fontId="4" fillId="0" borderId="0" xfId="1" applyNumberFormat="1" applyFont="1"/>
    <xf numFmtId="4" fontId="5" fillId="0" borderId="0" xfId="1" applyNumberFormat="1" applyFont="1" applyAlignment="1">
      <alignment horizontal="center"/>
    </xf>
    <xf numFmtId="0" fontId="2" fillId="0" borderId="0" xfId="1" applyFont="1" applyFill="1"/>
    <xf numFmtId="17" fontId="5" fillId="0" borderId="5" xfId="1" quotePrefix="1" applyNumberFormat="1" applyFont="1" applyBorder="1" applyAlignment="1">
      <alignment horizontal="centerContinuous"/>
    </xf>
    <xf numFmtId="0" fontId="12" fillId="0" borderId="4" xfId="1" applyFont="1" applyBorder="1" applyAlignment="1">
      <alignment horizontal="centerContinuous"/>
    </xf>
    <xf numFmtId="0" fontId="5" fillId="0" borderId="4" xfId="1" quotePrefix="1" applyFont="1" applyBorder="1" applyAlignment="1">
      <alignment horizontal="centerContinuous"/>
    </xf>
    <xf numFmtId="0" fontId="5" fillId="0" borderId="7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quotePrefix="1" applyFont="1" applyBorder="1" applyAlignment="1">
      <alignment horizontal="centerContinuous"/>
    </xf>
    <xf numFmtId="17" fontId="5" fillId="0" borderId="3" xfId="1" quotePrefix="1" applyNumberFormat="1" applyFont="1" applyBorder="1" applyAlignment="1">
      <alignment horizontal="centerContinuous"/>
    </xf>
    <xf numFmtId="0" fontId="16" fillId="0" borderId="0" xfId="1" applyFont="1" applyFill="1"/>
    <xf numFmtId="2" fontId="5" fillId="0" borderId="7" xfId="1" applyNumberFormat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4" fillId="0" borderId="13" xfId="1" applyFont="1" applyBorder="1"/>
    <xf numFmtId="0" fontId="5" fillId="0" borderId="9" xfId="1" applyFont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left"/>
    </xf>
    <xf numFmtId="4" fontId="8" fillId="0" borderId="5" xfId="1" applyNumberFormat="1" applyFont="1" applyFill="1" applyBorder="1" applyAlignment="1">
      <alignment horizontal="center"/>
    </xf>
    <xf numFmtId="4" fontId="5" fillId="0" borderId="9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left" shrinkToFit="1"/>
    </xf>
    <xf numFmtId="4" fontId="8" fillId="2" borderId="4" xfId="1" applyNumberFormat="1" applyFont="1" applyFill="1" applyBorder="1" applyAlignment="1">
      <alignment horizontal="center"/>
    </xf>
    <xf numFmtId="4" fontId="5" fillId="2" borderId="4" xfId="1" applyNumberFormat="1" applyFont="1" applyFill="1" applyBorder="1" applyAlignment="1">
      <alignment horizontal="center"/>
    </xf>
    <xf numFmtId="4" fontId="8" fillId="0" borderId="4" xfId="1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4" fontId="8" fillId="2" borderId="7" xfId="1" applyNumberFormat="1" applyFont="1" applyFill="1" applyBorder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17" fontId="1" fillId="0" borderId="0" xfId="1" applyNumberFormat="1" applyFont="1" applyAlignment="1">
      <alignment horizontal="left"/>
    </xf>
    <xf numFmtId="2" fontId="2" fillId="0" borderId="0" xfId="1" applyNumberFormat="1" applyFont="1" applyAlignment="1">
      <alignment shrinkToFit="1"/>
    </xf>
    <xf numFmtId="0" fontId="3" fillId="0" borderId="0" xfId="1" applyFont="1" applyAlignment="1">
      <alignment horizontal="center" shrinkToFit="1"/>
    </xf>
    <xf numFmtId="0" fontId="2" fillId="0" borderId="0" xfId="1" applyFont="1"/>
    <xf numFmtId="0" fontId="7" fillId="0" borderId="0" xfId="1" applyFont="1" applyAlignment="1">
      <alignment horizontal="center"/>
    </xf>
    <xf numFmtId="4" fontId="7" fillId="0" borderId="0" xfId="1" applyNumberFormat="1" applyFont="1" applyAlignment="1">
      <alignment horizontal="center"/>
    </xf>
    <xf numFmtId="0" fontId="11" fillId="0" borderId="0" xfId="1" applyFont="1"/>
    <xf numFmtId="0" fontId="6" fillId="0" borderId="1" xfId="1" applyFont="1" applyBorder="1" applyAlignment="1">
      <alignment horizontal="center"/>
    </xf>
    <xf numFmtId="2" fontId="6" fillId="0" borderId="1" xfId="1" applyNumberFormat="1" applyFont="1" applyBorder="1" applyAlignment="1">
      <alignment horizontal="center" shrinkToFit="1"/>
    </xf>
    <xf numFmtId="0" fontId="6" fillId="0" borderId="6" xfId="1" applyFont="1" applyBorder="1"/>
    <xf numFmtId="2" fontId="6" fillId="0" borderId="6" xfId="1" applyNumberFormat="1" applyFont="1" applyBorder="1" applyAlignment="1">
      <alignment shrinkToFit="1"/>
    </xf>
    <xf numFmtId="0" fontId="7" fillId="0" borderId="6" xfId="1" applyFont="1" applyBorder="1" applyAlignment="1">
      <alignment horizontal="center" shrinkToFit="1"/>
    </xf>
    <xf numFmtId="0" fontId="6" fillId="0" borderId="6" xfId="1" applyFont="1" applyBorder="1" applyAlignment="1">
      <alignment horizontal="center"/>
    </xf>
    <xf numFmtId="0" fontId="6" fillId="0" borderId="3" xfId="1" applyFont="1" applyBorder="1" applyAlignment="1">
      <alignment horizontal="left"/>
    </xf>
    <xf numFmtId="0" fontId="7" fillId="0" borderId="5" xfId="1" applyFont="1" applyBorder="1" applyAlignment="1">
      <alignment horizontal="center" shrinkToFit="1"/>
    </xf>
    <xf numFmtId="0" fontId="2" fillId="0" borderId="4" xfId="1" applyFont="1" applyBorder="1"/>
    <xf numFmtId="0" fontId="7" fillId="0" borderId="9" xfId="1" applyFont="1" applyBorder="1" applyAlignment="1">
      <alignment horizontal="center"/>
    </xf>
    <xf numFmtId="0" fontId="4" fillId="0" borderId="2" xfId="1" applyFont="1" applyBorder="1"/>
    <xf numFmtId="4" fontId="7" fillId="0" borderId="0" xfId="1" applyNumberFormat="1" applyFont="1" applyBorder="1" applyAlignment="1">
      <alignment horizontal="center"/>
    </xf>
    <xf numFmtId="4" fontId="2" fillId="0" borderId="0" xfId="1" applyNumberFormat="1" applyFont="1"/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4" fontId="8" fillId="0" borderId="4" xfId="1" applyNumberFormat="1" applyFont="1" applyBorder="1" applyAlignment="1">
      <alignment horizontal="center"/>
    </xf>
    <xf numFmtId="4" fontId="7" fillId="0" borderId="7" xfId="1" applyNumberFormat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/>
    <xf numFmtId="0" fontId="11" fillId="0" borderId="0" xfId="1" applyFont="1" applyFill="1"/>
    <xf numFmtId="4" fontId="7" fillId="2" borderId="7" xfId="1" applyNumberFormat="1" applyFont="1" applyFill="1" applyBorder="1" applyAlignment="1">
      <alignment horizontal="center"/>
    </xf>
    <xf numFmtId="4" fontId="8" fillId="5" borderId="4" xfId="1" applyNumberFormat="1" applyFont="1" applyFill="1" applyBorder="1" applyAlignment="1">
      <alignment horizontal="center"/>
    </xf>
    <xf numFmtId="4" fontId="7" fillId="5" borderId="7" xfId="1" applyNumberFormat="1" applyFont="1" applyFill="1" applyBorder="1" applyAlignment="1">
      <alignment horizontal="center"/>
    </xf>
    <xf numFmtId="4" fontId="8" fillId="5" borderId="7" xfId="1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Continuous"/>
    </xf>
    <xf numFmtId="0" fontId="5" fillId="2" borderId="5" xfId="1" applyFont="1" applyFill="1" applyBorder="1" applyAlignment="1">
      <alignment horizontal="centerContinuous"/>
    </xf>
    <xf numFmtId="0" fontId="5" fillId="2" borderId="4" xfId="1" applyFont="1" applyFill="1" applyBorder="1" applyAlignment="1">
      <alignment horizontal="centerContinuous"/>
    </xf>
    <xf numFmtId="4" fontId="13" fillId="2" borderId="4" xfId="1" applyNumberFormat="1" applyFont="1" applyFill="1" applyBorder="1" applyAlignment="1">
      <alignment horizontal="center"/>
    </xf>
    <xf numFmtId="4" fontId="17" fillId="2" borderId="7" xfId="1" applyNumberFormat="1" applyFont="1" applyFill="1" applyBorder="1" applyAlignment="1">
      <alignment horizontal="center"/>
    </xf>
    <xf numFmtId="4" fontId="13" fillId="2" borderId="7" xfId="1" applyNumberFormat="1" applyFont="1" applyFill="1" applyBorder="1" applyAlignment="1">
      <alignment horizontal="center"/>
    </xf>
    <xf numFmtId="0" fontId="7" fillId="0" borderId="14" xfId="1" applyFont="1" applyBorder="1" applyAlignment="1">
      <alignment horizontal="center" shrinkToFit="1"/>
    </xf>
    <xf numFmtId="0" fontId="7" fillId="0" borderId="8" xfId="1" applyFont="1" applyBorder="1" applyAlignment="1">
      <alignment horizontal="center" shrinkToFit="1"/>
    </xf>
    <xf numFmtId="0" fontId="8" fillId="0" borderId="14" xfId="1" applyFont="1" applyBorder="1" applyAlignment="1">
      <alignment horizontal="center" shrinkToFit="1"/>
    </xf>
    <xf numFmtId="0" fontId="8" fillId="0" borderId="12" xfId="1" applyFont="1" applyBorder="1" applyAlignment="1">
      <alignment horizontal="center" shrinkToFit="1"/>
    </xf>
    <xf numFmtId="0" fontId="7" fillId="0" borderId="4" xfId="1" applyFont="1" applyBorder="1" applyAlignment="1">
      <alignment horizontal="center" shrinkToFit="1"/>
    </xf>
    <xf numFmtId="0" fontId="18" fillId="0" borderId="0" xfId="1" applyFont="1"/>
    <xf numFmtId="4" fontId="7" fillId="0" borderId="7" xfId="1" applyNumberFormat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4" fontId="8" fillId="0" borderId="7" xfId="1" applyNumberFormat="1" applyFont="1" applyFill="1" applyBorder="1" applyAlignment="1">
      <alignment horizontal="center"/>
    </xf>
    <xf numFmtId="4" fontId="19" fillId="0" borderId="0" xfId="1" applyNumberFormat="1" applyFont="1" applyBorder="1" applyAlignment="1">
      <alignment horizontal="center"/>
    </xf>
    <xf numFmtId="4" fontId="18" fillId="0" borderId="0" xfId="1" applyNumberFormat="1" applyFont="1"/>
    <xf numFmtId="0" fontId="19" fillId="0" borderId="0" xfId="1" applyFont="1"/>
    <xf numFmtId="0" fontId="6" fillId="0" borderId="10" xfId="1" applyFont="1" applyBorder="1" applyAlignment="1">
      <alignment horizontal="center"/>
    </xf>
    <xf numFmtId="0" fontId="2" fillId="0" borderId="11" xfId="1" applyFont="1" applyBorder="1"/>
    <xf numFmtId="0" fontId="7" fillId="0" borderId="11" xfId="1" applyFont="1" applyBorder="1" applyAlignment="1">
      <alignment horizontal="center"/>
    </xf>
    <xf numFmtId="0" fontId="4" fillId="0" borderId="10" xfId="1" applyFont="1" applyBorder="1"/>
    <xf numFmtId="0" fontId="5" fillId="0" borderId="5" xfId="1" applyFont="1" applyFill="1" applyBorder="1" applyAlignment="1">
      <alignment horizontal="center" shrinkToFit="1"/>
    </xf>
    <xf numFmtId="0" fontId="15" fillId="0" borderId="4" xfId="1" applyFont="1" applyFill="1" applyBorder="1" applyAlignment="1">
      <alignment horizontal="center"/>
    </xf>
    <xf numFmtId="4" fontId="8" fillId="0" borderId="3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shrinkToFit="1"/>
    </xf>
    <xf numFmtId="0" fontId="15" fillId="2" borderId="4" xfId="1" applyFont="1" applyFill="1" applyBorder="1" applyAlignment="1">
      <alignment horizontal="center"/>
    </xf>
    <xf numFmtId="4" fontId="8" fillId="2" borderId="4" xfId="1" applyNumberFormat="1" applyFont="1" applyFill="1" applyBorder="1" applyAlignment="1">
      <alignment horizontal="center" vertical="center"/>
    </xf>
    <xf numFmtId="4" fontId="5" fillId="2" borderId="4" xfId="1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left"/>
    </xf>
    <xf numFmtId="2" fontId="2" fillId="0" borderId="0" xfId="1" applyNumberFormat="1" applyFont="1" applyFill="1" applyAlignment="1">
      <alignment shrinkToFit="1"/>
    </xf>
    <xf numFmtId="0" fontId="3" fillId="0" borderId="0" xfId="1" applyFont="1" applyFill="1" applyAlignment="1">
      <alignment horizontal="center" shrinkToFit="1"/>
    </xf>
    <xf numFmtId="0" fontId="2" fillId="0" borderId="11" xfId="1" applyFont="1" applyFill="1" applyBorder="1"/>
    <xf numFmtId="0" fontId="5" fillId="0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2" fontId="6" fillId="3" borderId="5" xfId="1" applyNumberFormat="1" applyFont="1" applyFill="1" applyBorder="1" applyAlignment="1">
      <alignment horizontal="left" shrinkToFit="1"/>
    </xf>
    <xf numFmtId="0" fontId="5" fillId="0" borderId="3" xfId="1" applyFont="1" applyFill="1" applyBorder="1" applyAlignment="1">
      <alignment horizontal="center" shrinkToFit="1"/>
    </xf>
    <xf numFmtId="0" fontId="20" fillId="0" borderId="7" xfId="1" applyFont="1" applyFill="1" applyBorder="1" applyAlignment="1">
      <alignment horizontal="center"/>
    </xf>
    <xf numFmtId="4" fontId="5" fillId="0" borderId="7" xfId="1" applyNumberFormat="1" applyFont="1" applyFill="1" applyBorder="1" applyAlignment="1">
      <alignment horizontal="center"/>
    </xf>
    <xf numFmtId="2" fontId="2" fillId="2" borderId="5" xfId="1" applyNumberFormat="1" applyFont="1" applyFill="1" applyBorder="1" applyAlignment="1">
      <alignment horizontal="centerContinuous" shrinkToFit="1"/>
    </xf>
    <xf numFmtId="0" fontId="3" fillId="2" borderId="5" xfId="1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 shrinkToFit="1"/>
    </xf>
    <xf numFmtId="4" fontId="8" fillId="2" borderId="7" xfId="1" applyNumberFormat="1" applyFont="1" applyFill="1" applyBorder="1" applyAlignment="1">
      <alignment horizontal="center" shrinkToFit="1"/>
    </xf>
    <xf numFmtId="4" fontId="5" fillId="2" borderId="7" xfId="1" applyNumberFormat="1" applyFont="1" applyFill="1" applyBorder="1" applyAlignment="1">
      <alignment horizontal="center" shrinkToFit="1"/>
    </xf>
    <xf numFmtId="0" fontId="6" fillId="0" borderId="0" xfId="1" applyFont="1" applyAlignment="1">
      <alignment horizontal="center"/>
    </xf>
    <xf numFmtId="4" fontId="11" fillId="2" borderId="4" xfId="1" applyNumberFormat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4" fontId="8" fillId="4" borderId="4" xfId="1" applyNumberFormat="1" applyFont="1" applyFill="1" applyBorder="1" applyAlignment="1">
      <alignment horizontal="center"/>
    </xf>
    <xf numFmtId="4" fontId="7" fillId="4" borderId="7" xfId="1" applyNumberFormat="1" applyFont="1" applyFill="1" applyBorder="1" applyAlignment="1">
      <alignment horizontal="center"/>
    </xf>
    <xf numFmtId="4" fontId="8" fillId="4" borderId="7" xfId="1" applyNumberFormat="1" applyFont="1" applyFill="1" applyBorder="1" applyAlignment="1">
      <alignment horizontal="center"/>
    </xf>
    <xf numFmtId="4" fontId="8" fillId="5" borderId="4" xfId="1" applyNumberFormat="1" applyFont="1" applyFill="1" applyBorder="1" applyAlignment="1">
      <alignment horizontal="right"/>
    </xf>
    <xf numFmtId="0" fontId="7" fillId="0" borderId="1" xfId="1" applyFont="1" applyBorder="1" applyAlignment="1">
      <alignment horizontal="center" shrinkToFit="1"/>
    </xf>
    <xf numFmtId="4" fontId="5" fillId="0" borderId="4" xfId="1" applyNumberFormat="1" applyFont="1" applyBorder="1" applyAlignment="1">
      <alignment horizontal="center"/>
    </xf>
    <xf numFmtId="4" fontId="13" fillId="0" borderId="7" xfId="1" applyNumberFormat="1" applyFont="1" applyFill="1" applyBorder="1"/>
    <xf numFmtId="4" fontId="11" fillId="0" borderId="7" xfId="1" applyNumberFormat="1" applyFont="1" applyFill="1" applyBorder="1"/>
    <xf numFmtId="4" fontId="8" fillId="6" borderId="4" xfId="1" applyNumberFormat="1" applyFont="1" applyFill="1" applyBorder="1" applyAlignment="1">
      <alignment horizontal="center"/>
    </xf>
    <xf numFmtId="4" fontId="7" fillId="6" borderId="7" xfId="1" applyNumberFormat="1" applyFont="1" applyFill="1" applyBorder="1" applyAlignment="1">
      <alignment horizontal="center"/>
    </xf>
    <xf numFmtId="4" fontId="8" fillId="6" borderId="7" xfId="1" applyNumberFormat="1" applyFont="1" applyFill="1" applyBorder="1" applyAlignment="1">
      <alignment horizontal="center"/>
    </xf>
    <xf numFmtId="0" fontId="7" fillId="0" borderId="13" xfId="1" applyFont="1" applyBorder="1" applyAlignment="1">
      <alignment horizontal="center" shrinkToFit="1"/>
    </xf>
    <xf numFmtId="0" fontId="6" fillId="0" borderId="5" xfId="1" applyFont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2" fontId="6" fillId="0" borderId="4" xfId="1" applyNumberFormat="1" applyFont="1" applyBorder="1" applyAlignment="1">
      <alignment shrinkToFit="1"/>
    </xf>
    <xf numFmtId="0" fontId="6" fillId="0" borderId="7" xfId="1" applyFont="1" applyBorder="1" applyAlignment="1">
      <alignment horizontal="left" shrinkToFit="1"/>
    </xf>
    <xf numFmtId="2" fontId="5" fillId="2" borderId="4" xfId="1" applyNumberFormat="1" applyFont="1" applyFill="1" applyBorder="1" applyAlignment="1">
      <alignment horizontal="centerContinuous" shrinkToFit="1"/>
    </xf>
    <xf numFmtId="2" fontId="6" fillId="0" borderId="8" xfId="1" applyNumberFormat="1" applyFont="1" applyBorder="1" applyAlignment="1">
      <alignment shrinkToFit="1"/>
    </xf>
    <xf numFmtId="0" fontId="6" fillId="0" borderId="7" xfId="1" applyFont="1" applyFill="1" applyBorder="1" applyAlignment="1">
      <alignment horizontal="left" shrinkToFit="1"/>
    </xf>
    <xf numFmtId="2" fontId="6" fillId="0" borderId="7" xfId="1" applyNumberFormat="1" applyFont="1" applyFill="1" applyBorder="1" applyAlignment="1">
      <alignment horizontal="center" shrinkToFit="1"/>
    </xf>
    <xf numFmtId="2" fontId="6" fillId="0" borderId="8" xfId="1" applyNumberFormat="1" applyFont="1" applyBorder="1" applyAlignment="1">
      <alignment horizontal="left" shrinkToFit="1"/>
    </xf>
    <xf numFmtId="2" fontId="6" fillId="0" borderId="8" xfId="1" applyNumberFormat="1" applyFont="1" applyBorder="1" applyAlignment="1">
      <alignment horizontal="center" shrinkToFit="1"/>
    </xf>
    <xf numFmtId="2" fontId="2" fillId="0" borderId="11" xfId="1" applyNumberFormat="1" applyFont="1" applyBorder="1" applyAlignment="1">
      <alignment shrinkToFit="1"/>
    </xf>
    <xf numFmtId="2" fontId="6" fillId="0" borderId="4" xfId="1" applyNumberFormat="1" applyFont="1" applyFill="1" applyBorder="1" applyAlignment="1">
      <alignment shrinkToFit="1"/>
    </xf>
    <xf numFmtId="2" fontId="6" fillId="2" borderId="7" xfId="1" applyNumberFormat="1" applyFont="1" applyFill="1" applyBorder="1" applyAlignment="1">
      <alignment horizontal="left" shrinkToFit="1"/>
    </xf>
    <xf numFmtId="4" fontId="5" fillId="0" borderId="7" xfId="1" applyNumberFormat="1" applyFont="1" applyBorder="1" applyAlignment="1">
      <alignment horizontal="center"/>
    </xf>
    <xf numFmtId="4" fontId="5" fillId="4" borderId="7" xfId="1" applyNumberFormat="1" applyFont="1" applyFill="1" applyBorder="1" applyAlignment="1">
      <alignment horizontal="center"/>
    </xf>
    <xf numFmtId="4" fontId="5" fillId="5" borderId="7" xfId="1" applyNumberFormat="1" applyFont="1" applyFill="1" applyBorder="1" applyAlignment="1">
      <alignment horizontal="center"/>
    </xf>
    <xf numFmtId="0" fontId="5" fillId="0" borderId="8" xfId="1" applyFont="1" applyBorder="1" applyAlignment="1">
      <alignment horizontal="center" shrinkToFit="1"/>
    </xf>
    <xf numFmtId="4" fontId="5" fillId="6" borderId="7" xfId="1" applyNumberFormat="1" applyFont="1" applyFill="1" applyBorder="1" applyAlignment="1">
      <alignment horizontal="center"/>
    </xf>
    <xf numFmtId="2" fontId="5" fillId="0" borderId="8" xfId="1" applyNumberFormat="1" applyFont="1" applyBorder="1" applyAlignment="1">
      <alignment horizontal="center" shrinkToFit="1"/>
    </xf>
    <xf numFmtId="0" fontId="12" fillId="0" borderId="0" xfId="1" applyFont="1"/>
    <xf numFmtId="0" fontId="12" fillId="0" borderId="0" xfId="1" applyFont="1" applyFill="1"/>
    <xf numFmtId="4" fontId="21" fillId="0" borderId="2" xfId="1" applyNumberFormat="1" applyFont="1" applyFill="1" applyBorder="1" applyAlignment="1">
      <alignment horizontal="center" vertical="center"/>
    </xf>
    <xf numFmtId="4" fontId="21" fillId="0" borderId="13" xfId="1" applyNumberFormat="1" applyFont="1" applyFill="1" applyBorder="1" applyAlignment="1">
      <alignment horizontal="center" vertical="center"/>
    </xf>
    <xf numFmtId="4" fontId="21" fillId="0" borderId="9" xfId="1" applyNumberFormat="1" applyFont="1" applyFill="1" applyBorder="1" applyAlignment="1">
      <alignment horizontal="center" vertical="center"/>
    </xf>
    <xf numFmtId="4" fontId="21" fillId="0" borderId="10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4" fontId="21" fillId="0" borderId="11" xfId="1" applyNumberFormat="1" applyFont="1" applyFill="1" applyBorder="1" applyAlignment="1">
      <alignment horizontal="center" vertical="center"/>
    </xf>
    <xf numFmtId="4" fontId="21" fillId="0" borderId="12" xfId="1" applyNumberFormat="1" applyFont="1" applyFill="1" applyBorder="1" applyAlignment="1">
      <alignment horizontal="center" vertical="center"/>
    </xf>
    <xf numFmtId="4" fontId="21" fillId="0" borderId="14" xfId="1" applyNumberFormat="1" applyFont="1" applyFill="1" applyBorder="1" applyAlignment="1">
      <alignment horizontal="center" vertical="center"/>
    </xf>
    <xf numFmtId="4" fontId="21" fillId="0" borderId="8" xfId="1" applyNumberFormat="1" applyFont="1" applyFill="1" applyBorder="1" applyAlignment="1">
      <alignment horizontal="center" vertic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/&#3592;&#3604;&#3617;&#3636;&#3648;&#3605;&#3629;&#3619;&#3660;_&#3619;&#3657;&#3634;&#3609;&#3588;&#3657;&#3634;6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ิเตอร์มัปัญหา"/>
      <sheetName val="ตารางจด"/>
      <sheetName val="ธันวาคม 66 "/>
      <sheetName val="มกราคม 67"/>
      <sheetName val="กุมภาพันธ์ 67"/>
      <sheetName val="มีนาคม 67"/>
      <sheetName val="เมษายน 67"/>
      <sheetName val="พฤษภาคม 67"/>
      <sheetName val="มิถุนายน 67"/>
      <sheetName val="กรกฏาคม 67"/>
      <sheetName val="สิงหาคม 67"/>
      <sheetName val="กันยายน 67"/>
      <sheetName val="ตุลาคม 67"/>
      <sheetName val="พฤศจิกายน 67"/>
      <sheetName val="ธันวาคม 67"/>
      <sheetName val="คำนวณหน่วย"/>
      <sheetName val="ค่าไฟฟ้า-2567"/>
    </sheetNames>
    <sheetDataSet>
      <sheetData sheetId="0"/>
      <sheetData sheetId="1">
        <row r="4">
          <cell r="A4" t="str">
            <v>ส่วนกลาง</v>
          </cell>
        </row>
        <row r="5">
          <cell r="A5">
            <v>1</v>
          </cell>
          <cell r="B5" t="str">
            <v>อาคารเทพศาสตร์สถิตย์</v>
          </cell>
          <cell r="C5"/>
          <cell r="D5">
            <v>60</v>
          </cell>
          <cell r="E5">
            <v>8419187</v>
          </cell>
        </row>
        <row r="6">
          <cell r="A6">
            <v>2</v>
          </cell>
          <cell r="B6" t="str">
            <v>สนามบาสเกตบอล</v>
          </cell>
          <cell r="C6"/>
          <cell r="D6">
            <v>1</v>
          </cell>
          <cell r="E6">
            <v>8419168</v>
          </cell>
        </row>
        <row r="7">
          <cell r="A7">
            <v>3</v>
          </cell>
          <cell r="B7" t="str">
            <v>โรงประชุม (รวมอาคารห้องน้ำ) (ชูติวัตร เดิม)</v>
          </cell>
          <cell r="C7"/>
          <cell r="D7">
            <v>1</v>
          </cell>
          <cell r="E7">
            <v>8708273</v>
          </cell>
        </row>
        <row r="8">
          <cell r="A8">
            <v>4</v>
          </cell>
          <cell r="B8" t="str">
            <v>สนามเทนนิส</v>
          </cell>
          <cell r="C8"/>
          <cell r="D8">
            <v>1</v>
          </cell>
          <cell r="E8">
            <v>8585262</v>
          </cell>
        </row>
        <row r="9">
          <cell r="A9">
            <v>5</v>
          </cell>
          <cell r="B9" t="str">
            <v>ลานจตุรัสนานาชาติ</v>
          </cell>
          <cell r="C9"/>
          <cell r="D9">
            <v>1</v>
          </cell>
          <cell r="E9">
            <v>9842044</v>
          </cell>
        </row>
        <row r="10">
          <cell r="A10">
            <v>6</v>
          </cell>
          <cell r="B10" t="str">
            <v>อาคารแผ่พืชน์</v>
          </cell>
          <cell r="C10"/>
          <cell r="D10">
            <v>20</v>
          </cell>
          <cell r="E10">
            <v>41293</v>
          </cell>
        </row>
        <row r="11">
          <cell r="A11">
            <v>7</v>
          </cell>
          <cell r="B11" t="str">
            <v>อาคารวุฒากาศ</v>
          </cell>
          <cell r="C11"/>
          <cell r="D11">
            <v>1</v>
          </cell>
          <cell r="E11">
            <v>9850772</v>
          </cell>
        </row>
        <row r="12">
          <cell r="A12">
            <v>8</v>
          </cell>
          <cell r="B12" t="str">
            <v>อาคารเฉลิมพระเกียรติ โซน A , B มิเตอร์ตัวที่ 1</v>
          </cell>
          <cell r="C12"/>
          <cell r="D12">
            <v>200</v>
          </cell>
          <cell r="E12">
            <v>8419207</v>
          </cell>
        </row>
        <row r="13">
          <cell r="A13">
            <v>9</v>
          </cell>
          <cell r="B13" t="str">
            <v>อาคารเฉลิมพระเกียรติ โซน A , B มิเตอร์ตัวที่ 2</v>
          </cell>
          <cell r="C13"/>
          <cell r="D13">
            <v>200</v>
          </cell>
          <cell r="E13">
            <v>8419191</v>
          </cell>
        </row>
        <row r="14">
          <cell r="A14">
            <v>10</v>
          </cell>
          <cell r="B14" t="str">
            <v>สนามกีฬาอินทนิล (อัฒจัททร์ 2 หลัง)</v>
          </cell>
          <cell r="C14"/>
          <cell r="D14">
            <v>80</v>
          </cell>
          <cell r="E14">
            <v>8279819</v>
          </cell>
        </row>
        <row r="15">
          <cell r="A15"/>
          <cell r="B15" t="str">
            <v>อาคารสปอร์ตคอมเพล็กซ์</v>
          </cell>
          <cell r="C15"/>
          <cell r="D15"/>
          <cell r="E15"/>
        </row>
        <row r="16">
          <cell r="A16">
            <v>11</v>
          </cell>
          <cell r="B16" t="str">
            <v>โรงประปา 2</v>
          </cell>
          <cell r="C16"/>
          <cell r="D16">
            <v>80</v>
          </cell>
          <cell r="E16">
            <v>9846196</v>
          </cell>
        </row>
        <row r="17">
          <cell r="A17">
            <v>12</v>
          </cell>
          <cell r="B17" t="str">
            <v>อาคารเรือนธรรม</v>
          </cell>
          <cell r="C17"/>
          <cell r="D17">
            <v>1</v>
          </cell>
          <cell r="E17">
            <v>9100349</v>
          </cell>
        </row>
        <row r="18">
          <cell r="A18">
            <v>13</v>
          </cell>
          <cell r="B18" t="str">
            <v>อาคารพิพิธภัณฑ์เกษตรไทย</v>
          </cell>
          <cell r="C18"/>
          <cell r="D18">
            <v>1</v>
          </cell>
          <cell r="E18">
            <v>8011304</v>
          </cell>
        </row>
        <row r="19">
          <cell r="A19">
            <v>14</v>
          </cell>
          <cell r="B19" t="str">
            <v>อาคารเรียนรวมแม่โจ้ 70 ปี</v>
          </cell>
          <cell r="C19"/>
          <cell r="D19">
            <v>200</v>
          </cell>
          <cell r="E19">
            <v>27425</v>
          </cell>
        </row>
        <row r="20">
          <cell r="A20">
            <v>15</v>
          </cell>
          <cell r="B20" t="str">
            <v>อาคารเฉลิมพระเกียรติสมเด็จพระเทพรัตนราชสุดา</v>
          </cell>
          <cell r="C20"/>
          <cell r="D20">
            <v>600</v>
          </cell>
          <cell r="E20">
            <v>8562045</v>
          </cell>
        </row>
        <row r="21">
          <cell r="A21">
            <v>16</v>
          </cell>
          <cell r="B21" t="str">
            <v>อาคารเรือนกระจก</v>
          </cell>
          <cell r="C21"/>
          <cell r="D21">
            <v>1</v>
          </cell>
          <cell r="E21">
            <v>9841446</v>
          </cell>
        </row>
        <row r="22">
          <cell r="A22">
            <v>17</v>
          </cell>
          <cell r="B22" t="str">
            <v>อาคาร 80 ปี</v>
          </cell>
          <cell r="C22" t="str">
            <v>GWh</v>
          </cell>
          <cell r="D22">
            <v>1000000</v>
          </cell>
          <cell r="E22" t="str">
            <v>Digital</v>
          </cell>
        </row>
        <row r="23">
          <cell r="A23">
            <v>18</v>
          </cell>
          <cell r="B23" t="str">
            <v>อาคารเกษตรทฤษฎีใหม่</v>
          </cell>
          <cell r="C23"/>
          <cell r="D23">
            <v>1</v>
          </cell>
          <cell r="E23">
            <v>8573816</v>
          </cell>
        </row>
        <row r="24">
          <cell r="A24">
            <v>19</v>
          </cell>
          <cell r="B24" t="str">
            <v>อาคารโรงสูบน้ำแรงดันต่ำ</v>
          </cell>
          <cell r="C24"/>
          <cell r="D24">
            <v>1</v>
          </cell>
          <cell r="E24">
            <v>8573823</v>
          </cell>
        </row>
        <row r="25">
          <cell r="A25">
            <v>20</v>
          </cell>
          <cell r="B25" t="str">
            <v>อาคารโรงสูบน้ำแรงดันสูง</v>
          </cell>
          <cell r="C25"/>
          <cell r="D25">
            <v>50</v>
          </cell>
          <cell r="E25">
            <v>8561987</v>
          </cell>
        </row>
        <row r="26">
          <cell r="A26">
            <v>21</v>
          </cell>
          <cell r="B26" t="str">
            <v>อาคารจ่ายสารเคมีและเก็บสารเคมี</v>
          </cell>
          <cell r="C26"/>
          <cell r="D26">
            <v>1</v>
          </cell>
          <cell r="E26">
            <v>8548598</v>
          </cell>
        </row>
        <row r="27">
          <cell r="A27">
            <v>22</v>
          </cell>
          <cell r="B27" t="str">
            <v>ป้าย LED หน้ามหาวิทยาลัยแม่โจ้</v>
          </cell>
          <cell r="C27"/>
          <cell r="D27">
            <v>1</v>
          </cell>
          <cell r="E27">
            <v>9769127</v>
          </cell>
        </row>
        <row r="28">
          <cell r="A28">
            <v>23</v>
          </cell>
          <cell r="B28" t="str">
            <v>อาคารช่วงเกษตรศิลป์</v>
          </cell>
          <cell r="C28"/>
          <cell r="D28">
            <v>1</v>
          </cell>
          <cell r="E28">
            <v>8142008</v>
          </cell>
        </row>
        <row r="29">
          <cell r="A29" t="str">
            <v>สำนักงานมหาวิทยาลัย</v>
          </cell>
        </row>
        <row r="30">
          <cell r="A30">
            <v>24</v>
          </cell>
          <cell r="B30" t="str">
            <v>อาคารสำนักงานมหาวิทยาลัย 1 (ดิม)</v>
          </cell>
          <cell r="C30"/>
          <cell r="D30">
            <v>40</v>
          </cell>
        </row>
        <row r="31">
          <cell r="A31">
            <v>25</v>
          </cell>
          <cell r="B31" t="str">
            <v>อาคารสำนักงานมหาวิทยาลัย 2 (เดิม)</v>
          </cell>
          <cell r="C31"/>
          <cell r="D31">
            <v>80</v>
          </cell>
        </row>
        <row r="32">
          <cell r="A32">
            <v>26</v>
          </cell>
          <cell r="B32" t="str">
            <v>อาคารสำนักงานมหาวิทยาลัย 3 มิเตอร์ตัวที่ 1</v>
          </cell>
          <cell r="C32"/>
          <cell r="D32">
            <v>50</v>
          </cell>
        </row>
        <row r="33">
          <cell r="A33">
            <v>27</v>
          </cell>
          <cell r="B33" t="str">
            <v>อาคารสำนักงานมหาวิทยาลัย 3 มิเตอร์ตัวที่ 2</v>
          </cell>
          <cell r="C33"/>
          <cell r="D33">
            <v>100</v>
          </cell>
        </row>
        <row r="34">
          <cell r="A34">
            <v>28</v>
          </cell>
          <cell r="B34" t="str">
            <v>โรงจอดรถกองกิจการนักศึกษา</v>
          </cell>
          <cell r="C34"/>
          <cell r="D34">
            <v>1</v>
          </cell>
        </row>
        <row r="35">
          <cell r="A35">
            <v>29</v>
          </cell>
          <cell r="B35" t="str">
            <v>ชมรมวิทยุสมัครเล่น</v>
          </cell>
          <cell r="C35"/>
          <cell r="D35">
            <v>1</v>
          </cell>
        </row>
        <row r="36">
          <cell r="A36">
            <v>30</v>
          </cell>
          <cell r="B36" t="str">
            <v>อาคารอำนวย ยศสุข</v>
          </cell>
          <cell r="C36"/>
          <cell r="D36">
            <v>500</v>
          </cell>
        </row>
        <row r="37">
          <cell r="A37">
            <v>31</v>
          </cell>
          <cell r="B37" t="str">
            <v>สำนักงานสถานที่เเละภูมิทัศน์</v>
          </cell>
          <cell r="C37"/>
          <cell r="D37">
            <v>1</v>
          </cell>
        </row>
        <row r="38">
          <cell r="A38">
            <v>32</v>
          </cell>
          <cell r="B38" t="str">
            <v>อาคารสำนักงานประปาและสุขาภิบาล</v>
          </cell>
          <cell r="C38"/>
          <cell r="D38">
            <v>1</v>
          </cell>
        </row>
        <row r="39">
          <cell r="A39">
            <v>33</v>
          </cell>
          <cell r="B39" t="str">
            <v>อาคารงานไฟฟ้า</v>
          </cell>
          <cell r="C39"/>
          <cell r="D39">
            <v>1</v>
          </cell>
        </row>
        <row r="40">
          <cell r="A40">
            <v>34</v>
          </cell>
          <cell r="B40" t="str">
            <v>อาคารซ่อมบำรุงอาคารและสถานที่</v>
          </cell>
          <cell r="C40"/>
          <cell r="D40">
            <v>1</v>
          </cell>
        </row>
        <row r="41">
          <cell r="A41">
            <v>35</v>
          </cell>
          <cell r="B41" t="str">
            <v>อาคารยานพาหนะ</v>
          </cell>
          <cell r="C41"/>
          <cell r="D41">
            <v>1</v>
          </cell>
        </row>
        <row r="42">
          <cell r="A42">
            <v>36</v>
          </cell>
          <cell r="B42" t="str">
            <v>อาคารโรงจอดรถ</v>
          </cell>
          <cell r="C42"/>
          <cell r="D42">
            <v>1</v>
          </cell>
        </row>
        <row r="43">
          <cell r="A43">
            <v>37</v>
          </cell>
          <cell r="B43" t="str">
            <v>อาคารสำนักงานระบบบำบัดน้ำเสียรวม (รวมอาคารห้องน้ำ)</v>
          </cell>
          <cell r="C43"/>
          <cell r="D43">
            <v>50</v>
          </cell>
        </row>
        <row r="45">
          <cell r="A45">
            <v>38</v>
          </cell>
          <cell r="B45" t="str">
            <v>อาคารสระว่ายน้ำ</v>
          </cell>
          <cell r="C45"/>
          <cell r="D45">
            <v>50</v>
          </cell>
        </row>
        <row r="47">
          <cell r="A47">
            <v>39</v>
          </cell>
          <cell r="B47" t="str">
            <v>อาคารโรงอาหารเทิดกสิกร</v>
          </cell>
          <cell r="C47"/>
          <cell r="D47">
            <v>20</v>
          </cell>
        </row>
        <row r="49">
          <cell r="A49">
            <v>40</v>
          </cell>
          <cell r="B49" t="str">
            <v>อาคารหอพักนักศึกษานานาชาติ</v>
          </cell>
          <cell r="C49"/>
          <cell r="D49">
            <v>20</v>
          </cell>
        </row>
        <row r="50">
          <cell r="A50">
            <v>41</v>
          </cell>
          <cell r="B50" t="str">
            <v>อาคารหอพักนักศึกษาชาย 2</v>
          </cell>
          <cell r="C50"/>
          <cell r="D50">
            <v>60</v>
          </cell>
        </row>
        <row r="51">
          <cell r="A51">
            <v>42</v>
          </cell>
          <cell r="B51" t="str">
            <v>อาคารหอพักนักศึกษาชาย 3 (รวมอาคารห้องน้ำ)</v>
          </cell>
          <cell r="C51"/>
          <cell r="D51">
            <v>20</v>
          </cell>
        </row>
        <row r="52">
          <cell r="A52">
            <v>43</v>
          </cell>
          <cell r="B52" t="str">
            <v>อาคารหอพักนักศึกษาชาย 4</v>
          </cell>
          <cell r="C52"/>
          <cell r="D52">
            <v>60</v>
          </cell>
        </row>
        <row r="53">
          <cell r="A53">
            <v>44</v>
          </cell>
          <cell r="B53" t="str">
            <v>อาคารหอพักนักศึกษาชาย 5 (รวมอาคารห้องน้ำ)</v>
          </cell>
          <cell r="C53"/>
          <cell r="D53">
            <v>20</v>
          </cell>
        </row>
        <row r="54">
          <cell r="A54">
            <v>45</v>
          </cell>
          <cell r="B54" t="str">
            <v>อาคารหอพักนักศึกษาหญิง 6</v>
          </cell>
          <cell r="C54"/>
          <cell r="D54">
            <v>60</v>
          </cell>
        </row>
        <row r="55">
          <cell r="A55">
            <v>46</v>
          </cell>
          <cell r="B55" t="str">
            <v>อาคารหอพักนักศึกษาหญิง 7</v>
          </cell>
          <cell r="C55"/>
          <cell r="D55">
            <v>60</v>
          </cell>
        </row>
        <row r="56">
          <cell r="A56">
            <v>47</v>
          </cell>
          <cell r="B56" t="str">
            <v>อาคารหอพักนักศึกษาหญิง 8</v>
          </cell>
          <cell r="C56"/>
          <cell r="D56">
            <v>100</v>
          </cell>
        </row>
        <row r="57">
          <cell r="A57">
            <v>48</v>
          </cell>
          <cell r="B57" t="str">
            <v>อาคารหอพักนักศึกษาหญิง 9</v>
          </cell>
          <cell r="C57"/>
          <cell r="D57">
            <v>100</v>
          </cell>
        </row>
        <row r="58">
          <cell r="A58">
            <v>49</v>
          </cell>
          <cell r="B58" t="str">
            <v>อาคารหอพักนักศึกษาหญิง 10</v>
          </cell>
          <cell r="C58"/>
          <cell r="D58">
            <v>200</v>
          </cell>
        </row>
        <row r="59">
          <cell r="A59">
            <v>50</v>
          </cell>
          <cell r="B59" t="str">
            <v>อาคารหอพักนักศึกษาหญิง 11</v>
          </cell>
          <cell r="C59" t="str">
            <v>MWh</v>
          </cell>
          <cell r="D59">
            <v>1000</v>
          </cell>
        </row>
        <row r="60">
          <cell r="A60" t="str">
            <v>คณะพัฒนาการท่องเที่ยว</v>
          </cell>
        </row>
        <row r="61">
          <cell r="A61">
            <v>51</v>
          </cell>
          <cell r="B61" t="str">
            <v>อาคารเรียนรวมสุวรรณวาจกกสิกิจ</v>
          </cell>
          <cell r="C61"/>
          <cell r="D61">
            <v>1</v>
          </cell>
          <cell r="E61" t="str">
            <v>-</v>
          </cell>
        </row>
        <row r="62">
          <cell r="A62">
            <v>52</v>
          </cell>
          <cell r="B62" t="str">
            <v>อาคารพัฒนาวิสัยทัศน์ ชั้น 1 มิเตอร์ตัวที่ 1</v>
          </cell>
          <cell r="C62"/>
          <cell r="D62">
            <v>80</v>
          </cell>
          <cell r="E62">
            <v>9109282</v>
          </cell>
        </row>
        <row r="63">
          <cell r="A63">
            <v>53</v>
          </cell>
          <cell r="B63" t="str">
            <v>อาคารพัฒนาวิสัยทัศน์ ชั้น 2 มิเตอร์ตัวที่ 2</v>
          </cell>
          <cell r="C63" t="str">
            <v>MWh</v>
          </cell>
          <cell r="D63">
            <v>1000</v>
          </cell>
          <cell r="E63" t="str">
            <v>Digital</v>
          </cell>
        </row>
        <row r="65">
          <cell r="A65">
            <v>54</v>
          </cell>
          <cell r="B65" t="str">
            <v>อาคารประเสริฐ ณ.นคร</v>
          </cell>
          <cell r="C65"/>
          <cell r="D65">
            <v>500</v>
          </cell>
          <cell r="E65">
            <v>8155345</v>
          </cell>
        </row>
        <row r="67">
          <cell r="A67">
            <v>55</v>
          </cell>
          <cell r="B67" t="str">
            <v>อาคารวิภาต บุญศรี วังซ้าย มิเตอร์ตัวที่ 1</v>
          </cell>
          <cell r="C67"/>
          <cell r="D67">
            <v>300</v>
          </cell>
          <cell r="E67">
            <v>8566263</v>
          </cell>
        </row>
        <row r="68">
          <cell r="A68">
            <v>56</v>
          </cell>
          <cell r="B68" t="str">
            <v>อาคารวิภาต บุญศรี วังซ้าย มิเตอร์ตัวที่ 2</v>
          </cell>
          <cell r="C68"/>
          <cell r="D68">
            <v>200</v>
          </cell>
          <cell r="E68">
            <v>9068918</v>
          </cell>
        </row>
        <row r="70">
          <cell r="A70">
            <v>57</v>
          </cell>
          <cell r="B70" t="str">
            <v>อาคารพิทยาลงกรณ์</v>
          </cell>
          <cell r="C70"/>
          <cell r="D70">
            <v>100</v>
          </cell>
          <cell r="E70">
            <v>8142142</v>
          </cell>
        </row>
        <row r="71">
          <cell r="A71">
            <v>58</v>
          </cell>
          <cell r="B71" t="str">
            <v>อาคาร 25 ปี คณะบริหารธุรกิจ</v>
          </cell>
          <cell r="C71"/>
          <cell r="D71">
            <v>160</v>
          </cell>
          <cell r="E71">
            <v>8306827</v>
          </cell>
        </row>
        <row r="73">
          <cell r="A73">
            <v>59</v>
          </cell>
          <cell r="B73" t="str">
            <v>อาคารเทพ พงษ์พาณิช</v>
          </cell>
          <cell r="C73"/>
          <cell r="D73">
            <v>200</v>
          </cell>
          <cell r="E73">
            <v>9237675</v>
          </cell>
        </row>
        <row r="75">
          <cell r="A75">
            <v>60</v>
          </cell>
          <cell r="B75" t="str">
            <v xml:space="preserve">อาคารเฉลิมพระเกียรติสมเด็จพระศรีนครินทราบรมราชนี </v>
          </cell>
          <cell r="C75"/>
          <cell r="D75">
            <v>500</v>
          </cell>
          <cell r="E75">
            <v>8542034</v>
          </cell>
        </row>
        <row r="76">
          <cell r="A76"/>
          <cell r="B76" t="str">
            <v>โรงเรือนเล็กหน้าศูนย์กล้วยไม้</v>
          </cell>
          <cell r="C76"/>
          <cell r="D76">
            <v>1</v>
          </cell>
          <cell r="E76">
            <v>191205060</v>
          </cell>
        </row>
        <row r="78">
          <cell r="A78">
            <v>61</v>
          </cell>
          <cell r="B78" t="str">
            <v>อาคารแม่โจ้ 60 ปี มิเตอร์ตัวที่ 1</v>
          </cell>
          <cell r="C78"/>
          <cell r="D78">
            <v>300</v>
          </cell>
          <cell r="E78">
            <v>4885040</v>
          </cell>
        </row>
        <row r="79">
          <cell r="A79">
            <v>62</v>
          </cell>
          <cell r="B79" t="str">
            <v>อาคารแม่โจ้ 60 ปี มิเตอร์ตัวที่ 2</v>
          </cell>
          <cell r="C79"/>
          <cell r="D79">
            <v>300</v>
          </cell>
          <cell r="E79">
            <v>4885038</v>
          </cell>
        </row>
        <row r="80">
          <cell r="A80">
            <v>63</v>
          </cell>
          <cell r="B80" t="str">
            <v>อาคารเสาวรัจนิตยวรรธนะ</v>
          </cell>
          <cell r="C80"/>
          <cell r="D80">
            <v>80</v>
          </cell>
          <cell r="E80">
            <v>9698180</v>
          </cell>
        </row>
        <row r="81">
          <cell r="A81">
            <v>64</v>
          </cell>
          <cell r="B81" t="str">
            <v>อาคารจุฬาภรณ์ มิเตอร์ตัวที่ 1</v>
          </cell>
          <cell r="C81"/>
          <cell r="D81">
            <v>400</v>
          </cell>
          <cell r="E81">
            <v>9123200</v>
          </cell>
        </row>
        <row r="82">
          <cell r="A82">
            <v>65</v>
          </cell>
          <cell r="B82" t="str">
            <v>อาคารจุฬาภรณ์ มิเตอร์ตัวที่ 2</v>
          </cell>
          <cell r="C82"/>
          <cell r="D82">
            <v>400</v>
          </cell>
          <cell r="E82">
            <v>9115014</v>
          </cell>
        </row>
        <row r="83">
          <cell r="A83">
            <v>66</v>
          </cell>
          <cell r="B83" t="str">
            <v>อาคารจุฬาภรณ์ มิเตอร์ตัวที่ 3 (ATS)</v>
          </cell>
          <cell r="C83"/>
          <cell r="D83">
            <v>100</v>
          </cell>
          <cell r="E83">
            <v>9115012</v>
          </cell>
        </row>
        <row r="84">
          <cell r="A84" t="str">
            <v>คณะเศรษฐศาสตร์</v>
          </cell>
        </row>
        <row r="85">
          <cell r="A85">
            <v>67</v>
          </cell>
          <cell r="B85" t="str">
            <v>อาคารยรรยง สิทธิชัย</v>
          </cell>
          <cell r="C85"/>
          <cell r="D85">
            <v>200</v>
          </cell>
          <cell r="E85">
            <v>9064295</v>
          </cell>
        </row>
        <row r="87">
          <cell r="A87">
            <v>68</v>
          </cell>
          <cell r="B87" t="str">
            <v>อาคาร 75 ปี คณะสารสนเทศ</v>
          </cell>
          <cell r="C87">
            <v>400</v>
          </cell>
          <cell r="D87">
            <v>1</v>
          </cell>
          <cell r="E87" t="str">
            <v>-</v>
          </cell>
        </row>
        <row r="88">
          <cell r="A88" t="str">
            <v>คณะสถาปัตยกรรมศาสตร์และการออกแบบสิ่งแวดล้อม</v>
          </cell>
        </row>
        <row r="89">
          <cell r="A89">
            <v>69</v>
          </cell>
          <cell r="B89" t="str">
            <v>อาคารคณะสถาปัตยกรรมศาสตร์และการออกแบบสิ่งแวดล้อม</v>
          </cell>
          <cell r="C89"/>
          <cell r="D89">
            <v>160</v>
          </cell>
          <cell r="E89">
            <v>8124161</v>
          </cell>
        </row>
        <row r="90">
          <cell r="A90">
            <v>70</v>
          </cell>
          <cell r="B90" t="str">
            <v>อาคารคณะสถาปัตยกรรมศาสตร์และการออกแบบสิ่งแวดล้อม (ใหม่)</v>
          </cell>
          <cell r="C90"/>
          <cell r="D90">
            <v>240</v>
          </cell>
          <cell r="E90">
            <v>9628701</v>
          </cell>
        </row>
        <row r="92">
          <cell r="A92">
            <v>71</v>
          </cell>
          <cell r="B92" t="str">
            <v>อาคารรัตนโกสินทร์ 200 ปี มิเตอร์ตัวที่ 1</v>
          </cell>
          <cell r="C92"/>
          <cell r="D92">
            <v>80</v>
          </cell>
          <cell r="E92">
            <v>8752940</v>
          </cell>
        </row>
        <row r="93">
          <cell r="A93">
            <v>72</v>
          </cell>
          <cell r="B93" t="str">
            <v>อาคารรัตนโกสินทร์ 200 ปี มิเตอร์ตัวที่ 2</v>
          </cell>
          <cell r="C93"/>
          <cell r="D93">
            <v>80</v>
          </cell>
          <cell r="E93">
            <v>8142022</v>
          </cell>
        </row>
        <row r="94">
          <cell r="A94">
            <v>73</v>
          </cell>
          <cell r="B94" t="str">
            <v>อาคารเรียนและปฏิบัติการรวมทางปฐพีวิทยาและฝึกอบรมทางดินและปุ๋ยชั้นสูง</v>
          </cell>
          <cell r="C94"/>
          <cell r="D94">
            <v>100</v>
          </cell>
          <cell r="E94">
            <v>8434584</v>
          </cell>
        </row>
        <row r="95">
          <cell r="A95">
            <v>74</v>
          </cell>
          <cell r="B95" t="str">
            <v>อาคารปฏิบัติการไม้ผล</v>
          </cell>
          <cell r="C95"/>
          <cell r="D95">
            <v>60</v>
          </cell>
          <cell r="E95">
            <v>8142040</v>
          </cell>
        </row>
        <row r="96">
          <cell r="A96">
            <v>75</v>
          </cell>
          <cell r="B96" t="str">
            <v>อาคารสำนักงานพืชไร่(พักอาจารย์)</v>
          </cell>
          <cell r="C96"/>
          <cell r="D96">
            <v>1</v>
          </cell>
          <cell r="E96">
            <v>9850771</v>
          </cell>
        </row>
        <row r="97">
          <cell r="A97">
            <v>76</v>
          </cell>
          <cell r="B97" t="str">
            <v>อาคารเพาะเลี้ยงเนื้อเยื่อ สำนักวิจัย</v>
          </cell>
          <cell r="C97"/>
          <cell r="D97">
            <v>1</v>
          </cell>
          <cell r="E97">
            <v>8385474</v>
          </cell>
        </row>
        <row r="98">
          <cell r="A98">
            <v>77</v>
          </cell>
          <cell r="B98" t="str">
            <v>อาคารเพิ่มพูล</v>
          </cell>
          <cell r="C98"/>
          <cell r="D98">
            <v>200</v>
          </cell>
          <cell r="E98">
            <v>8783517</v>
          </cell>
        </row>
        <row r="99">
          <cell r="A99">
            <v>78</v>
          </cell>
          <cell r="B99" t="str">
            <v>อาคารปฏิบัติการและคัดเมล็ดพันธุ์พืชไร่</v>
          </cell>
          <cell r="C99"/>
          <cell r="D99">
            <v>1</v>
          </cell>
          <cell r="E99">
            <v>3012857</v>
          </cell>
        </row>
        <row r="100">
          <cell r="A100">
            <v>79</v>
          </cell>
          <cell r="B100" t="str">
            <v>อาคารอบเมล็ดพันธุ์พืช (ไซโล)</v>
          </cell>
          <cell r="C100"/>
          <cell r="D100">
            <v>1</v>
          </cell>
          <cell r="E100">
            <v>9856505</v>
          </cell>
        </row>
        <row r="101">
          <cell r="A101">
            <v>80</v>
          </cell>
          <cell r="B101" t="str">
            <v>อาคารกำจร บุญแปง</v>
          </cell>
          <cell r="C101"/>
          <cell r="D101">
            <v>50</v>
          </cell>
          <cell r="E101">
            <v>8313525</v>
          </cell>
        </row>
        <row r="102">
          <cell r="A102">
            <v>81</v>
          </cell>
          <cell r="B102" t="str">
            <v>ฐานการเรียนรู้เห็ด</v>
          </cell>
          <cell r="C102"/>
          <cell r="D102">
            <v>1</v>
          </cell>
          <cell r="E102">
            <v>8416887</v>
          </cell>
        </row>
        <row r="103">
          <cell r="A103">
            <v>82</v>
          </cell>
          <cell r="B103" t="str">
            <v>อาคารเนื้อเยื่อ มิเตอร์ตัวที่ 1</v>
          </cell>
          <cell r="C103"/>
          <cell r="D103">
            <v>80</v>
          </cell>
          <cell r="E103">
            <v>8488561</v>
          </cell>
        </row>
        <row r="104">
          <cell r="A104">
            <v>83</v>
          </cell>
          <cell r="B104" t="str">
            <v>อาคารเนื้อเยื่อ มิเตอร์ตัวที่ 2</v>
          </cell>
          <cell r="C104"/>
          <cell r="D104">
            <v>20</v>
          </cell>
          <cell r="E104">
            <v>8419210</v>
          </cell>
        </row>
        <row r="105">
          <cell r="A105">
            <v>84</v>
          </cell>
          <cell r="B105" t="str">
            <v>อาคารปฏิบัติการพืชผัก</v>
          </cell>
          <cell r="C105"/>
          <cell r="D105">
            <v>1</v>
          </cell>
          <cell r="E105">
            <v>8142069</v>
          </cell>
        </row>
        <row r="106">
          <cell r="A106">
            <v>85</v>
          </cell>
          <cell r="B106" t="str">
            <v>อาคารจัดเก็บวัสดุพืชผัก</v>
          </cell>
          <cell r="C106"/>
          <cell r="D106">
            <v>1</v>
          </cell>
          <cell r="E106">
            <v>8417059</v>
          </cell>
        </row>
        <row r="107">
          <cell r="A107">
            <v>85</v>
          </cell>
          <cell r="B107" t="str">
            <v>อาคารสำนักงานพืชผัก</v>
          </cell>
          <cell r="C107"/>
          <cell r="D107">
            <v>1</v>
          </cell>
          <cell r="E107">
            <v>13070991</v>
          </cell>
        </row>
        <row r="108">
          <cell r="A108">
            <v>87</v>
          </cell>
          <cell r="B108" t="str">
            <v>โรงเรือนพืชผัก 1</v>
          </cell>
          <cell r="C108"/>
          <cell r="D108">
            <v>1</v>
          </cell>
          <cell r="E108">
            <v>1105255</v>
          </cell>
        </row>
        <row r="109">
          <cell r="A109">
            <v>88</v>
          </cell>
          <cell r="B109" t="str">
            <v>โรงเรือนพืชผัก 2</v>
          </cell>
          <cell r="C109"/>
          <cell r="D109">
            <v>1</v>
          </cell>
          <cell r="E109">
            <v>8006721</v>
          </cell>
        </row>
        <row r="110">
          <cell r="A110">
            <v>89</v>
          </cell>
          <cell r="B110" t="str">
            <v>ฐานการเรียนรู้การผลิตเห็ดเศรษฐกิจ</v>
          </cell>
          <cell r="C110"/>
          <cell r="D110">
            <v>1</v>
          </cell>
          <cell r="E110"/>
        </row>
        <row r="111">
          <cell r="A111">
            <v>90</v>
          </cell>
          <cell r="B111" t="str">
            <v>โรงเรือนเพาะเมล็ดพันธ์และขยายพันธุ์ไม้ดอกไม้ประดับ</v>
          </cell>
          <cell r="C111"/>
          <cell r="D111">
            <v>1</v>
          </cell>
          <cell r="E111">
            <v>8385459</v>
          </cell>
        </row>
        <row r="112">
          <cell r="A112">
            <v>91</v>
          </cell>
          <cell r="B112" t="str">
            <v>อาคารเทคโนโลยีด้านการผลิตไม้ดอกไม้ประดับ</v>
          </cell>
          <cell r="C112"/>
          <cell r="D112">
            <v>50</v>
          </cell>
          <cell r="E112">
            <v>8399218</v>
          </cell>
        </row>
        <row r="113">
          <cell r="A113">
            <v>92</v>
          </cell>
          <cell r="B113" t="str">
            <v>อาคารโดมจัดแสดงกล้วยไม้และไม้ดอกไม้ประดับ</v>
          </cell>
          <cell r="C113"/>
          <cell r="D113">
            <v>1</v>
          </cell>
          <cell r="E113">
            <v>8882737</v>
          </cell>
        </row>
        <row r="114">
          <cell r="A114">
            <v>93</v>
          </cell>
          <cell r="B114" t="str">
            <v>อาคารกล้วยไม้ไทย</v>
          </cell>
          <cell r="C114"/>
          <cell r="D114">
            <v>100</v>
          </cell>
          <cell r="E114">
            <v>8882962</v>
          </cell>
        </row>
        <row r="115">
          <cell r="A115">
            <v>94</v>
          </cell>
          <cell r="B115" t="str">
            <v>อาคารอนุบาลต้นอ่อน</v>
          </cell>
          <cell r="C115"/>
          <cell r="D115">
            <v>1</v>
          </cell>
          <cell r="E115">
            <v>8882746</v>
          </cell>
        </row>
        <row r="116">
          <cell r="A116">
            <v>95</v>
          </cell>
          <cell r="B116" t="str">
            <v>โรงเรือน อ.ชิต</v>
          </cell>
          <cell r="C116"/>
          <cell r="D116">
            <v>1</v>
          </cell>
          <cell r="E116">
            <v>8320209</v>
          </cell>
        </row>
        <row r="117">
          <cell r="A117">
            <v>96</v>
          </cell>
          <cell r="B117" t="str">
            <v>อาคารเลี้ยงไส้เดือนดิน</v>
          </cell>
          <cell r="C117"/>
          <cell r="D117">
            <v>1</v>
          </cell>
          <cell r="E117">
            <v>80545</v>
          </cell>
        </row>
        <row r="118">
          <cell r="A118">
            <v>97</v>
          </cell>
          <cell r="B118" t="str">
            <v>อาคารหม่อนไหม 1 มิเตอร์ตัวที่ 1</v>
          </cell>
          <cell r="C118"/>
          <cell r="D118">
            <v>1</v>
          </cell>
          <cell r="E118">
            <v>8304740</v>
          </cell>
        </row>
        <row r="119">
          <cell r="A119">
            <v>98</v>
          </cell>
          <cell r="B119" t="str">
            <v>อาคารหม่อนไหม 1 มิเตอร์ตัวที่ 2</v>
          </cell>
          <cell r="C119"/>
          <cell r="D119">
            <v>1</v>
          </cell>
          <cell r="E119">
            <v>8304741</v>
          </cell>
        </row>
        <row r="120">
          <cell r="A120">
            <v>99</v>
          </cell>
          <cell r="B120" t="str">
            <v>อาคารหม่อนไหม 1 มิเตอร์ตัวที่ 3</v>
          </cell>
          <cell r="C120"/>
          <cell r="D120">
            <v>1</v>
          </cell>
          <cell r="E120">
            <v>8304742</v>
          </cell>
        </row>
        <row r="122">
          <cell r="A122">
            <v>100</v>
          </cell>
          <cell r="B122" t="str">
            <v>อาคารธรรมศักดิ์มนตรี</v>
          </cell>
          <cell r="C122"/>
          <cell r="D122">
            <v>40</v>
          </cell>
          <cell r="E122">
            <v>8409822</v>
          </cell>
        </row>
        <row r="123">
          <cell r="A123">
            <v>101</v>
          </cell>
          <cell r="B123" t="str">
            <v>อาคารมงคลชัยสิทธิ์</v>
          </cell>
          <cell r="C123"/>
          <cell r="D123">
            <v>40</v>
          </cell>
          <cell r="E123">
            <v>8161523</v>
          </cell>
        </row>
        <row r="124">
          <cell r="A124">
            <v>102</v>
          </cell>
          <cell r="B124" t="str">
            <v>ฐานการเรียนรู้การผลิตไม้และไม้ดอกไม้ประดับครบวงจร</v>
          </cell>
          <cell r="C124"/>
          <cell r="D124">
            <v>1</v>
          </cell>
          <cell r="E124">
            <v>8493542</v>
          </cell>
        </row>
        <row r="125">
          <cell r="A125">
            <v>103</v>
          </cell>
          <cell r="B125" t="str">
            <v>แปลงสาธิตปลูกข้าว ผศ. ดร.วราภรณ์ แสงทอง มิเตอร์ที่ 1</v>
          </cell>
          <cell r="C125"/>
          <cell r="D125">
            <v>1</v>
          </cell>
          <cell r="E125">
            <v>1924751</v>
          </cell>
        </row>
        <row r="126">
          <cell r="A126">
            <v>104</v>
          </cell>
          <cell r="B126" t="str">
            <v>แปลงสาธิตปลูกข้าว ผศ. ดร.วราภรณ์ แสงทอง มิเตอร์ที่ 2</v>
          </cell>
          <cell r="C126"/>
          <cell r="D126">
            <v>1</v>
          </cell>
          <cell r="E126">
            <v>4050380</v>
          </cell>
        </row>
        <row r="127">
          <cell r="A127">
            <v>105</v>
          </cell>
          <cell r="B127" t="str">
            <v>โรงเก็บอุปกรณ์จัดนิทรรศการ</v>
          </cell>
          <cell r="C127"/>
          <cell r="D127">
            <v>1</v>
          </cell>
          <cell r="E127">
            <v>2101066095</v>
          </cell>
        </row>
        <row r="128">
          <cell r="A128" t="str">
            <v>ศูนย์วิจัยพลังงาน</v>
          </cell>
        </row>
        <row r="129">
          <cell r="A129">
            <v>106</v>
          </cell>
          <cell r="B129" t="str">
            <v>อาคารศูนย์วิจัยพลังงาน 1</v>
          </cell>
          <cell r="C129"/>
          <cell r="D129">
            <v>1</v>
          </cell>
          <cell r="E129">
            <v>8573844</v>
          </cell>
        </row>
        <row r="130">
          <cell r="A130" t="str">
            <v>ศูนย์อาคารที่พัก</v>
          </cell>
        </row>
        <row r="131">
          <cell r="A131">
            <v>107</v>
          </cell>
          <cell r="B131" t="str">
            <v>อาคารศูนย์การศึกษาและอบรมนานาชาติ</v>
          </cell>
          <cell r="C131"/>
          <cell r="D131">
            <v>320</v>
          </cell>
          <cell r="E131">
            <v>1030</v>
          </cell>
        </row>
        <row r="132">
          <cell r="A132" t="str">
            <v>คณะวิศวกรรมศาสตร์</v>
          </cell>
        </row>
        <row r="133">
          <cell r="A133">
            <v>108</v>
          </cell>
          <cell r="B133" t="str">
            <v>อาคารเรียนรวมสาขาวิศวกรรมศาสตร์</v>
          </cell>
          <cell r="C133"/>
          <cell r="D133">
            <v>600</v>
          </cell>
          <cell r="E133">
            <v>8391762</v>
          </cell>
        </row>
        <row r="134">
          <cell r="A134">
            <v>109</v>
          </cell>
          <cell r="B134" t="str">
            <v>อาคารปฏิบัติการวิศวกรรมทั่วไป</v>
          </cell>
          <cell r="C134"/>
          <cell r="D134">
            <v>100</v>
          </cell>
          <cell r="E134">
            <v>8510876</v>
          </cell>
        </row>
        <row r="135">
          <cell r="A135">
            <v>110</v>
          </cell>
          <cell r="B135" t="str">
            <v>อาคารสมิตานนท์</v>
          </cell>
          <cell r="C135"/>
          <cell r="D135">
            <v>300</v>
          </cell>
          <cell r="E135">
            <v>8195975</v>
          </cell>
        </row>
        <row r="136">
          <cell r="A136">
            <v>111</v>
          </cell>
          <cell r="B136" t="str">
            <v>อาคารโรงงานนำร่อง</v>
          </cell>
          <cell r="C136"/>
          <cell r="D136">
            <v>200</v>
          </cell>
          <cell r="E136">
            <v>8389601</v>
          </cell>
        </row>
        <row r="137">
          <cell r="A137">
            <v>112</v>
          </cell>
          <cell r="B137" t="str">
            <v>อาคารคัดบรรจุผลิตผลเกษตร</v>
          </cell>
          <cell r="C137"/>
          <cell r="D137">
            <v>60</v>
          </cell>
          <cell r="E137">
            <v>8142023</v>
          </cell>
        </row>
        <row r="138">
          <cell r="A138">
            <v>113</v>
          </cell>
          <cell r="B138" t="str">
            <v>อาคารปฏิบัติเทคโนโลยียางและพอลิเมอร์</v>
          </cell>
          <cell r="C138"/>
          <cell r="D138">
            <v>200</v>
          </cell>
          <cell r="E138">
            <v>9011628</v>
          </cell>
        </row>
        <row r="140">
          <cell r="A140" t="str">
            <v>คณะเทคโนโลยีการประมง</v>
          </cell>
        </row>
        <row r="141">
          <cell r="A141">
            <v>115</v>
          </cell>
          <cell r="B141" t="str">
            <v>อาคารเทคโนโลยีการประมง มิเตอร์ตัวที่ 1</v>
          </cell>
          <cell r="C141"/>
          <cell r="D141">
            <v>160</v>
          </cell>
          <cell r="E141">
            <v>9264072</v>
          </cell>
        </row>
        <row r="142">
          <cell r="A142">
            <v>116</v>
          </cell>
          <cell r="B142" t="str">
            <v>อาคารเทคโนโลยีการประมง มิเตอร์ตัวที่ 2</v>
          </cell>
          <cell r="C142"/>
          <cell r="D142">
            <v>160</v>
          </cell>
          <cell r="E142">
            <v>9264102</v>
          </cell>
        </row>
        <row r="143">
          <cell r="A143">
            <v>117</v>
          </cell>
          <cell r="B143" t="str">
            <v>การเพาะเลี้ยงสาหร่าย</v>
          </cell>
          <cell r="C143"/>
          <cell r="D143">
            <v>1</v>
          </cell>
          <cell r="E143">
            <v>8708215</v>
          </cell>
        </row>
        <row r="144">
          <cell r="A144">
            <v>118</v>
          </cell>
          <cell r="B144" t="str">
            <v>อาคารพัฒนาบ่อเพาะเลี้ยงสัตว์น้ำ</v>
          </cell>
          <cell r="C144" t="str">
            <v>MWh</v>
          </cell>
          <cell r="D144">
            <v>1000</v>
          </cell>
          <cell r="E144" t="str">
            <v>Digital</v>
          </cell>
        </row>
        <row r="145">
          <cell r="A145" t="str">
            <v>คลินิกรักษาสัตว์</v>
          </cell>
        </row>
        <row r="146">
          <cell r="A146">
            <v>119</v>
          </cell>
          <cell r="B146" t="str">
            <v>คลินิกรักษาสัตว์</v>
          </cell>
          <cell r="C146"/>
          <cell r="D146">
            <v>1</v>
          </cell>
          <cell r="E146" t="str">
            <v>0003510</v>
          </cell>
        </row>
        <row r="148">
          <cell r="A148">
            <v>120</v>
          </cell>
          <cell r="B148" t="str">
            <v>ครัวอิ่มอุ่นเพื่อน้อง</v>
          </cell>
          <cell r="C148"/>
          <cell r="D148"/>
          <cell r="E148"/>
        </row>
        <row r="150">
          <cell r="A150">
            <v>121</v>
          </cell>
          <cell r="B150" t="str">
            <v>เกษตรล้านนา35ไร่โชนเลี้ยงไก่</v>
          </cell>
          <cell r="C150"/>
          <cell r="D150"/>
          <cell r="E150">
            <v>160605923</v>
          </cell>
        </row>
        <row r="151">
          <cell r="A151">
            <v>122</v>
          </cell>
          <cell r="B151" t="str">
            <v>เกษตรล้านนา35ไร่สำนักงาน</v>
          </cell>
          <cell r="C151"/>
          <cell r="D151"/>
          <cell r="E151">
            <v>6016836</v>
          </cell>
        </row>
        <row r="153">
          <cell r="A153">
            <v>123</v>
          </cell>
          <cell r="B153" t="str">
            <v>อาคารเรือชีวะ ( งานอนุรักษ์สืบสานศิลปวัฒนธรรม)</v>
          </cell>
          <cell r="C153"/>
          <cell r="D153"/>
          <cell r="E153"/>
        </row>
        <row r="155">
          <cell r="A155">
            <v>124</v>
          </cell>
          <cell r="B155" t="str">
            <v>เเปลงงทดลองเกษตรที่สูง(คอกเป็ด)</v>
          </cell>
          <cell r="C155"/>
          <cell r="D155"/>
          <cell r="E155">
            <v>8673815</v>
          </cell>
        </row>
        <row r="157">
          <cell r="A157">
            <v>125</v>
          </cell>
          <cell r="B157" t="str">
            <v>โรงคัดเเยกขยะ</v>
          </cell>
          <cell r="C157"/>
          <cell r="D157"/>
          <cell r="E157"/>
        </row>
        <row r="159">
          <cell r="A159">
            <v>126</v>
          </cell>
          <cell r="B159" t="str">
            <v>โชนเลี้ยงไก่อินทรี</v>
          </cell>
          <cell r="C159"/>
          <cell r="D159"/>
          <cell r="E15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ิเตอร์มัปัญหา"/>
      <sheetName val="ตารางจด"/>
      <sheetName val="ธันวาคม 67 "/>
      <sheetName val="มกราคม 68"/>
      <sheetName val="กุมภาพันธ์ 68"/>
      <sheetName val="มีนาคม 68"/>
      <sheetName val="เมษายน 68"/>
      <sheetName val="พฤษภาคม 68"/>
      <sheetName val="มิถุนายน 68"/>
      <sheetName val="กรกฏาคม 68"/>
      <sheetName val="สิงหาคม 68"/>
      <sheetName val="กันยายน 68"/>
      <sheetName val="ตุลาคม 68"/>
      <sheetName val="พฤศจิกายน 68"/>
      <sheetName val="ธันวาคม 68"/>
      <sheetName val="คำนวณหน่วย"/>
      <sheetName val="ค่าไฟฟ้า-25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L5">
            <v>3000</v>
          </cell>
          <cell r="M5">
            <v>12600</v>
          </cell>
          <cell r="P5">
            <v>-261780</v>
          </cell>
          <cell r="Q5" t="e">
            <v>#DIV/0!</v>
          </cell>
          <cell r="T5">
            <v>0</v>
          </cell>
          <cell r="U5" t="e">
            <v>#DIV/0!</v>
          </cell>
          <cell r="X5">
            <v>0</v>
          </cell>
          <cell r="Y5" t="e">
            <v>#DIV/0!</v>
          </cell>
          <cell r="AB5">
            <v>0</v>
          </cell>
          <cell r="AC5" t="e">
            <v>#DIV/0!</v>
          </cell>
          <cell r="AF5">
            <v>0</v>
          </cell>
          <cell r="AG5" t="e">
            <v>#DIV/0!</v>
          </cell>
          <cell r="AJ5">
            <v>0</v>
          </cell>
          <cell r="AK5" t="e">
            <v>#DIV/0!</v>
          </cell>
          <cell r="AN5">
            <v>0</v>
          </cell>
          <cell r="AO5" t="e">
            <v>#DIV/0!</v>
          </cell>
          <cell r="AR5">
            <v>0</v>
          </cell>
          <cell r="AS5" t="e">
            <v>#DIV/0!</v>
          </cell>
          <cell r="AV5">
            <v>0</v>
          </cell>
          <cell r="AW5" t="e">
            <v>#DIV/0!</v>
          </cell>
          <cell r="AZ5">
            <v>0</v>
          </cell>
          <cell r="BA5" t="e">
            <v>#DIV/0!</v>
          </cell>
          <cell r="BD5">
            <v>0</v>
          </cell>
          <cell r="BE5" t="e">
            <v>#DIV/0!</v>
          </cell>
        </row>
        <row r="6">
          <cell r="L6">
            <v>3</v>
          </cell>
          <cell r="M6">
            <v>12.600000000000001</v>
          </cell>
          <cell r="P6">
            <v>-1956</v>
          </cell>
          <cell r="Q6" t="e">
            <v>#DIV/0!</v>
          </cell>
          <cell r="T6">
            <v>0</v>
          </cell>
          <cell r="U6" t="e">
            <v>#DIV/0!</v>
          </cell>
          <cell r="X6">
            <v>0</v>
          </cell>
          <cell r="Y6" t="e">
            <v>#DIV/0!</v>
          </cell>
          <cell r="AB6">
            <v>0</v>
          </cell>
          <cell r="AC6" t="e">
            <v>#DIV/0!</v>
          </cell>
          <cell r="AF6">
            <v>0</v>
          </cell>
          <cell r="AG6" t="e">
            <v>#DIV/0!</v>
          </cell>
          <cell r="AJ6">
            <v>0</v>
          </cell>
          <cell r="AK6" t="e">
            <v>#DIV/0!</v>
          </cell>
          <cell r="AN6">
            <v>0</v>
          </cell>
          <cell r="AO6" t="e">
            <v>#DIV/0!</v>
          </cell>
          <cell r="AR6">
            <v>0</v>
          </cell>
          <cell r="AS6" t="e">
            <v>#DIV/0!</v>
          </cell>
          <cell r="AV6">
            <v>0</v>
          </cell>
          <cell r="AW6" t="e">
            <v>#DIV/0!</v>
          </cell>
          <cell r="AZ6">
            <v>0</v>
          </cell>
          <cell r="BA6" t="e">
            <v>#DIV/0!</v>
          </cell>
          <cell r="BD6">
            <v>0</v>
          </cell>
          <cell r="BE6" t="e">
            <v>#DIV/0!</v>
          </cell>
        </row>
        <row r="7">
          <cell r="L7" t="str">
            <v>เสีย</v>
          </cell>
          <cell r="M7" t="str">
            <v>เสีย</v>
          </cell>
          <cell r="P7" t="str">
            <v>เสีย</v>
          </cell>
          <cell r="Q7" t="str">
            <v>เสีย</v>
          </cell>
          <cell r="T7" t="str">
            <v>เสีย</v>
          </cell>
          <cell r="U7" t="str">
            <v>เสีย</v>
          </cell>
          <cell r="X7" t="str">
            <v>เสีย</v>
          </cell>
          <cell r="Y7" t="str">
            <v>เสีย</v>
          </cell>
          <cell r="AB7" t="str">
            <v>เสีย</v>
          </cell>
          <cell r="AC7" t="str">
            <v>เสีย</v>
          </cell>
          <cell r="AF7" t="str">
            <v>เสีย</v>
          </cell>
          <cell r="AG7" t="str">
            <v>เสีย</v>
          </cell>
          <cell r="AJ7" t="str">
            <v>เสีย</v>
          </cell>
          <cell r="AK7" t="str">
            <v>เสีย</v>
          </cell>
          <cell r="AN7" t="str">
            <v>เสีย</v>
          </cell>
          <cell r="AO7" t="str">
            <v>เสีย</v>
          </cell>
          <cell r="AR7" t="str">
            <v>เสีย</v>
          </cell>
          <cell r="AS7" t="str">
            <v>เสีย</v>
          </cell>
          <cell r="AV7" t="str">
            <v>เสีย</v>
          </cell>
          <cell r="AW7" t="str">
            <v>เสีย</v>
          </cell>
          <cell r="AZ7" t="str">
            <v>เสีย</v>
          </cell>
          <cell r="BA7" t="str">
            <v>เสีย</v>
          </cell>
          <cell r="BD7" t="str">
            <v>เสีย</v>
          </cell>
          <cell r="BE7" t="str">
            <v>เสีย</v>
          </cell>
        </row>
        <row r="8">
          <cell r="L8">
            <v>284</v>
          </cell>
          <cell r="M8">
            <v>1192.8</v>
          </cell>
          <cell r="P8">
            <v>-95291</v>
          </cell>
          <cell r="Q8" t="e">
            <v>#DIV/0!</v>
          </cell>
          <cell r="T8">
            <v>0</v>
          </cell>
          <cell r="U8" t="e">
            <v>#DIV/0!</v>
          </cell>
          <cell r="X8">
            <v>0</v>
          </cell>
          <cell r="Y8" t="e">
            <v>#DIV/0!</v>
          </cell>
          <cell r="AB8">
            <v>0</v>
          </cell>
          <cell r="AC8" t="e">
            <v>#DIV/0!</v>
          </cell>
          <cell r="AF8">
            <v>0</v>
          </cell>
          <cell r="AG8" t="e">
            <v>#DIV/0!</v>
          </cell>
          <cell r="AJ8">
            <v>0</v>
          </cell>
          <cell r="AK8" t="e">
            <v>#DIV/0!</v>
          </cell>
          <cell r="AN8">
            <v>0</v>
          </cell>
          <cell r="AO8" t="e">
            <v>#DIV/0!</v>
          </cell>
          <cell r="AR8">
            <v>0</v>
          </cell>
          <cell r="AS8" t="e">
            <v>#DIV/0!</v>
          </cell>
          <cell r="AV8">
            <v>0</v>
          </cell>
          <cell r="AW8" t="e">
            <v>#DIV/0!</v>
          </cell>
          <cell r="AZ8">
            <v>0</v>
          </cell>
          <cell r="BA8" t="e">
            <v>#DIV/0!</v>
          </cell>
          <cell r="BD8">
            <v>0</v>
          </cell>
          <cell r="BE8" t="e">
            <v>#DIV/0!</v>
          </cell>
        </row>
        <row r="9">
          <cell r="L9">
            <v>2451</v>
          </cell>
          <cell r="M9">
            <v>10294.200000000001</v>
          </cell>
          <cell r="P9">
            <v>-96819</v>
          </cell>
          <cell r="Q9" t="e">
            <v>#DIV/0!</v>
          </cell>
          <cell r="T9">
            <v>0</v>
          </cell>
          <cell r="U9" t="e">
            <v>#DIV/0!</v>
          </cell>
          <cell r="X9">
            <v>0</v>
          </cell>
          <cell r="Y9" t="e">
            <v>#DIV/0!</v>
          </cell>
          <cell r="AB9">
            <v>0</v>
          </cell>
          <cell r="AC9" t="e">
            <v>#DIV/0!</v>
          </cell>
          <cell r="AF9">
            <v>0</v>
          </cell>
          <cell r="AG9" t="e">
            <v>#DIV/0!</v>
          </cell>
          <cell r="AJ9">
            <v>0</v>
          </cell>
          <cell r="AK9" t="e">
            <v>#DIV/0!</v>
          </cell>
          <cell r="AN9">
            <v>0</v>
          </cell>
          <cell r="AO9" t="e">
            <v>#DIV/0!</v>
          </cell>
          <cell r="AR9">
            <v>0</v>
          </cell>
          <cell r="AS9" t="e">
            <v>#DIV/0!</v>
          </cell>
          <cell r="AV9">
            <v>0</v>
          </cell>
          <cell r="AW9" t="e">
            <v>#DIV/0!</v>
          </cell>
          <cell r="AZ9">
            <v>0</v>
          </cell>
          <cell r="BA9" t="e">
            <v>#DIV/0!</v>
          </cell>
          <cell r="BD9">
            <v>0</v>
          </cell>
          <cell r="BE9" t="e">
            <v>#DIV/0!</v>
          </cell>
        </row>
        <row r="10">
          <cell r="L10">
            <v>480</v>
          </cell>
          <cell r="M10">
            <v>2016</v>
          </cell>
          <cell r="P10">
            <v>-240900</v>
          </cell>
          <cell r="Q10" t="e">
            <v>#DIV/0!</v>
          </cell>
          <cell r="T10">
            <v>0</v>
          </cell>
          <cell r="U10" t="e">
            <v>#DIV/0!</v>
          </cell>
          <cell r="X10">
            <v>0</v>
          </cell>
          <cell r="Y10" t="e">
            <v>#DIV/0!</v>
          </cell>
          <cell r="AB10">
            <v>0</v>
          </cell>
          <cell r="AC10" t="e">
            <v>#DIV/0!</v>
          </cell>
          <cell r="AF10">
            <v>0</v>
          </cell>
          <cell r="AG10" t="e">
            <v>#DIV/0!</v>
          </cell>
          <cell r="AJ10">
            <v>0</v>
          </cell>
          <cell r="AK10" t="e">
            <v>#DIV/0!</v>
          </cell>
          <cell r="AN10">
            <v>0</v>
          </cell>
          <cell r="AO10" t="e">
            <v>#DIV/0!</v>
          </cell>
          <cell r="AR10">
            <v>0</v>
          </cell>
          <cell r="AS10" t="e">
            <v>#DIV/0!</v>
          </cell>
          <cell r="AV10">
            <v>0</v>
          </cell>
          <cell r="AW10" t="e">
            <v>#DIV/0!</v>
          </cell>
          <cell r="AZ10">
            <v>0</v>
          </cell>
          <cell r="BA10" t="e">
            <v>#DIV/0!</v>
          </cell>
          <cell r="BD10">
            <v>0</v>
          </cell>
          <cell r="BE10" t="e">
            <v>#DIV/0!</v>
          </cell>
        </row>
        <row r="11">
          <cell r="L11">
            <v>2788</v>
          </cell>
          <cell r="M11">
            <v>11709.6</v>
          </cell>
          <cell r="P11">
            <v>-11921</v>
          </cell>
          <cell r="Q11" t="e">
            <v>#DIV/0!</v>
          </cell>
          <cell r="T11">
            <v>0</v>
          </cell>
          <cell r="U11" t="e">
            <v>#DIV/0!</v>
          </cell>
          <cell r="X11">
            <v>0</v>
          </cell>
          <cell r="Y11" t="e">
            <v>#DIV/0!</v>
          </cell>
          <cell r="AB11">
            <v>0</v>
          </cell>
          <cell r="AC11" t="e">
            <v>#DIV/0!</v>
          </cell>
          <cell r="AF11">
            <v>0</v>
          </cell>
          <cell r="AG11" t="e">
            <v>#DIV/0!</v>
          </cell>
          <cell r="AJ11">
            <v>0</v>
          </cell>
          <cell r="AK11" t="e">
            <v>#DIV/0!</v>
          </cell>
          <cell r="AN11">
            <v>0</v>
          </cell>
          <cell r="AO11" t="e">
            <v>#DIV/0!</v>
          </cell>
          <cell r="AR11">
            <v>0</v>
          </cell>
          <cell r="AS11" t="e">
            <v>#DIV/0!</v>
          </cell>
          <cell r="AV11">
            <v>0</v>
          </cell>
          <cell r="AW11" t="e">
            <v>#DIV/0!</v>
          </cell>
          <cell r="AZ11">
            <v>0</v>
          </cell>
          <cell r="BA11" t="e">
            <v>#DIV/0!</v>
          </cell>
          <cell r="BD11">
            <v>0</v>
          </cell>
          <cell r="BE11" t="e">
            <v>#DIV/0!</v>
          </cell>
        </row>
        <row r="12">
          <cell r="L12">
            <v>4979.84</v>
          </cell>
          <cell r="M12">
            <v>20915.328000000001</v>
          </cell>
          <cell r="P12">
            <v>0</v>
          </cell>
          <cell r="Q12" t="e">
            <v>#DIV/0!</v>
          </cell>
          <cell r="T12">
            <v>0</v>
          </cell>
          <cell r="U12" t="e">
            <v>#DIV/0!</v>
          </cell>
          <cell r="X12">
            <v>0</v>
          </cell>
          <cell r="Y12" t="e">
            <v>#DIV/0!</v>
          </cell>
          <cell r="AB12">
            <v>0</v>
          </cell>
          <cell r="AC12" t="e">
            <v>#DIV/0!</v>
          </cell>
          <cell r="AF12">
            <v>0</v>
          </cell>
          <cell r="AG12" t="e">
            <v>#DIV/0!</v>
          </cell>
          <cell r="AJ12">
            <v>0</v>
          </cell>
          <cell r="AK12" t="e">
            <v>#DIV/0!</v>
          </cell>
          <cell r="AN12">
            <v>0</v>
          </cell>
          <cell r="AO12" t="e">
            <v>#DIV/0!</v>
          </cell>
          <cell r="AR12">
            <v>0</v>
          </cell>
          <cell r="AS12" t="e">
            <v>#DIV/0!</v>
          </cell>
          <cell r="AV12">
            <v>0</v>
          </cell>
          <cell r="AW12" t="e">
            <v>#DIV/0!</v>
          </cell>
          <cell r="AZ12">
            <v>0</v>
          </cell>
          <cell r="BA12" t="e">
            <v>#DIV/0!</v>
          </cell>
          <cell r="BD12">
            <v>0</v>
          </cell>
          <cell r="BE12" t="e">
            <v>#DIV/0!</v>
          </cell>
        </row>
        <row r="13">
          <cell r="L13">
            <v>4751.3500000000004</v>
          </cell>
          <cell r="P13">
            <v>0</v>
          </cell>
          <cell r="T13">
            <v>0</v>
          </cell>
          <cell r="X13">
            <v>0</v>
          </cell>
          <cell r="AB13">
            <v>0</v>
          </cell>
          <cell r="AF13">
            <v>0</v>
          </cell>
          <cell r="AJ13">
            <v>0</v>
          </cell>
          <cell r="AN13">
            <v>0</v>
          </cell>
          <cell r="AR13">
            <v>0</v>
          </cell>
          <cell r="AV13">
            <v>0</v>
          </cell>
          <cell r="AZ13">
            <v>0</v>
          </cell>
          <cell r="BD13">
            <v>0</v>
          </cell>
        </row>
        <row r="14">
          <cell r="L14">
            <v>924.62</v>
          </cell>
          <cell r="P14">
            <v>0</v>
          </cell>
          <cell r="T14">
            <v>0</v>
          </cell>
          <cell r="X14">
            <v>0</v>
          </cell>
          <cell r="AB14">
            <v>0</v>
          </cell>
          <cell r="AF14">
            <v>0</v>
          </cell>
          <cell r="AJ14">
            <v>0</v>
          </cell>
          <cell r="AN14">
            <v>0</v>
          </cell>
          <cell r="AR14">
            <v>0</v>
          </cell>
          <cell r="AV14">
            <v>0</v>
          </cell>
          <cell r="AZ14">
            <v>0</v>
          </cell>
          <cell r="BD14">
            <v>0</v>
          </cell>
        </row>
        <row r="15">
          <cell r="L15">
            <v>4814.3999999999942</v>
          </cell>
          <cell r="M15">
            <v>20220.479999999978</v>
          </cell>
          <cell r="P15">
            <v>-86746</v>
          </cell>
          <cell r="Q15" t="e">
            <v>#DIV/0!</v>
          </cell>
          <cell r="T15">
            <v>0</v>
          </cell>
          <cell r="U15" t="e">
            <v>#DIV/0!</v>
          </cell>
          <cell r="X15">
            <v>0</v>
          </cell>
          <cell r="Y15" t="e">
            <v>#DIV/0!</v>
          </cell>
          <cell r="AB15">
            <v>0</v>
          </cell>
          <cell r="AC15" t="e">
            <v>#DIV/0!</v>
          </cell>
          <cell r="AF15">
            <v>0</v>
          </cell>
          <cell r="AG15" t="e">
            <v>#DIV/0!</v>
          </cell>
          <cell r="AJ15">
            <v>0</v>
          </cell>
          <cell r="AK15" t="e">
            <v>#DIV/0!</v>
          </cell>
          <cell r="AN15">
            <v>0</v>
          </cell>
          <cell r="AO15" t="e">
            <v>#DIV/0!</v>
          </cell>
          <cell r="AR15">
            <v>0</v>
          </cell>
          <cell r="AS15" t="e">
            <v>#DIV/0!</v>
          </cell>
          <cell r="AV15">
            <v>0</v>
          </cell>
          <cell r="AW15" t="e">
            <v>#DIV/0!</v>
          </cell>
          <cell r="AZ15">
            <v>0</v>
          </cell>
          <cell r="BA15" t="e">
            <v>#DIV/0!</v>
          </cell>
          <cell r="BD15">
            <v>0</v>
          </cell>
          <cell r="BE15" t="e">
            <v>#DIV/0!</v>
          </cell>
        </row>
        <row r="16">
          <cell r="L16">
            <v>880</v>
          </cell>
          <cell r="M16">
            <v>3696</v>
          </cell>
          <cell r="P16">
            <v>-162800</v>
          </cell>
          <cell r="Q16" t="e">
            <v>#DIV/0!</v>
          </cell>
          <cell r="T16">
            <v>0</v>
          </cell>
          <cell r="U16" t="e">
            <v>#DIV/0!</v>
          </cell>
          <cell r="X16">
            <v>0</v>
          </cell>
          <cell r="Y16" t="e">
            <v>#DIV/0!</v>
          </cell>
          <cell r="AB16">
            <v>0</v>
          </cell>
          <cell r="AC16" t="e">
            <v>#DIV/0!</v>
          </cell>
          <cell r="AF16">
            <v>0</v>
          </cell>
          <cell r="AG16" t="e">
            <v>#DIV/0!</v>
          </cell>
          <cell r="AJ16">
            <v>0</v>
          </cell>
          <cell r="AK16" t="e">
            <v>#DIV/0!</v>
          </cell>
          <cell r="AN16">
            <v>0</v>
          </cell>
          <cell r="AO16" t="e">
            <v>#DIV/0!</v>
          </cell>
          <cell r="AR16">
            <v>0</v>
          </cell>
          <cell r="AS16" t="e">
            <v>#DIV/0!</v>
          </cell>
          <cell r="AV16">
            <v>0</v>
          </cell>
          <cell r="AW16" t="e">
            <v>#DIV/0!</v>
          </cell>
          <cell r="AZ16">
            <v>0</v>
          </cell>
          <cell r="BA16" t="e">
            <v>#DIV/0!</v>
          </cell>
          <cell r="BD16">
            <v>0</v>
          </cell>
          <cell r="BE16" t="e">
            <v>#DIV/0!</v>
          </cell>
        </row>
        <row r="17">
          <cell r="L17">
            <v>431</v>
          </cell>
          <cell r="M17">
            <v>1810.2</v>
          </cell>
          <cell r="P17">
            <v>-41697</v>
          </cell>
          <cell r="Q17" t="e">
            <v>#DIV/0!</v>
          </cell>
          <cell r="T17">
            <v>0</v>
          </cell>
          <cell r="U17" t="e">
            <v>#DIV/0!</v>
          </cell>
          <cell r="X17">
            <v>0</v>
          </cell>
          <cell r="Y17" t="e">
            <v>#DIV/0!</v>
          </cell>
          <cell r="AB17">
            <v>0</v>
          </cell>
          <cell r="AC17" t="e">
            <v>#DIV/0!</v>
          </cell>
          <cell r="AF17">
            <v>0</v>
          </cell>
          <cell r="AG17" t="e">
            <v>#DIV/0!</v>
          </cell>
          <cell r="AJ17">
            <v>0</v>
          </cell>
          <cell r="AK17" t="e">
            <v>#DIV/0!</v>
          </cell>
          <cell r="AN17">
            <v>0</v>
          </cell>
          <cell r="AO17" t="e">
            <v>#DIV/0!</v>
          </cell>
          <cell r="AR17">
            <v>0</v>
          </cell>
          <cell r="AS17" t="e">
            <v>#DIV/0!</v>
          </cell>
          <cell r="AV17">
            <v>0</v>
          </cell>
          <cell r="AW17" t="e">
            <v>#DIV/0!</v>
          </cell>
          <cell r="AZ17">
            <v>0</v>
          </cell>
          <cell r="BA17" t="e">
            <v>#DIV/0!</v>
          </cell>
          <cell r="BD17">
            <v>0</v>
          </cell>
          <cell r="BE17" t="e">
            <v>#DIV/0!</v>
          </cell>
        </row>
        <row r="18">
          <cell r="L18">
            <v>270</v>
          </cell>
          <cell r="M18">
            <v>1134</v>
          </cell>
          <cell r="P18">
            <v>-30887</v>
          </cell>
          <cell r="Q18" t="e">
            <v>#DIV/0!</v>
          </cell>
          <cell r="T18">
            <v>0</v>
          </cell>
          <cell r="U18" t="e">
            <v>#DIV/0!</v>
          </cell>
          <cell r="X18">
            <v>0</v>
          </cell>
          <cell r="Y18" t="e">
            <v>#DIV/0!</v>
          </cell>
          <cell r="AB18">
            <v>0</v>
          </cell>
          <cell r="AC18" t="e">
            <v>#DIV/0!</v>
          </cell>
          <cell r="AF18">
            <v>0</v>
          </cell>
          <cell r="AG18" t="e">
            <v>#DIV/0!</v>
          </cell>
          <cell r="AJ18">
            <v>0</v>
          </cell>
          <cell r="AK18" t="e">
            <v>#DIV/0!</v>
          </cell>
          <cell r="AN18">
            <v>0</v>
          </cell>
          <cell r="AO18" t="e">
            <v>#DIV/0!</v>
          </cell>
          <cell r="AR18">
            <v>0</v>
          </cell>
          <cell r="AS18" t="e">
            <v>#DIV/0!</v>
          </cell>
          <cell r="AV18">
            <v>0</v>
          </cell>
          <cell r="AW18" t="e">
            <v>#DIV/0!</v>
          </cell>
          <cell r="AZ18">
            <v>0</v>
          </cell>
          <cell r="BA18" t="e">
            <v>#DIV/0!</v>
          </cell>
          <cell r="BD18">
            <v>0</v>
          </cell>
          <cell r="BE18" t="e">
            <v>#DIV/0!</v>
          </cell>
        </row>
        <row r="19">
          <cell r="L19">
            <v>31000.14</v>
          </cell>
          <cell r="P19">
            <v>0</v>
          </cell>
          <cell r="T19">
            <v>0</v>
          </cell>
          <cell r="X19">
            <v>0</v>
          </cell>
          <cell r="AB19">
            <v>0</v>
          </cell>
          <cell r="AF19">
            <v>0</v>
          </cell>
          <cell r="AJ19">
            <v>0</v>
          </cell>
          <cell r="AN19">
            <v>0</v>
          </cell>
          <cell r="AR19">
            <v>0</v>
          </cell>
          <cell r="AV19">
            <v>0</v>
          </cell>
          <cell r="AZ19">
            <v>0</v>
          </cell>
          <cell r="BD19">
            <v>0</v>
          </cell>
        </row>
        <row r="20">
          <cell r="L20">
            <v>20486.86</v>
          </cell>
          <cell r="M20">
            <v>86044.812000000005</v>
          </cell>
          <cell r="P20">
            <v>0</v>
          </cell>
          <cell r="Q20" t="e">
            <v>#DIV/0!</v>
          </cell>
          <cell r="T20">
            <v>0</v>
          </cell>
          <cell r="U20" t="e">
            <v>#DIV/0!</v>
          </cell>
          <cell r="X20">
            <v>0</v>
          </cell>
          <cell r="Y20" t="e">
            <v>#DIV/0!</v>
          </cell>
          <cell r="AB20">
            <v>0</v>
          </cell>
          <cell r="AC20" t="e">
            <v>#DIV/0!</v>
          </cell>
          <cell r="AF20">
            <v>0</v>
          </cell>
          <cell r="AG20" t="e">
            <v>#DIV/0!</v>
          </cell>
          <cell r="AJ20">
            <v>0</v>
          </cell>
          <cell r="AK20" t="e">
            <v>#DIV/0!</v>
          </cell>
          <cell r="AN20">
            <v>0</v>
          </cell>
          <cell r="AO20" t="e">
            <v>#DIV/0!</v>
          </cell>
          <cell r="AR20">
            <v>0</v>
          </cell>
          <cell r="AS20" t="e">
            <v>#DIV/0!</v>
          </cell>
          <cell r="AV20">
            <v>0</v>
          </cell>
          <cell r="AW20" t="e">
            <v>#DIV/0!</v>
          </cell>
          <cell r="AZ20">
            <v>0</v>
          </cell>
          <cell r="BA20" t="e">
            <v>#DIV/0!</v>
          </cell>
          <cell r="BD20">
            <v>0</v>
          </cell>
          <cell r="BE20" t="e">
            <v>#DIV/0!</v>
          </cell>
        </row>
        <row r="21">
          <cell r="L21">
            <v>0</v>
          </cell>
          <cell r="M21">
            <v>0</v>
          </cell>
          <cell r="P21">
            <v>-277</v>
          </cell>
          <cell r="Q21" t="e">
            <v>#DIV/0!</v>
          </cell>
          <cell r="T21">
            <v>0</v>
          </cell>
          <cell r="U21" t="e">
            <v>#DIV/0!</v>
          </cell>
          <cell r="X21">
            <v>0</v>
          </cell>
          <cell r="Y21" t="e">
            <v>#DIV/0!</v>
          </cell>
          <cell r="AB21">
            <v>0</v>
          </cell>
          <cell r="AC21" t="e">
            <v>#DIV/0!</v>
          </cell>
          <cell r="AF21">
            <v>0</v>
          </cell>
          <cell r="AG21" t="e">
            <v>#DIV/0!</v>
          </cell>
          <cell r="AJ21">
            <v>0</v>
          </cell>
          <cell r="AK21" t="e">
            <v>#DIV/0!</v>
          </cell>
          <cell r="AN21">
            <v>0</v>
          </cell>
          <cell r="AO21" t="e">
            <v>#DIV/0!</v>
          </cell>
          <cell r="AR21">
            <v>0</v>
          </cell>
          <cell r="AS21" t="e">
            <v>#DIV/0!</v>
          </cell>
          <cell r="AV21">
            <v>0</v>
          </cell>
          <cell r="AW21" t="e">
            <v>#DIV/0!</v>
          </cell>
          <cell r="AZ21">
            <v>0</v>
          </cell>
          <cell r="BA21" t="e">
            <v>#DIV/0!</v>
          </cell>
          <cell r="BD21">
            <v>0</v>
          </cell>
          <cell r="BE21" t="e">
            <v>#DIV/0!</v>
          </cell>
        </row>
        <row r="22">
          <cell r="L22">
            <v>10000.000000000009</v>
          </cell>
          <cell r="P22">
            <v>-1590000</v>
          </cell>
          <cell r="T22">
            <v>0</v>
          </cell>
          <cell r="X22">
            <v>0</v>
          </cell>
          <cell r="AB22">
            <v>0</v>
          </cell>
          <cell r="AF22">
            <v>0</v>
          </cell>
          <cell r="AJ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  <cell r="BD22">
            <v>0</v>
          </cell>
        </row>
        <row r="23">
          <cell r="L23">
            <v>257</v>
          </cell>
          <cell r="M23">
            <v>1079.4000000000001</v>
          </cell>
          <cell r="P23">
            <v>-63993</v>
          </cell>
          <cell r="Q23" t="e">
            <v>#DIV/0!</v>
          </cell>
          <cell r="T23">
            <v>0</v>
          </cell>
          <cell r="U23" t="e">
            <v>#DIV/0!</v>
          </cell>
          <cell r="X23">
            <v>0</v>
          </cell>
          <cell r="Y23" t="e">
            <v>#DIV/0!</v>
          </cell>
          <cell r="AB23">
            <v>0</v>
          </cell>
          <cell r="AC23" t="e">
            <v>#DIV/0!</v>
          </cell>
          <cell r="AF23">
            <v>0</v>
          </cell>
          <cell r="AG23" t="e">
            <v>#DIV/0!</v>
          </cell>
          <cell r="AJ23">
            <v>0</v>
          </cell>
          <cell r="AK23" t="e">
            <v>#DIV/0!</v>
          </cell>
          <cell r="AN23">
            <v>0</v>
          </cell>
          <cell r="AO23" t="e">
            <v>#DIV/0!</v>
          </cell>
          <cell r="AR23">
            <v>0</v>
          </cell>
          <cell r="AS23" t="e">
            <v>#DIV/0!</v>
          </cell>
          <cell r="AV23">
            <v>0</v>
          </cell>
          <cell r="AW23" t="e">
            <v>#DIV/0!</v>
          </cell>
          <cell r="AZ23">
            <v>0</v>
          </cell>
          <cell r="BA23" t="e">
            <v>#DIV/0!</v>
          </cell>
          <cell r="BD23">
            <v>0</v>
          </cell>
          <cell r="BE23" t="e">
            <v>#DIV/0!</v>
          </cell>
        </row>
        <row r="24">
          <cell r="L24">
            <v>5372</v>
          </cell>
          <cell r="M24">
            <v>22562.400000000001</v>
          </cell>
          <cell r="P24">
            <v>-76041</v>
          </cell>
          <cell r="Q24" t="e">
            <v>#DIV/0!</v>
          </cell>
          <cell r="T24">
            <v>0</v>
          </cell>
          <cell r="U24" t="e">
            <v>#DIV/0!</v>
          </cell>
          <cell r="X24">
            <v>0</v>
          </cell>
          <cell r="Y24" t="e">
            <v>#DIV/0!</v>
          </cell>
          <cell r="AB24">
            <v>0</v>
          </cell>
          <cell r="AC24" t="e">
            <v>#DIV/0!</v>
          </cell>
          <cell r="AF24">
            <v>0</v>
          </cell>
          <cell r="AG24" t="e">
            <v>#DIV/0!</v>
          </cell>
          <cell r="AJ24">
            <v>0</v>
          </cell>
          <cell r="AK24" t="e">
            <v>#DIV/0!</v>
          </cell>
          <cell r="AN24">
            <v>0</v>
          </cell>
          <cell r="AO24" t="e">
            <v>#DIV/0!</v>
          </cell>
          <cell r="AR24">
            <v>0</v>
          </cell>
          <cell r="AS24" t="e">
            <v>#DIV/0!</v>
          </cell>
          <cell r="AV24">
            <v>0</v>
          </cell>
          <cell r="AW24" t="e">
            <v>#DIV/0!</v>
          </cell>
          <cell r="AZ24">
            <v>0</v>
          </cell>
          <cell r="BA24" t="e">
            <v>#DIV/0!</v>
          </cell>
          <cell r="BD24">
            <v>0</v>
          </cell>
          <cell r="BE24" t="e">
            <v>#DIV/0!</v>
          </cell>
        </row>
        <row r="25">
          <cell r="L25">
            <v>10200</v>
          </cell>
          <cell r="M25">
            <v>42840</v>
          </cell>
          <cell r="P25">
            <v>-125250</v>
          </cell>
          <cell r="Q25" t="e">
            <v>#DIV/0!</v>
          </cell>
          <cell r="T25">
            <v>0</v>
          </cell>
          <cell r="U25" t="e">
            <v>#DIV/0!</v>
          </cell>
          <cell r="X25">
            <v>0</v>
          </cell>
          <cell r="Y25" t="e">
            <v>#DIV/0!</v>
          </cell>
          <cell r="AB25">
            <v>0</v>
          </cell>
          <cell r="AC25" t="e">
            <v>#DIV/0!</v>
          </cell>
          <cell r="AF25">
            <v>0</v>
          </cell>
          <cell r="AG25" t="e">
            <v>#DIV/0!</v>
          </cell>
          <cell r="AJ25">
            <v>0</v>
          </cell>
          <cell r="AK25" t="e">
            <v>#DIV/0!</v>
          </cell>
          <cell r="AN25">
            <v>0</v>
          </cell>
          <cell r="AO25" t="e">
            <v>#DIV/0!</v>
          </cell>
          <cell r="AR25">
            <v>0</v>
          </cell>
          <cell r="AS25" t="e">
            <v>#DIV/0!</v>
          </cell>
          <cell r="AV25">
            <v>0</v>
          </cell>
          <cell r="AW25" t="e">
            <v>#DIV/0!</v>
          </cell>
          <cell r="AZ25">
            <v>0</v>
          </cell>
          <cell r="BA25" t="e">
            <v>#DIV/0!</v>
          </cell>
          <cell r="BD25">
            <v>0</v>
          </cell>
          <cell r="BE25" t="e">
            <v>#DIV/0!</v>
          </cell>
        </row>
        <row r="26">
          <cell r="L26">
            <v>9036</v>
          </cell>
          <cell r="M26">
            <v>37951.200000000004</v>
          </cell>
          <cell r="P26">
            <v>-10318</v>
          </cell>
          <cell r="Q26" t="e">
            <v>#DIV/0!</v>
          </cell>
          <cell r="T26">
            <v>0</v>
          </cell>
          <cell r="U26" t="e">
            <v>#DIV/0!</v>
          </cell>
          <cell r="X26">
            <v>0</v>
          </cell>
          <cell r="Y26" t="e">
            <v>#DIV/0!</v>
          </cell>
          <cell r="AB26">
            <v>0</v>
          </cell>
          <cell r="AC26" t="e">
            <v>#DIV/0!</v>
          </cell>
          <cell r="AF26">
            <v>0</v>
          </cell>
          <cell r="AG26" t="e">
            <v>#DIV/0!</v>
          </cell>
          <cell r="AJ26">
            <v>0</v>
          </cell>
          <cell r="AK26" t="e">
            <v>#DIV/0!</v>
          </cell>
          <cell r="AN26">
            <v>0</v>
          </cell>
          <cell r="AO26" t="e">
            <v>#DIV/0!</v>
          </cell>
          <cell r="AR26">
            <v>0</v>
          </cell>
          <cell r="AS26" t="e">
            <v>#DIV/0!</v>
          </cell>
          <cell r="AV26">
            <v>0</v>
          </cell>
          <cell r="AW26" t="e">
            <v>#DIV/0!</v>
          </cell>
          <cell r="AZ26">
            <v>0</v>
          </cell>
          <cell r="BA26" t="e">
            <v>#DIV/0!</v>
          </cell>
          <cell r="BD26">
            <v>0</v>
          </cell>
          <cell r="BE26" t="e">
            <v>#DIV/0!</v>
          </cell>
        </row>
        <row r="27">
          <cell r="L27" t="str">
            <v>รื้อถอน</v>
          </cell>
          <cell r="M27" t="str">
            <v>รื้อถอน</v>
          </cell>
          <cell r="P27" t="e">
            <v>#VALUE!</v>
          </cell>
          <cell r="Q27" t="e">
            <v>#VALUE!</v>
          </cell>
          <cell r="T27">
            <v>0</v>
          </cell>
          <cell r="U27" t="e">
            <v>#DIV/0!</v>
          </cell>
          <cell r="X27">
            <v>0</v>
          </cell>
          <cell r="Y27" t="e">
            <v>#DIV/0!</v>
          </cell>
          <cell r="AB27">
            <v>0</v>
          </cell>
          <cell r="AC27" t="e">
            <v>#DIV/0!</v>
          </cell>
          <cell r="AF27">
            <v>0</v>
          </cell>
          <cell r="AG27" t="e">
            <v>#DIV/0!</v>
          </cell>
          <cell r="AJ27">
            <v>0</v>
          </cell>
          <cell r="AK27" t="e">
            <v>#DIV/0!</v>
          </cell>
          <cell r="AN27">
            <v>0</v>
          </cell>
          <cell r="AO27" t="e">
            <v>#DIV/0!</v>
          </cell>
          <cell r="AR27" t="str">
            <v>รื้อถอน</v>
          </cell>
          <cell r="AS27" t="str">
            <v>รื้อถอน</v>
          </cell>
          <cell r="AV27" t="str">
            <v>รื้อถอน</v>
          </cell>
          <cell r="AW27" t="str">
            <v>รื้อถอน</v>
          </cell>
          <cell r="AZ27" t="str">
            <v>รื้อถอน</v>
          </cell>
          <cell r="BA27" t="str">
            <v>รื้อถอน</v>
          </cell>
          <cell r="BD27" t="str">
            <v>รื้อถอน</v>
          </cell>
          <cell r="BE27" t="str">
            <v>รื้อถอน</v>
          </cell>
        </row>
        <row r="28">
          <cell r="L28" t="str">
            <v>ปรับปรุง</v>
          </cell>
        </row>
        <row r="30">
          <cell r="L30">
            <v>1880</v>
          </cell>
          <cell r="P30">
            <v>-267040</v>
          </cell>
          <cell r="T30">
            <v>0</v>
          </cell>
          <cell r="X30">
            <v>0</v>
          </cell>
          <cell r="AB30">
            <v>0</v>
          </cell>
          <cell r="AF30">
            <v>0</v>
          </cell>
          <cell r="AJ30">
            <v>0</v>
          </cell>
          <cell r="AN30">
            <v>0</v>
          </cell>
          <cell r="AR30">
            <v>0</v>
          </cell>
          <cell r="AV30">
            <v>0</v>
          </cell>
          <cell r="AZ30">
            <v>0</v>
          </cell>
          <cell r="BD30">
            <v>0</v>
          </cell>
        </row>
        <row r="31">
          <cell r="L31">
            <v>4472.37</v>
          </cell>
          <cell r="P31">
            <v>0</v>
          </cell>
          <cell r="T31">
            <v>0</v>
          </cell>
          <cell r="X31">
            <v>0</v>
          </cell>
          <cell r="AB31">
            <v>0</v>
          </cell>
          <cell r="AF31">
            <v>0</v>
          </cell>
          <cell r="AJ31">
            <v>0</v>
          </cell>
          <cell r="AN31">
            <v>0</v>
          </cell>
          <cell r="AR31">
            <v>0</v>
          </cell>
          <cell r="AV31">
            <v>0</v>
          </cell>
          <cell r="AZ31">
            <v>0</v>
          </cell>
          <cell r="BD31">
            <v>0</v>
          </cell>
        </row>
        <row r="32">
          <cell r="L32">
            <v>300</v>
          </cell>
          <cell r="M32">
            <v>1260</v>
          </cell>
          <cell r="P32">
            <v>-307350</v>
          </cell>
          <cell r="Q32" t="e">
            <v>#DIV/0!</v>
          </cell>
          <cell r="T32">
            <v>0</v>
          </cell>
          <cell r="U32" t="e">
            <v>#DIV/0!</v>
          </cell>
          <cell r="X32">
            <v>0</v>
          </cell>
          <cell r="Y32" t="e">
            <v>#DIV/0!</v>
          </cell>
          <cell r="AB32">
            <v>0</v>
          </cell>
          <cell r="AC32" t="e">
            <v>#DIV/0!</v>
          </cell>
          <cell r="AF32">
            <v>0</v>
          </cell>
          <cell r="AG32" t="e">
            <v>#DIV/0!</v>
          </cell>
          <cell r="AJ32">
            <v>0</v>
          </cell>
          <cell r="AK32" t="e">
            <v>#DIV/0!</v>
          </cell>
          <cell r="AN32">
            <v>0</v>
          </cell>
          <cell r="AO32" t="e">
            <v>#DIV/0!</v>
          </cell>
          <cell r="AR32">
            <v>0</v>
          </cell>
          <cell r="AS32" t="e">
            <v>#DIV/0!</v>
          </cell>
          <cell r="AV32">
            <v>0</v>
          </cell>
          <cell r="AW32" t="e">
            <v>#DIV/0!</v>
          </cell>
          <cell r="AZ32">
            <v>0</v>
          </cell>
          <cell r="BA32" t="e">
            <v>#DIV/0!</v>
          </cell>
          <cell r="BD32">
            <v>0</v>
          </cell>
          <cell r="BE32" t="e">
            <v>#DIV/0!</v>
          </cell>
        </row>
        <row r="33">
          <cell r="L33">
            <v>1700</v>
          </cell>
          <cell r="P33">
            <v>-935800</v>
          </cell>
          <cell r="T33">
            <v>0</v>
          </cell>
          <cell r="X33">
            <v>0</v>
          </cell>
          <cell r="AB33">
            <v>0</v>
          </cell>
          <cell r="AF33">
            <v>0</v>
          </cell>
          <cell r="AJ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  <cell r="BD33">
            <v>0</v>
          </cell>
        </row>
        <row r="34">
          <cell r="L34">
            <v>294</v>
          </cell>
          <cell r="M34">
            <v>1234.8</v>
          </cell>
          <cell r="P34">
            <v>-75409</v>
          </cell>
          <cell r="Q34" t="e">
            <v>#DIV/0!</v>
          </cell>
          <cell r="T34">
            <v>0</v>
          </cell>
          <cell r="U34" t="e">
            <v>#DIV/0!</v>
          </cell>
          <cell r="X34">
            <v>0</v>
          </cell>
          <cell r="Y34" t="e">
            <v>#DIV/0!</v>
          </cell>
          <cell r="AB34">
            <v>0</v>
          </cell>
          <cell r="AC34" t="e">
            <v>#DIV/0!</v>
          </cell>
          <cell r="AF34">
            <v>0</v>
          </cell>
          <cell r="AG34" t="e">
            <v>#DIV/0!</v>
          </cell>
          <cell r="AJ34">
            <v>0</v>
          </cell>
          <cell r="AK34" t="e">
            <v>#DIV/0!</v>
          </cell>
          <cell r="AN34">
            <v>0</v>
          </cell>
          <cell r="AO34" t="e">
            <v>#DIV/0!</v>
          </cell>
          <cell r="AR34">
            <v>0</v>
          </cell>
          <cell r="AS34" t="e">
            <v>#DIV/0!</v>
          </cell>
          <cell r="AV34">
            <v>0</v>
          </cell>
          <cell r="AW34" t="e">
            <v>#DIV/0!</v>
          </cell>
          <cell r="AZ34">
            <v>0</v>
          </cell>
          <cell r="BA34" t="e">
            <v>#DIV/0!</v>
          </cell>
          <cell r="BD34">
            <v>0</v>
          </cell>
          <cell r="BE34" t="e">
            <v>#DIV/0!</v>
          </cell>
        </row>
        <row r="35">
          <cell r="L35" t="str">
            <v>รื้อถอน</v>
          </cell>
          <cell r="M35" t="str">
            <v>รื้อถอน</v>
          </cell>
          <cell r="P35" t="str">
            <v>รื้อถอน</v>
          </cell>
          <cell r="Q35" t="str">
            <v>รื้อถอน</v>
          </cell>
          <cell r="T35" t="str">
            <v>รื้อถอน</v>
          </cell>
          <cell r="U35" t="str">
            <v>รื้อถอน</v>
          </cell>
          <cell r="X35" t="str">
            <v>รื้อถอน</v>
          </cell>
          <cell r="Y35" t="str">
            <v>รื้อถอน</v>
          </cell>
          <cell r="AB35" t="str">
            <v>รื้อถอน</v>
          </cell>
          <cell r="AC35" t="str">
            <v>รื้อถอน</v>
          </cell>
          <cell r="AF35" t="str">
            <v>รื้อถอน</v>
          </cell>
          <cell r="AG35" t="str">
            <v>รื้อถอน</v>
          </cell>
          <cell r="AJ35" t="str">
            <v>รื้อถอน</v>
          </cell>
          <cell r="AK35" t="str">
            <v>รื้อถอน</v>
          </cell>
          <cell r="AN35" t="str">
            <v>รื้อถอน</v>
          </cell>
          <cell r="AO35" t="str">
            <v>รื้อถอน</v>
          </cell>
          <cell r="AR35" t="str">
            <v>รื้อถอน</v>
          </cell>
          <cell r="AS35" t="str">
            <v>รื้อถอน</v>
          </cell>
          <cell r="AV35" t="str">
            <v>รื้อถอน</v>
          </cell>
          <cell r="AW35" t="str">
            <v>รื้อถอน</v>
          </cell>
          <cell r="AZ35" t="str">
            <v>รื้อถอน</v>
          </cell>
          <cell r="BA35" t="str">
            <v>รื้อถอน</v>
          </cell>
          <cell r="BD35" t="str">
            <v>รื้อถอน</v>
          </cell>
          <cell r="BE35" t="str">
            <v>รื้อถอน</v>
          </cell>
        </row>
        <row r="36">
          <cell r="L36">
            <v>3474.13</v>
          </cell>
          <cell r="P36">
            <v>0</v>
          </cell>
          <cell r="T36">
            <v>0</v>
          </cell>
          <cell r="X36">
            <v>0</v>
          </cell>
          <cell r="AB36">
            <v>0</v>
          </cell>
          <cell r="AF36">
            <v>0</v>
          </cell>
          <cell r="AJ36">
            <v>0</v>
          </cell>
          <cell r="AN36">
            <v>0</v>
          </cell>
          <cell r="AR36">
            <v>0</v>
          </cell>
          <cell r="AV36">
            <v>0</v>
          </cell>
          <cell r="AZ36">
            <v>0</v>
          </cell>
          <cell r="BD36">
            <v>0</v>
          </cell>
        </row>
        <row r="37">
          <cell r="L37">
            <v>1</v>
          </cell>
          <cell r="M37">
            <v>4.2</v>
          </cell>
          <cell r="P37">
            <v>-1416</v>
          </cell>
          <cell r="Q37" t="e">
            <v>#DIV/0!</v>
          </cell>
          <cell r="T37">
            <v>0</v>
          </cell>
          <cell r="U37" t="e">
            <v>#DIV/0!</v>
          </cell>
          <cell r="X37">
            <v>0</v>
          </cell>
          <cell r="Y37" t="e">
            <v>#DIV/0!</v>
          </cell>
          <cell r="AB37">
            <v>0</v>
          </cell>
          <cell r="AC37" t="e">
            <v>#DIV/0!</v>
          </cell>
          <cell r="AF37">
            <v>0</v>
          </cell>
          <cell r="AG37" t="e">
            <v>#DIV/0!</v>
          </cell>
          <cell r="AJ37">
            <v>0</v>
          </cell>
          <cell r="AK37" t="e">
            <v>#DIV/0!</v>
          </cell>
          <cell r="AN37">
            <v>0</v>
          </cell>
          <cell r="AO37" t="e">
            <v>#DIV/0!</v>
          </cell>
          <cell r="AR37">
            <v>0</v>
          </cell>
          <cell r="AS37" t="e">
            <v>#DIV/0!</v>
          </cell>
          <cell r="AV37">
            <v>0</v>
          </cell>
          <cell r="AW37" t="e">
            <v>#DIV/0!</v>
          </cell>
          <cell r="AZ37">
            <v>0</v>
          </cell>
          <cell r="BA37" t="e">
            <v>#DIV/0!</v>
          </cell>
          <cell r="BD37">
            <v>0</v>
          </cell>
          <cell r="BE37" t="e">
            <v>#DIV/0!</v>
          </cell>
        </row>
        <row r="38">
          <cell r="L38">
            <v>250</v>
          </cell>
          <cell r="M38">
            <v>1050</v>
          </cell>
          <cell r="P38">
            <v>-48810</v>
          </cell>
          <cell r="Q38" t="e">
            <v>#DIV/0!</v>
          </cell>
          <cell r="T38">
            <v>0</v>
          </cell>
          <cell r="U38" t="e">
            <v>#DIV/0!</v>
          </cell>
          <cell r="X38">
            <v>0</v>
          </cell>
          <cell r="Y38" t="e">
            <v>#DIV/0!</v>
          </cell>
          <cell r="AB38">
            <v>0</v>
          </cell>
          <cell r="AC38" t="e">
            <v>#DIV/0!</v>
          </cell>
          <cell r="AF38">
            <v>0</v>
          </cell>
          <cell r="AG38" t="e">
            <v>#DIV/0!</v>
          </cell>
          <cell r="AJ38">
            <v>0</v>
          </cell>
          <cell r="AK38" t="e">
            <v>#DIV/0!</v>
          </cell>
          <cell r="AN38">
            <v>0</v>
          </cell>
          <cell r="AO38" t="e">
            <v>#DIV/0!</v>
          </cell>
          <cell r="AR38">
            <v>0</v>
          </cell>
          <cell r="AS38" t="e">
            <v>#DIV/0!</v>
          </cell>
          <cell r="AV38">
            <v>0</v>
          </cell>
          <cell r="AW38" t="e">
            <v>#DIV/0!</v>
          </cell>
          <cell r="AZ38">
            <v>0</v>
          </cell>
          <cell r="BA38" t="e">
            <v>#DIV/0!</v>
          </cell>
          <cell r="BD38">
            <v>0</v>
          </cell>
          <cell r="BE38" t="e">
            <v>#DIV/0!</v>
          </cell>
        </row>
        <row r="39">
          <cell r="L39" t="str">
            <v>ปรับปรุง</v>
          </cell>
          <cell r="M39" t="str">
            <v>ปรับปรุง</v>
          </cell>
          <cell r="P39" t="e">
            <v>#VALUE!</v>
          </cell>
          <cell r="Q39" t="e">
            <v>#VALUE!</v>
          </cell>
          <cell r="T39">
            <v>0</v>
          </cell>
          <cell r="U39" t="e">
            <v>#DIV/0!</v>
          </cell>
          <cell r="X39">
            <v>0</v>
          </cell>
          <cell r="Y39" t="e">
            <v>#DIV/0!</v>
          </cell>
          <cell r="AB39">
            <v>0</v>
          </cell>
          <cell r="AC39" t="e">
            <v>#DIV/0!</v>
          </cell>
          <cell r="AF39">
            <v>0</v>
          </cell>
          <cell r="AG39" t="e">
            <v>#DIV/0!</v>
          </cell>
          <cell r="AJ39">
            <v>0</v>
          </cell>
          <cell r="AK39" t="e">
            <v>#DIV/0!</v>
          </cell>
          <cell r="AN39">
            <v>0</v>
          </cell>
          <cell r="AO39" t="e">
            <v>#DIV/0!</v>
          </cell>
          <cell r="AR39">
            <v>0</v>
          </cell>
          <cell r="AS39" t="e">
            <v>#DIV/0!</v>
          </cell>
          <cell r="AV39">
            <v>0</v>
          </cell>
          <cell r="AW39" t="e">
            <v>#DIV/0!</v>
          </cell>
          <cell r="AZ39">
            <v>0</v>
          </cell>
          <cell r="BA39" t="e">
            <v>#DIV/0!</v>
          </cell>
          <cell r="BD39">
            <v>0</v>
          </cell>
          <cell r="BE39" t="e">
            <v>#DIV/0!</v>
          </cell>
        </row>
        <row r="40">
          <cell r="L40">
            <v>143</v>
          </cell>
          <cell r="M40">
            <v>600.6</v>
          </cell>
          <cell r="P40">
            <v>-64376</v>
          </cell>
          <cell r="Q40" t="e">
            <v>#DIV/0!</v>
          </cell>
          <cell r="T40">
            <v>0</v>
          </cell>
          <cell r="U40" t="e">
            <v>#DIV/0!</v>
          </cell>
          <cell r="X40">
            <v>0</v>
          </cell>
          <cell r="Y40" t="e">
            <v>#DIV/0!</v>
          </cell>
          <cell r="AB40">
            <v>0</v>
          </cell>
          <cell r="AC40" t="e">
            <v>#DIV/0!</v>
          </cell>
          <cell r="AF40">
            <v>0</v>
          </cell>
          <cell r="AG40" t="e">
            <v>#DIV/0!</v>
          </cell>
          <cell r="AJ40">
            <v>0</v>
          </cell>
          <cell r="AK40" t="e">
            <v>#DIV/0!</v>
          </cell>
          <cell r="AN40">
            <v>0</v>
          </cell>
          <cell r="AO40" t="e">
            <v>#DIV/0!</v>
          </cell>
          <cell r="AR40">
            <v>0</v>
          </cell>
          <cell r="AS40" t="e">
            <v>#DIV/0!</v>
          </cell>
          <cell r="AV40">
            <v>0</v>
          </cell>
          <cell r="AW40" t="e">
            <v>#DIV/0!</v>
          </cell>
          <cell r="AZ40">
            <v>0</v>
          </cell>
          <cell r="BA40" t="e">
            <v>#DIV/0!</v>
          </cell>
          <cell r="BD40">
            <v>0</v>
          </cell>
          <cell r="BE40" t="e">
            <v>#DIV/0!</v>
          </cell>
        </row>
        <row r="41">
          <cell r="L41" t="str">
            <v>รื้อถอน</v>
          </cell>
          <cell r="M41" t="str">
            <v>รื้อถอน</v>
          </cell>
          <cell r="P41" t="str">
            <v>รื้อถอน</v>
          </cell>
          <cell r="Q41" t="str">
            <v>รื้อถอน</v>
          </cell>
          <cell r="T41" t="str">
            <v>รื้อถอน</v>
          </cell>
          <cell r="U41" t="str">
            <v>รื้อถอน</v>
          </cell>
          <cell r="X41" t="str">
            <v>รื้อถอน</v>
          </cell>
          <cell r="Y41" t="str">
            <v>รื้อถอน</v>
          </cell>
          <cell r="AB41" t="str">
            <v>รื้อถอน</v>
          </cell>
          <cell r="AC41" t="str">
            <v>รื้อถอน</v>
          </cell>
          <cell r="AF41" t="str">
            <v>รื้อถอน</v>
          </cell>
          <cell r="AG41" t="str">
            <v>รื้อถอน</v>
          </cell>
          <cell r="AJ41" t="str">
            <v>รื้อถอน</v>
          </cell>
          <cell r="AK41" t="str">
            <v>รื้อถอน</v>
          </cell>
          <cell r="AN41" t="str">
            <v>รื้อถอน</v>
          </cell>
          <cell r="AO41" t="str">
            <v>รื้อถอน</v>
          </cell>
          <cell r="AR41" t="str">
            <v>รื้อถอน</v>
          </cell>
          <cell r="AS41" t="str">
            <v>รื้อถอน</v>
          </cell>
          <cell r="AV41" t="str">
            <v>รื้อถอน</v>
          </cell>
          <cell r="AW41" t="str">
            <v>รื้อถอน</v>
          </cell>
          <cell r="AZ41" t="str">
            <v>รื้อถอน</v>
          </cell>
          <cell r="BA41" t="str">
            <v>รื้อถอน</v>
          </cell>
          <cell r="BD41" t="str">
            <v>รื้อถอน</v>
          </cell>
          <cell r="BE41" t="str">
            <v>รื้อถอน</v>
          </cell>
        </row>
        <row r="42">
          <cell r="L42" t="str">
            <v>รื้อถอน</v>
          </cell>
          <cell r="M42" t="str">
            <v>รื้อถอน</v>
          </cell>
          <cell r="P42" t="str">
            <v>รื้อถอน</v>
          </cell>
          <cell r="Q42" t="str">
            <v>รื้อถอน</v>
          </cell>
          <cell r="T42" t="str">
            <v>รื้อถอน</v>
          </cell>
          <cell r="U42" t="str">
            <v>รื้อถอน</v>
          </cell>
          <cell r="X42" t="str">
            <v>รื้อถอน</v>
          </cell>
          <cell r="Y42" t="str">
            <v>รื้อถอน</v>
          </cell>
          <cell r="AB42" t="str">
            <v>รื้อถอน</v>
          </cell>
          <cell r="AC42" t="str">
            <v>รื้อถอน</v>
          </cell>
          <cell r="AF42" t="str">
            <v>รื้อถอน</v>
          </cell>
          <cell r="AG42" t="str">
            <v>รื้อถอน</v>
          </cell>
          <cell r="AJ42" t="str">
            <v>รื้อถอน</v>
          </cell>
          <cell r="AK42" t="str">
            <v>รื้อถอน</v>
          </cell>
          <cell r="AN42" t="str">
            <v>รื้อถอน</v>
          </cell>
          <cell r="AO42" t="str">
            <v>รื้อถอน</v>
          </cell>
          <cell r="AR42" t="str">
            <v>รื้อถอน</v>
          </cell>
          <cell r="AS42" t="str">
            <v>รื้อถอน</v>
          </cell>
          <cell r="AV42" t="str">
            <v>รื้อถอน</v>
          </cell>
          <cell r="AW42" t="str">
            <v>รื้อถอน</v>
          </cell>
          <cell r="AZ42" t="str">
            <v>รื้อถอน</v>
          </cell>
          <cell r="BA42" t="str">
            <v>รื้อถอน</v>
          </cell>
          <cell r="BD42" t="str">
            <v>รื้อถอน</v>
          </cell>
          <cell r="BE42" t="str">
            <v>รื้อถอน</v>
          </cell>
        </row>
        <row r="43">
          <cell r="L43">
            <v>9900</v>
          </cell>
          <cell r="M43">
            <v>41580</v>
          </cell>
          <cell r="P43">
            <v>-165200</v>
          </cell>
          <cell r="Q43" t="e">
            <v>#DIV/0!</v>
          </cell>
          <cell r="T43">
            <v>0</v>
          </cell>
          <cell r="U43" t="e">
            <v>#DIV/0!</v>
          </cell>
          <cell r="X43">
            <v>0</v>
          </cell>
          <cell r="Y43" t="e">
            <v>#DIV/0!</v>
          </cell>
          <cell r="AB43">
            <v>0</v>
          </cell>
          <cell r="AC43" t="e">
            <v>#DIV/0!</v>
          </cell>
          <cell r="AF43">
            <v>0</v>
          </cell>
          <cell r="AG43" t="e">
            <v>#DIV/0!</v>
          </cell>
          <cell r="AJ43">
            <v>0</v>
          </cell>
          <cell r="AK43" t="e">
            <v>#DIV/0!</v>
          </cell>
          <cell r="AN43">
            <v>0</v>
          </cell>
          <cell r="AO43" t="e">
            <v>#DIV/0!</v>
          </cell>
          <cell r="AR43">
            <v>0</v>
          </cell>
          <cell r="AS43" t="e">
            <v>#DIV/0!</v>
          </cell>
          <cell r="AV43">
            <v>0</v>
          </cell>
          <cell r="AW43" t="e">
            <v>#DIV/0!</v>
          </cell>
          <cell r="AZ43">
            <v>0</v>
          </cell>
          <cell r="BA43" t="e">
            <v>#DIV/0!</v>
          </cell>
          <cell r="BD43">
            <v>0</v>
          </cell>
          <cell r="BE43" t="e">
            <v>#DIV/0!</v>
          </cell>
        </row>
        <row r="45">
          <cell r="L45">
            <v>2400</v>
          </cell>
          <cell r="P45">
            <v>-112850</v>
          </cell>
          <cell r="T45">
            <v>0</v>
          </cell>
          <cell r="X45">
            <v>0</v>
          </cell>
          <cell r="AB45">
            <v>0</v>
          </cell>
          <cell r="AF45">
            <v>0</v>
          </cell>
          <cell r="AJ45">
            <v>0</v>
          </cell>
          <cell r="AN45">
            <v>0</v>
          </cell>
          <cell r="AR45">
            <v>0</v>
          </cell>
          <cell r="AV45">
            <v>0</v>
          </cell>
          <cell r="AZ45">
            <v>0</v>
          </cell>
          <cell r="BD45">
            <v>0</v>
          </cell>
        </row>
        <row r="47">
          <cell r="L47">
            <v>6880</v>
          </cell>
          <cell r="P47">
            <v>-82340</v>
          </cell>
          <cell r="T47">
            <v>0</v>
          </cell>
          <cell r="X47">
            <v>0</v>
          </cell>
          <cell r="AB47">
            <v>0</v>
          </cell>
          <cell r="AF47">
            <v>0</v>
          </cell>
          <cell r="AJ47">
            <v>0</v>
          </cell>
          <cell r="AN47">
            <v>0</v>
          </cell>
          <cell r="AR47">
            <v>0</v>
          </cell>
          <cell r="AV47">
            <v>0</v>
          </cell>
          <cell r="AZ47">
            <v>0</v>
          </cell>
          <cell r="BD47">
            <v>0</v>
          </cell>
        </row>
        <row r="49">
          <cell r="L49">
            <v>280</v>
          </cell>
          <cell r="M49">
            <v>1176</v>
          </cell>
          <cell r="P49">
            <v>-56780</v>
          </cell>
          <cell r="Q49" t="e">
            <v>#DIV/0!</v>
          </cell>
          <cell r="T49">
            <v>0</v>
          </cell>
          <cell r="U49" t="e">
            <v>#DIV/0!</v>
          </cell>
          <cell r="X49">
            <v>0</v>
          </cell>
          <cell r="Y49" t="e">
            <v>#DIV/0!</v>
          </cell>
          <cell r="AB49">
            <v>0</v>
          </cell>
          <cell r="AC49" t="e">
            <v>#DIV/0!</v>
          </cell>
          <cell r="AF49">
            <v>0</v>
          </cell>
          <cell r="AG49" t="e">
            <v>#DIV/0!</v>
          </cell>
          <cell r="AJ49">
            <v>0</v>
          </cell>
          <cell r="AK49" t="e">
            <v>#DIV/0!</v>
          </cell>
          <cell r="AN49">
            <v>0</v>
          </cell>
          <cell r="AO49" t="e">
            <v>#DIV/0!</v>
          </cell>
          <cell r="AR49">
            <v>0</v>
          </cell>
          <cell r="AS49" t="e">
            <v>#DIV/0!</v>
          </cell>
          <cell r="AV49">
            <v>0</v>
          </cell>
          <cell r="AW49" t="e">
            <v>#DIV/0!</v>
          </cell>
          <cell r="AZ49">
            <v>0</v>
          </cell>
          <cell r="BA49" t="e">
            <v>#DIV/0!</v>
          </cell>
          <cell r="BD49">
            <v>0</v>
          </cell>
          <cell r="BE49" t="e">
            <v>#DIV/0!</v>
          </cell>
        </row>
        <row r="50">
          <cell r="L50">
            <v>5820</v>
          </cell>
          <cell r="P50">
            <v>-280500</v>
          </cell>
          <cell r="T50">
            <v>0</v>
          </cell>
          <cell r="X50">
            <v>0</v>
          </cell>
          <cell r="AB50">
            <v>0</v>
          </cell>
          <cell r="AF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  <cell r="BD50">
            <v>0</v>
          </cell>
        </row>
        <row r="51">
          <cell r="L51">
            <v>100</v>
          </cell>
          <cell r="M51">
            <v>420</v>
          </cell>
          <cell r="P51">
            <v>-1880</v>
          </cell>
          <cell r="Q51" t="e">
            <v>#DIV/0!</v>
          </cell>
          <cell r="T51">
            <v>0</v>
          </cell>
          <cell r="U51" t="e">
            <v>#DIV/0!</v>
          </cell>
          <cell r="X51">
            <v>0</v>
          </cell>
          <cell r="Y51" t="e">
            <v>#DIV/0!</v>
          </cell>
          <cell r="AB51">
            <v>0</v>
          </cell>
          <cell r="AC51" t="e">
            <v>#DIV/0!</v>
          </cell>
          <cell r="AF51">
            <v>0</v>
          </cell>
          <cell r="AG51" t="e">
            <v>#DIV/0!</v>
          </cell>
          <cell r="AJ51">
            <v>0</v>
          </cell>
          <cell r="AK51" t="e">
            <v>#DIV/0!</v>
          </cell>
          <cell r="AN51">
            <v>0</v>
          </cell>
          <cell r="AO51" t="e">
            <v>#DIV/0!</v>
          </cell>
          <cell r="AR51">
            <v>0</v>
          </cell>
          <cell r="AS51" t="e">
            <v>#DIV/0!</v>
          </cell>
          <cell r="AV51">
            <v>0</v>
          </cell>
          <cell r="AW51" t="e">
            <v>#DIV/0!</v>
          </cell>
          <cell r="AZ51">
            <v>0</v>
          </cell>
          <cell r="BA51" t="e">
            <v>#DIV/0!</v>
          </cell>
          <cell r="BD51">
            <v>0</v>
          </cell>
          <cell r="BE51" t="e">
            <v>#DIV/0!</v>
          </cell>
        </row>
        <row r="52">
          <cell r="L52">
            <v>2040</v>
          </cell>
          <cell r="P52">
            <v>-206280</v>
          </cell>
          <cell r="T52">
            <v>0</v>
          </cell>
          <cell r="X52">
            <v>0</v>
          </cell>
          <cell r="AB52">
            <v>0</v>
          </cell>
          <cell r="AF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  <cell r="BD52">
            <v>0</v>
          </cell>
        </row>
        <row r="53">
          <cell r="L53">
            <v>1540</v>
          </cell>
          <cell r="M53">
            <v>6468</v>
          </cell>
          <cell r="P53">
            <v>-161200</v>
          </cell>
          <cell r="Q53" t="e">
            <v>#DIV/0!</v>
          </cell>
          <cell r="T53">
            <v>0</v>
          </cell>
          <cell r="U53" t="e">
            <v>#DIV/0!</v>
          </cell>
          <cell r="X53">
            <v>0</v>
          </cell>
          <cell r="Y53" t="e">
            <v>#DIV/0!</v>
          </cell>
          <cell r="AB53">
            <v>0</v>
          </cell>
          <cell r="AC53" t="e">
            <v>#DIV/0!</v>
          </cell>
          <cell r="AF53">
            <v>0</v>
          </cell>
          <cell r="AG53" t="e">
            <v>#DIV/0!</v>
          </cell>
          <cell r="AJ53">
            <v>0</v>
          </cell>
          <cell r="AK53" t="e">
            <v>#DIV/0!</v>
          </cell>
          <cell r="AN53">
            <v>0</v>
          </cell>
          <cell r="AO53" t="e">
            <v>#DIV/0!</v>
          </cell>
          <cell r="AR53">
            <v>0</v>
          </cell>
          <cell r="AS53" t="e">
            <v>#DIV/0!</v>
          </cell>
          <cell r="AV53">
            <v>0</v>
          </cell>
          <cell r="AW53" t="e">
            <v>#DIV/0!</v>
          </cell>
          <cell r="AZ53">
            <v>0</v>
          </cell>
          <cell r="BA53" t="e">
            <v>#DIV/0!</v>
          </cell>
          <cell r="BD53">
            <v>0</v>
          </cell>
          <cell r="BE53" t="e">
            <v>#DIV/0!</v>
          </cell>
        </row>
        <row r="54">
          <cell r="L54">
            <v>5040</v>
          </cell>
          <cell r="P54">
            <v>-494820</v>
          </cell>
          <cell r="T54">
            <v>0</v>
          </cell>
          <cell r="X54">
            <v>0</v>
          </cell>
          <cell r="AB54">
            <v>0</v>
          </cell>
          <cell r="AF54">
            <v>0</v>
          </cell>
          <cell r="AJ54">
            <v>0</v>
          </cell>
          <cell r="AN54">
            <v>0</v>
          </cell>
          <cell r="AR54">
            <v>0</v>
          </cell>
          <cell r="AV54">
            <v>0</v>
          </cell>
          <cell r="AZ54">
            <v>0</v>
          </cell>
          <cell r="BD54">
            <v>0</v>
          </cell>
        </row>
        <row r="55">
          <cell r="L55">
            <v>2700</v>
          </cell>
          <cell r="P55">
            <v>-236280</v>
          </cell>
          <cell r="T55">
            <v>0</v>
          </cell>
          <cell r="X55">
            <v>0</v>
          </cell>
          <cell r="AB55">
            <v>0</v>
          </cell>
          <cell r="AF55">
            <v>0</v>
          </cell>
          <cell r="AJ55">
            <v>0</v>
          </cell>
          <cell r="AN55">
            <v>0</v>
          </cell>
          <cell r="AR55">
            <v>0</v>
          </cell>
          <cell r="AV55">
            <v>0</v>
          </cell>
          <cell r="AZ55">
            <v>0</v>
          </cell>
          <cell r="BD55">
            <v>0</v>
          </cell>
        </row>
        <row r="56">
          <cell r="L56">
            <v>10700</v>
          </cell>
          <cell r="P56">
            <v>-841100</v>
          </cell>
          <cell r="T56">
            <v>0</v>
          </cell>
          <cell r="X56">
            <v>0</v>
          </cell>
          <cell r="AB56">
            <v>0</v>
          </cell>
          <cell r="AF56">
            <v>0</v>
          </cell>
          <cell r="AJ56">
            <v>0</v>
          </cell>
          <cell r="AN56">
            <v>0</v>
          </cell>
          <cell r="AR56">
            <v>0</v>
          </cell>
          <cell r="AV56">
            <v>0</v>
          </cell>
          <cell r="AZ56">
            <v>0</v>
          </cell>
          <cell r="BD56">
            <v>0</v>
          </cell>
        </row>
        <row r="57">
          <cell r="L57">
            <v>13200</v>
          </cell>
          <cell r="P57">
            <v>-18600</v>
          </cell>
          <cell r="T57">
            <v>0</v>
          </cell>
          <cell r="X57">
            <v>0</v>
          </cell>
          <cell r="AB57">
            <v>0</v>
          </cell>
          <cell r="AF57">
            <v>0</v>
          </cell>
          <cell r="AJ57">
            <v>0</v>
          </cell>
          <cell r="AN57">
            <v>0</v>
          </cell>
          <cell r="AR57">
            <v>0</v>
          </cell>
          <cell r="AV57">
            <v>0</v>
          </cell>
          <cell r="AZ57">
            <v>0</v>
          </cell>
          <cell r="BD57">
            <v>0</v>
          </cell>
        </row>
        <row r="58">
          <cell r="L58">
            <v>11200</v>
          </cell>
          <cell r="P58">
            <v>-309400</v>
          </cell>
          <cell r="T58">
            <v>0</v>
          </cell>
          <cell r="X58">
            <v>0</v>
          </cell>
          <cell r="AB58">
            <v>0</v>
          </cell>
          <cell r="AF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  <cell r="BD58">
            <v>0</v>
          </cell>
        </row>
        <row r="59">
          <cell r="L59">
            <v>8799.9999999999545</v>
          </cell>
          <cell r="P59">
            <v>-1290000</v>
          </cell>
          <cell r="T59">
            <v>0</v>
          </cell>
          <cell r="X59">
            <v>0</v>
          </cell>
          <cell r="AB59">
            <v>0</v>
          </cell>
          <cell r="AF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  <cell r="BD59">
            <v>0</v>
          </cell>
        </row>
        <row r="61">
          <cell r="L61">
            <v>2629</v>
          </cell>
          <cell r="M61">
            <v>11041.800000000001</v>
          </cell>
          <cell r="P61">
            <v>-94329</v>
          </cell>
          <cell r="Q61" t="e">
            <v>#DIV/0!</v>
          </cell>
          <cell r="T61">
            <v>0</v>
          </cell>
          <cell r="U61" t="e">
            <v>#DIV/0!</v>
          </cell>
          <cell r="X61">
            <v>0</v>
          </cell>
          <cell r="Y61" t="e">
            <v>#DIV/0!</v>
          </cell>
          <cell r="AB61">
            <v>0</v>
          </cell>
          <cell r="AC61" t="e">
            <v>#DIV/0!</v>
          </cell>
          <cell r="AF61">
            <v>0</v>
          </cell>
          <cell r="AG61" t="e">
            <v>#DIV/0!</v>
          </cell>
          <cell r="AJ61">
            <v>0</v>
          </cell>
          <cell r="AK61" t="e">
            <v>#DIV/0!</v>
          </cell>
          <cell r="AN61">
            <v>0</v>
          </cell>
          <cell r="AO61" t="e">
            <v>#DIV/0!</v>
          </cell>
          <cell r="AR61">
            <v>0</v>
          </cell>
          <cell r="AS61" t="e">
            <v>#DIV/0!</v>
          </cell>
          <cell r="AV61">
            <v>0</v>
          </cell>
          <cell r="AW61" t="e">
            <v>#DIV/0!</v>
          </cell>
          <cell r="AZ61">
            <v>0</v>
          </cell>
          <cell r="BA61" t="e">
            <v>#DIV/0!</v>
          </cell>
          <cell r="BD61">
            <v>0</v>
          </cell>
          <cell r="BE61" t="e">
            <v>#DIV/0!</v>
          </cell>
        </row>
        <row r="62">
          <cell r="L62">
            <v>1920</v>
          </cell>
          <cell r="M62">
            <v>8064</v>
          </cell>
          <cell r="P62">
            <v>-663920</v>
          </cell>
          <cell r="Q62" t="e">
            <v>#DIV/0!</v>
          </cell>
          <cell r="T62">
            <v>0</v>
          </cell>
          <cell r="U62" t="e">
            <v>#DIV/0!</v>
          </cell>
          <cell r="X62">
            <v>0</v>
          </cell>
          <cell r="Y62" t="e">
            <v>#DIV/0!</v>
          </cell>
          <cell r="AB62">
            <v>0</v>
          </cell>
          <cell r="AC62" t="e">
            <v>#DIV/0!</v>
          </cell>
          <cell r="AF62">
            <v>0</v>
          </cell>
          <cell r="AG62" t="e">
            <v>#DIV/0!</v>
          </cell>
          <cell r="AJ62">
            <v>0</v>
          </cell>
          <cell r="AK62" t="e">
            <v>#DIV/0!</v>
          </cell>
          <cell r="AN62">
            <v>0</v>
          </cell>
          <cell r="AO62" t="e">
            <v>#DIV/0!</v>
          </cell>
          <cell r="AR62">
            <v>0</v>
          </cell>
          <cell r="AS62" t="e">
            <v>#DIV/0!</v>
          </cell>
          <cell r="AV62">
            <v>0</v>
          </cell>
          <cell r="AW62" t="e">
            <v>#DIV/0!</v>
          </cell>
          <cell r="AZ62">
            <v>0</v>
          </cell>
          <cell r="BA62" t="e">
            <v>#DIV/0!</v>
          </cell>
          <cell r="BD62">
            <v>0</v>
          </cell>
          <cell r="BE62" t="e">
            <v>#DIV/0!</v>
          </cell>
        </row>
        <row r="63">
          <cell r="L63">
            <v>6830.0000000000409</v>
          </cell>
          <cell r="M63">
            <v>28686.000000000175</v>
          </cell>
          <cell r="P63">
            <v>-441720</v>
          </cell>
          <cell r="Q63" t="e">
            <v>#DIV/0!</v>
          </cell>
          <cell r="T63">
            <v>0</v>
          </cell>
          <cell r="U63" t="e">
            <v>#DIV/0!</v>
          </cell>
          <cell r="X63">
            <v>0</v>
          </cell>
          <cell r="Y63" t="e">
            <v>#DIV/0!</v>
          </cell>
          <cell r="AB63">
            <v>0</v>
          </cell>
          <cell r="AC63" t="e">
            <v>#DIV/0!</v>
          </cell>
          <cell r="AF63">
            <v>0</v>
          </cell>
          <cell r="AG63" t="e">
            <v>#DIV/0!</v>
          </cell>
          <cell r="AJ63">
            <v>0</v>
          </cell>
          <cell r="AK63" t="e">
            <v>#DIV/0!</v>
          </cell>
          <cell r="AN63">
            <v>0</v>
          </cell>
          <cell r="AO63" t="e">
            <v>#DIV/0!</v>
          </cell>
          <cell r="AR63">
            <v>0</v>
          </cell>
          <cell r="AS63" t="e">
            <v>#DIV/0!</v>
          </cell>
          <cell r="AV63">
            <v>0</v>
          </cell>
          <cell r="AW63" t="e">
            <v>#DIV/0!</v>
          </cell>
          <cell r="AZ63">
            <v>0</v>
          </cell>
          <cell r="BA63" t="e">
            <v>#DIV/0!</v>
          </cell>
          <cell r="BD63">
            <v>0</v>
          </cell>
          <cell r="BE63" t="e">
            <v>#DIV/0!</v>
          </cell>
        </row>
        <row r="65">
          <cell r="L65">
            <v>2271.12</v>
          </cell>
          <cell r="P65">
            <v>0</v>
          </cell>
          <cell r="T65">
            <v>0</v>
          </cell>
          <cell r="X65">
            <v>0</v>
          </cell>
          <cell r="AB65">
            <v>0</v>
          </cell>
          <cell r="AF65">
            <v>0</v>
          </cell>
          <cell r="AJ65">
            <v>0</v>
          </cell>
          <cell r="AN65">
            <v>0</v>
          </cell>
          <cell r="AR65">
            <v>0</v>
          </cell>
          <cell r="AV65">
            <v>0</v>
          </cell>
          <cell r="AZ65">
            <v>0</v>
          </cell>
          <cell r="BD65">
            <v>0</v>
          </cell>
        </row>
        <row r="68">
          <cell r="L68">
            <v>15898.34</v>
          </cell>
          <cell r="M68">
            <v>66773.028000000006</v>
          </cell>
          <cell r="P68">
            <v>0</v>
          </cell>
          <cell r="Q68" t="e">
            <v>#DIV/0!</v>
          </cell>
          <cell r="T68">
            <v>0</v>
          </cell>
          <cell r="U68" t="e">
            <v>#DIV/0!</v>
          </cell>
          <cell r="X68">
            <v>0</v>
          </cell>
          <cell r="Y68" t="e">
            <v>#DIV/0!</v>
          </cell>
          <cell r="AB68">
            <v>0</v>
          </cell>
          <cell r="AC68" t="e">
            <v>#DIV/0!</v>
          </cell>
          <cell r="AF68">
            <v>0</v>
          </cell>
          <cell r="AG68" t="e">
            <v>#DIV/0!</v>
          </cell>
          <cell r="AJ68">
            <v>0</v>
          </cell>
          <cell r="AK68" t="e">
            <v>#DIV/0!</v>
          </cell>
          <cell r="AN68">
            <v>0</v>
          </cell>
          <cell r="AO68" t="e">
            <v>#DIV/0!</v>
          </cell>
          <cell r="AR68">
            <v>0</v>
          </cell>
          <cell r="AS68" t="e">
            <v>#DIV/0!</v>
          </cell>
          <cell r="AV68">
            <v>0</v>
          </cell>
          <cell r="AW68" t="e">
            <v>#DIV/0!</v>
          </cell>
          <cell r="AZ68">
            <v>0</v>
          </cell>
          <cell r="BA68" t="e">
            <v>#DIV/0!</v>
          </cell>
          <cell r="BD68">
            <v>0</v>
          </cell>
          <cell r="BE68" t="e">
            <v>#DIV/0!</v>
          </cell>
        </row>
        <row r="70">
          <cell r="L70">
            <v>5200</v>
          </cell>
          <cell r="P70">
            <v>-433100</v>
          </cell>
          <cell r="T70">
            <v>0</v>
          </cell>
          <cell r="X70">
            <v>0</v>
          </cell>
          <cell r="AB70">
            <v>0</v>
          </cell>
          <cell r="AF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  <cell r="BD70">
            <v>0</v>
          </cell>
        </row>
        <row r="71">
          <cell r="L71">
            <v>12470.11</v>
          </cell>
          <cell r="M71">
            <v>52374.462000000007</v>
          </cell>
          <cell r="P71">
            <v>0</v>
          </cell>
          <cell r="Q71" t="e">
            <v>#DIV/0!</v>
          </cell>
          <cell r="T71">
            <v>0</v>
          </cell>
          <cell r="U71" t="e">
            <v>#DIV/0!</v>
          </cell>
          <cell r="X71">
            <v>0</v>
          </cell>
          <cell r="Y71" t="e">
            <v>#DIV/0!</v>
          </cell>
          <cell r="AB71">
            <v>0</v>
          </cell>
          <cell r="AC71" t="e">
            <v>#DIV/0!</v>
          </cell>
          <cell r="AF71">
            <v>0</v>
          </cell>
          <cell r="AG71" t="e">
            <v>#DIV/0!</v>
          </cell>
          <cell r="AJ71">
            <v>0</v>
          </cell>
          <cell r="AK71" t="e">
            <v>#DIV/0!</v>
          </cell>
          <cell r="AN71">
            <v>0</v>
          </cell>
          <cell r="AO71" t="e">
            <v>#DIV/0!</v>
          </cell>
          <cell r="AR71">
            <v>0</v>
          </cell>
          <cell r="AS71" t="e">
            <v>#DIV/0!</v>
          </cell>
          <cell r="AV71">
            <v>0</v>
          </cell>
          <cell r="AW71" t="e">
            <v>#DIV/0!</v>
          </cell>
          <cell r="AZ71">
            <v>0</v>
          </cell>
          <cell r="BA71" t="e">
            <v>#DIV/0!</v>
          </cell>
          <cell r="BD71">
            <v>0</v>
          </cell>
          <cell r="BE71" t="e">
            <v>#DIV/0!</v>
          </cell>
        </row>
        <row r="73">
          <cell r="L73">
            <v>2085.73</v>
          </cell>
          <cell r="P73">
            <v>0</v>
          </cell>
          <cell r="T73">
            <v>0</v>
          </cell>
          <cell r="X73">
            <v>0</v>
          </cell>
          <cell r="AB73">
            <v>0</v>
          </cell>
          <cell r="AF73">
            <v>0</v>
          </cell>
          <cell r="AJ73">
            <v>0</v>
          </cell>
          <cell r="AN73">
            <v>0</v>
          </cell>
          <cell r="AR73">
            <v>0</v>
          </cell>
          <cell r="AV73">
            <v>0</v>
          </cell>
          <cell r="AZ73">
            <v>0</v>
          </cell>
          <cell r="BD73">
            <v>0</v>
          </cell>
        </row>
        <row r="75">
          <cell r="L75">
            <v>8790.81</v>
          </cell>
          <cell r="M75">
            <v>36921.402000000002</v>
          </cell>
          <cell r="P75">
            <v>0</v>
          </cell>
          <cell r="Q75" t="e">
            <v>#DIV/0!</v>
          </cell>
          <cell r="T75">
            <v>0</v>
          </cell>
          <cell r="U75" t="e">
            <v>#DIV/0!</v>
          </cell>
          <cell r="X75">
            <v>0</v>
          </cell>
          <cell r="Y75" t="e">
            <v>#DIV/0!</v>
          </cell>
          <cell r="AB75">
            <v>0</v>
          </cell>
          <cell r="AC75" t="e">
            <v>#DIV/0!</v>
          </cell>
          <cell r="AF75">
            <v>0</v>
          </cell>
          <cell r="AG75" t="e">
            <v>#DIV/0!</v>
          </cell>
          <cell r="AJ75">
            <v>0</v>
          </cell>
          <cell r="AK75" t="e">
            <v>#DIV/0!</v>
          </cell>
          <cell r="AN75">
            <v>0</v>
          </cell>
          <cell r="AO75" t="e">
            <v>#DIV/0!</v>
          </cell>
          <cell r="AR75">
            <v>0</v>
          </cell>
          <cell r="AS75" t="e">
            <v>#DIV/0!</v>
          </cell>
          <cell r="AV75">
            <v>0</v>
          </cell>
          <cell r="AW75" t="e">
            <v>#DIV/0!</v>
          </cell>
          <cell r="AZ75">
            <v>0</v>
          </cell>
          <cell r="BA75" t="e">
            <v>#DIV/0!</v>
          </cell>
          <cell r="BD75">
            <v>0</v>
          </cell>
          <cell r="BE75" t="e">
            <v>#DIV/0!</v>
          </cell>
        </row>
        <row r="76">
          <cell r="L76">
            <v>13</v>
          </cell>
          <cell r="M76">
            <v>54.6</v>
          </cell>
          <cell r="P76">
            <v>-1249</v>
          </cell>
          <cell r="Q76" t="e">
            <v>#DIV/0!</v>
          </cell>
          <cell r="T76">
            <v>0</v>
          </cell>
          <cell r="U76" t="e">
            <v>#DIV/0!</v>
          </cell>
          <cell r="X76">
            <v>0</v>
          </cell>
          <cell r="Y76" t="e">
            <v>#DIV/0!</v>
          </cell>
          <cell r="AB76">
            <v>0</v>
          </cell>
          <cell r="AC76" t="e">
            <v>#DIV/0!</v>
          </cell>
          <cell r="AF76">
            <v>0</v>
          </cell>
          <cell r="AG76" t="e">
            <v>#DIV/0!</v>
          </cell>
          <cell r="AJ76">
            <v>0</v>
          </cell>
          <cell r="AK76" t="e">
            <v>#DIV/0!</v>
          </cell>
          <cell r="AN76">
            <v>0</v>
          </cell>
          <cell r="AO76" t="e">
            <v>#DIV/0!</v>
          </cell>
          <cell r="AR76">
            <v>0</v>
          </cell>
          <cell r="AS76" t="e">
            <v>#DIV/0!</v>
          </cell>
          <cell r="AV76">
            <v>0</v>
          </cell>
          <cell r="AW76" t="e">
            <v>#DIV/0!</v>
          </cell>
          <cell r="AZ76">
            <v>0</v>
          </cell>
          <cell r="BA76" t="e">
            <v>#DIV/0!</v>
          </cell>
          <cell r="BD76">
            <v>0</v>
          </cell>
          <cell r="BE76" t="e">
            <v>#DIV/0!</v>
          </cell>
        </row>
        <row r="78">
          <cell r="L78" t="str">
            <v>ปรับปรุง</v>
          </cell>
          <cell r="P78">
            <v>0</v>
          </cell>
          <cell r="T78">
            <v>0</v>
          </cell>
          <cell r="X78">
            <v>0</v>
          </cell>
          <cell r="AB78">
            <v>0</v>
          </cell>
          <cell r="AF78">
            <v>0</v>
          </cell>
          <cell r="AJ78">
            <v>0</v>
          </cell>
          <cell r="AN78">
            <v>0</v>
          </cell>
          <cell r="AR78">
            <v>0</v>
          </cell>
          <cell r="AV78">
            <v>0</v>
          </cell>
          <cell r="AZ78">
            <v>0</v>
          </cell>
          <cell r="BD78">
            <v>0</v>
          </cell>
        </row>
        <row r="79">
          <cell r="L79" t="str">
            <v>ปรับปรุง</v>
          </cell>
          <cell r="M79" t="str">
            <v>ปรับปรุง</v>
          </cell>
          <cell r="P79">
            <v>0</v>
          </cell>
          <cell r="Q79" t="e">
            <v>#DIV/0!</v>
          </cell>
          <cell r="T79">
            <v>0</v>
          </cell>
          <cell r="U79" t="e">
            <v>#DIV/0!</v>
          </cell>
          <cell r="X79">
            <v>0</v>
          </cell>
          <cell r="Y79" t="e">
            <v>#DIV/0!</v>
          </cell>
          <cell r="AB79">
            <v>0</v>
          </cell>
          <cell r="AC79" t="e">
            <v>#DIV/0!</v>
          </cell>
          <cell r="AF79">
            <v>0</v>
          </cell>
          <cell r="AG79" t="e">
            <v>#DIV/0!</v>
          </cell>
          <cell r="AJ79">
            <v>0</v>
          </cell>
          <cell r="AK79" t="e">
            <v>#DIV/0!</v>
          </cell>
          <cell r="AN79">
            <v>0</v>
          </cell>
          <cell r="AO79" t="e">
            <v>#DIV/0!</v>
          </cell>
          <cell r="AR79">
            <v>0</v>
          </cell>
          <cell r="AS79" t="e">
            <v>#DIV/0!</v>
          </cell>
          <cell r="AV79">
            <v>0</v>
          </cell>
          <cell r="AW79" t="e">
            <v>#DIV/0!</v>
          </cell>
          <cell r="AZ79">
            <v>0</v>
          </cell>
          <cell r="BA79" t="e">
            <v>#DIV/0!</v>
          </cell>
          <cell r="BD79">
            <v>0</v>
          </cell>
          <cell r="BE79" t="e">
            <v>#DIV/0!</v>
          </cell>
        </row>
        <row r="80">
          <cell r="L80">
            <v>6609</v>
          </cell>
          <cell r="M80">
            <v>27757.800000000003</v>
          </cell>
          <cell r="P80">
            <v>0</v>
          </cell>
          <cell r="Q80" t="e">
            <v>#DIV/0!</v>
          </cell>
          <cell r="T80">
            <v>0</v>
          </cell>
          <cell r="U80" t="e">
            <v>#DIV/0!</v>
          </cell>
          <cell r="X80">
            <v>0</v>
          </cell>
          <cell r="Y80" t="e">
            <v>#DIV/0!</v>
          </cell>
          <cell r="AB80">
            <v>0</v>
          </cell>
          <cell r="AC80" t="e">
            <v>#DIV/0!</v>
          </cell>
          <cell r="AF80">
            <v>0</v>
          </cell>
          <cell r="AG80" t="e">
            <v>#DIV/0!</v>
          </cell>
          <cell r="AJ80">
            <v>0</v>
          </cell>
          <cell r="AK80" t="e">
            <v>#DIV/0!</v>
          </cell>
          <cell r="AN80">
            <v>0</v>
          </cell>
          <cell r="AO80" t="e">
            <v>#DIV/0!</v>
          </cell>
          <cell r="AR80">
            <v>0</v>
          </cell>
          <cell r="AS80" t="e">
            <v>#DIV/0!</v>
          </cell>
          <cell r="AV80">
            <v>0</v>
          </cell>
          <cell r="AW80" t="e">
            <v>#DIV/0!</v>
          </cell>
          <cell r="AZ80">
            <v>0</v>
          </cell>
          <cell r="BA80" t="e">
            <v>#DIV/0!</v>
          </cell>
          <cell r="BD80">
            <v>0</v>
          </cell>
          <cell r="BE80" t="e">
            <v>#DIV/0!</v>
          </cell>
        </row>
        <row r="81">
          <cell r="L81">
            <v>5891.15</v>
          </cell>
          <cell r="P81">
            <v>0</v>
          </cell>
          <cell r="T81">
            <v>0</v>
          </cell>
          <cell r="X81">
            <v>0</v>
          </cell>
          <cell r="AB81">
            <v>0</v>
          </cell>
          <cell r="AF81">
            <v>0</v>
          </cell>
          <cell r="AJ81">
            <v>0</v>
          </cell>
          <cell r="AN81">
            <v>0</v>
          </cell>
          <cell r="AR81">
            <v>0</v>
          </cell>
          <cell r="AV81">
            <v>0</v>
          </cell>
          <cell r="AZ81">
            <v>0</v>
          </cell>
          <cell r="BD81">
            <v>0</v>
          </cell>
        </row>
        <row r="82">
          <cell r="L82">
            <v>13448.96</v>
          </cell>
          <cell r="M82">
            <v>56485.631999999998</v>
          </cell>
          <cell r="P82">
            <v>0</v>
          </cell>
          <cell r="Q82" t="e">
            <v>#DIV/0!</v>
          </cell>
          <cell r="T82">
            <v>0</v>
          </cell>
          <cell r="U82" t="e">
            <v>#DIV/0!</v>
          </cell>
          <cell r="X82">
            <v>0</v>
          </cell>
          <cell r="Y82" t="e">
            <v>#DIV/0!</v>
          </cell>
          <cell r="AB82">
            <v>0</v>
          </cell>
          <cell r="AC82" t="e">
            <v>#DIV/0!</v>
          </cell>
          <cell r="AF82">
            <v>0</v>
          </cell>
          <cell r="AG82" t="e">
            <v>#DIV/0!</v>
          </cell>
          <cell r="AJ82">
            <v>0</v>
          </cell>
          <cell r="AK82" t="e">
            <v>#DIV/0!</v>
          </cell>
          <cell r="AN82">
            <v>0</v>
          </cell>
          <cell r="AO82" t="e">
            <v>#DIV/0!</v>
          </cell>
          <cell r="AR82">
            <v>0</v>
          </cell>
          <cell r="AS82" t="e">
            <v>#DIV/0!</v>
          </cell>
          <cell r="AV82">
            <v>0</v>
          </cell>
          <cell r="AW82" t="e">
            <v>#DIV/0!</v>
          </cell>
          <cell r="AZ82">
            <v>0</v>
          </cell>
          <cell r="BA82" t="e">
            <v>#DIV/0!</v>
          </cell>
          <cell r="BD82">
            <v>0</v>
          </cell>
          <cell r="BE82" t="e">
            <v>#DIV/0!</v>
          </cell>
        </row>
        <row r="83">
          <cell r="L83">
            <v>5200</v>
          </cell>
          <cell r="M83">
            <v>21840</v>
          </cell>
          <cell r="P83">
            <v>-705600</v>
          </cell>
          <cell r="Q83" t="e">
            <v>#DIV/0!</v>
          </cell>
          <cell r="T83">
            <v>0</v>
          </cell>
          <cell r="U83" t="e">
            <v>#DIV/0!</v>
          </cell>
          <cell r="X83">
            <v>0</v>
          </cell>
          <cell r="Y83" t="e">
            <v>#DIV/0!</v>
          </cell>
          <cell r="AB83">
            <v>0</v>
          </cell>
          <cell r="AC83" t="e">
            <v>#DIV/0!</v>
          </cell>
          <cell r="AF83">
            <v>0</v>
          </cell>
          <cell r="AG83" t="e">
            <v>#DIV/0!</v>
          </cell>
          <cell r="AJ83">
            <v>0</v>
          </cell>
          <cell r="AK83" t="e">
            <v>#DIV/0!</v>
          </cell>
          <cell r="AN83">
            <v>0</v>
          </cell>
          <cell r="AO83" t="e">
            <v>#DIV/0!</v>
          </cell>
          <cell r="AR83">
            <v>0</v>
          </cell>
          <cell r="AS83" t="e">
            <v>#DIV/0!</v>
          </cell>
          <cell r="AV83">
            <v>0</v>
          </cell>
          <cell r="AW83" t="e">
            <v>#DIV/0!</v>
          </cell>
          <cell r="AZ83">
            <v>0</v>
          </cell>
          <cell r="BA83" t="e">
            <v>#DIV/0!</v>
          </cell>
          <cell r="BD83">
            <v>0</v>
          </cell>
          <cell r="BE83" t="e">
            <v>#DIV/0!</v>
          </cell>
        </row>
        <row r="85">
          <cell r="L85">
            <v>5987.43</v>
          </cell>
          <cell r="P85">
            <v>0</v>
          </cell>
          <cell r="T85">
            <v>0</v>
          </cell>
          <cell r="X85">
            <v>0</v>
          </cell>
          <cell r="AB85">
            <v>0</v>
          </cell>
          <cell r="AF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  <cell r="BD85">
            <v>0</v>
          </cell>
        </row>
        <row r="87">
          <cell r="L87">
            <v>2458.7000000000116</v>
          </cell>
          <cell r="P87">
            <v>-460415.7</v>
          </cell>
          <cell r="T87">
            <v>0</v>
          </cell>
          <cell r="X87">
            <v>0</v>
          </cell>
          <cell r="AB87">
            <v>0</v>
          </cell>
          <cell r="AF87">
            <v>0</v>
          </cell>
          <cell r="AJ87">
            <v>0</v>
          </cell>
          <cell r="AN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</row>
        <row r="89">
          <cell r="L89">
            <v>560</v>
          </cell>
          <cell r="P89">
            <v>-1920</v>
          </cell>
          <cell r="T89">
            <v>0</v>
          </cell>
          <cell r="X89">
            <v>0</v>
          </cell>
          <cell r="AB89">
            <v>0</v>
          </cell>
          <cell r="AF89">
            <v>0</v>
          </cell>
          <cell r="AJ89">
            <v>0</v>
          </cell>
          <cell r="AN89">
            <v>0</v>
          </cell>
          <cell r="AR89">
            <v>0</v>
          </cell>
          <cell r="AV89">
            <v>0</v>
          </cell>
          <cell r="AZ89">
            <v>0</v>
          </cell>
          <cell r="BD89">
            <v>0</v>
          </cell>
        </row>
        <row r="90">
          <cell r="L90">
            <v>5548.26</v>
          </cell>
          <cell r="M90">
            <v>23302.692000000003</v>
          </cell>
          <cell r="P90">
            <v>0</v>
          </cell>
          <cell r="Q90" t="e">
            <v>#DIV/0!</v>
          </cell>
          <cell r="T90">
            <v>0</v>
          </cell>
          <cell r="U90" t="e">
            <v>#DIV/0!</v>
          </cell>
          <cell r="X90">
            <v>0</v>
          </cell>
          <cell r="Y90" t="e">
            <v>#DIV/0!</v>
          </cell>
          <cell r="AB90">
            <v>0</v>
          </cell>
          <cell r="AC90" t="e">
            <v>#DIV/0!</v>
          </cell>
          <cell r="AF90">
            <v>0</v>
          </cell>
          <cell r="AG90" t="e">
            <v>#DIV/0!</v>
          </cell>
          <cell r="AJ90">
            <v>0</v>
          </cell>
          <cell r="AK90" t="e">
            <v>#DIV/0!</v>
          </cell>
          <cell r="AN90">
            <v>0</v>
          </cell>
          <cell r="AO90" t="e">
            <v>#DIV/0!</v>
          </cell>
          <cell r="AR90">
            <v>0</v>
          </cell>
          <cell r="AS90" t="e">
            <v>#DIV/0!</v>
          </cell>
          <cell r="AV90">
            <v>0</v>
          </cell>
          <cell r="AW90" t="e">
            <v>#DIV/0!</v>
          </cell>
          <cell r="AZ90">
            <v>0</v>
          </cell>
          <cell r="BA90" t="e">
            <v>#DIV/0!</v>
          </cell>
          <cell r="BD90">
            <v>0</v>
          </cell>
          <cell r="BE90" t="e">
            <v>#DIV/0!</v>
          </cell>
        </row>
        <row r="92">
          <cell r="L92">
            <v>2640</v>
          </cell>
          <cell r="M92">
            <v>11088</v>
          </cell>
          <cell r="P92">
            <v>-339440</v>
          </cell>
          <cell r="Q92" t="e">
            <v>#DIV/0!</v>
          </cell>
          <cell r="T92">
            <v>0</v>
          </cell>
          <cell r="U92" t="e">
            <v>#DIV/0!</v>
          </cell>
          <cell r="X92">
            <v>0</v>
          </cell>
          <cell r="Y92" t="e">
            <v>#DIV/0!</v>
          </cell>
          <cell r="AB92">
            <v>0</v>
          </cell>
          <cell r="AC92" t="e">
            <v>#DIV/0!</v>
          </cell>
          <cell r="AF92">
            <v>0</v>
          </cell>
          <cell r="AG92" t="e">
            <v>#DIV/0!</v>
          </cell>
          <cell r="AJ92">
            <v>0</v>
          </cell>
          <cell r="AK92" t="e">
            <v>#DIV/0!</v>
          </cell>
          <cell r="AN92">
            <v>0</v>
          </cell>
          <cell r="AO92" t="e">
            <v>#DIV/0!</v>
          </cell>
          <cell r="AR92">
            <v>0</v>
          </cell>
          <cell r="AS92" t="e">
            <v>#DIV/0!</v>
          </cell>
          <cell r="AV92">
            <v>0</v>
          </cell>
          <cell r="AW92" t="e">
            <v>#DIV/0!</v>
          </cell>
          <cell r="AZ92">
            <v>0</v>
          </cell>
          <cell r="BA92" t="e">
            <v>#DIV/0!</v>
          </cell>
          <cell r="BD92">
            <v>0</v>
          </cell>
          <cell r="BE92" t="e">
            <v>#DIV/0!</v>
          </cell>
        </row>
        <row r="93">
          <cell r="L93">
            <v>160</v>
          </cell>
          <cell r="P93">
            <v>-313200</v>
          </cell>
          <cell r="T93">
            <v>0</v>
          </cell>
          <cell r="X93">
            <v>0</v>
          </cell>
          <cell r="AB93">
            <v>0</v>
          </cell>
          <cell r="AF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  <cell r="BD93">
            <v>0</v>
          </cell>
        </row>
        <row r="94">
          <cell r="L94">
            <v>5654.26</v>
          </cell>
          <cell r="P94">
            <v>0</v>
          </cell>
          <cell r="T94">
            <v>0</v>
          </cell>
          <cell r="X94">
            <v>0</v>
          </cell>
          <cell r="AB94">
            <v>0</v>
          </cell>
          <cell r="AF94">
            <v>0</v>
          </cell>
          <cell r="AJ94">
            <v>0</v>
          </cell>
          <cell r="AN94">
            <v>0</v>
          </cell>
          <cell r="AR94">
            <v>0</v>
          </cell>
          <cell r="AV94">
            <v>0</v>
          </cell>
          <cell r="AZ94">
            <v>0</v>
          </cell>
          <cell r="BD94">
            <v>0</v>
          </cell>
        </row>
        <row r="95">
          <cell r="L95">
            <v>780</v>
          </cell>
          <cell r="M95">
            <v>3276</v>
          </cell>
          <cell r="P95">
            <v>-513540</v>
          </cell>
          <cell r="Q95" t="e">
            <v>#DIV/0!</v>
          </cell>
          <cell r="T95">
            <v>0</v>
          </cell>
          <cell r="U95" t="e">
            <v>#DIV/0!</v>
          </cell>
          <cell r="X95">
            <v>0</v>
          </cell>
          <cell r="Y95" t="e">
            <v>#DIV/0!</v>
          </cell>
          <cell r="AB95">
            <v>0</v>
          </cell>
          <cell r="AC95" t="e">
            <v>#DIV/0!</v>
          </cell>
          <cell r="AF95">
            <v>0</v>
          </cell>
          <cell r="AG95" t="e">
            <v>#DIV/0!</v>
          </cell>
          <cell r="AJ95">
            <v>0</v>
          </cell>
          <cell r="AK95" t="e">
            <v>#DIV/0!</v>
          </cell>
          <cell r="AN95">
            <v>0</v>
          </cell>
          <cell r="AO95" t="e">
            <v>#DIV/0!</v>
          </cell>
          <cell r="AR95">
            <v>0</v>
          </cell>
          <cell r="AS95" t="e">
            <v>#DIV/0!</v>
          </cell>
          <cell r="AV95">
            <v>0</v>
          </cell>
          <cell r="AW95" t="e">
            <v>#DIV/0!</v>
          </cell>
          <cell r="AZ95">
            <v>0</v>
          </cell>
          <cell r="BA95" t="e">
            <v>#DIV/0!</v>
          </cell>
          <cell r="BD95">
            <v>0</v>
          </cell>
          <cell r="BE95" t="e">
            <v>#DIV/0!</v>
          </cell>
        </row>
        <row r="96">
          <cell r="L96">
            <v>1012</v>
          </cell>
          <cell r="M96">
            <v>4250.4000000000005</v>
          </cell>
          <cell r="P96">
            <v>-7047</v>
          </cell>
          <cell r="Q96" t="e">
            <v>#DIV/0!</v>
          </cell>
          <cell r="T96">
            <v>0</v>
          </cell>
          <cell r="U96" t="e">
            <v>#DIV/0!</v>
          </cell>
          <cell r="X96">
            <v>0</v>
          </cell>
          <cell r="Y96" t="e">
            <v>#DIV/0!</v>
          </cell>
          <cell r="AB96">
            <v>0</v>
          </cell>
          <cell r="AC96" t="e">
            <v>#DIV/0!</v>
          </cell>
          <cell r="AF96">
            <v>0</v>
          </cell>
          <cell r="AG96" t="e">
            <v>#DIV/0!</v>
          </cell>
          <cell r="AJ96">
            <v>0</v>
          </cell>
          <cell r="AK96" t="e">
            <v>#DIV/0!</v>
          </cell>
          <cell r="AN96">
            <v>0</v>
          </cell>
          <cell r="AO96" t="e">
            <v>#DIV/0!</v>
          </cell>
          <cell r="AR96">
            <v>0</v>
          </cell>
          <cell r="AS96" t="e">
            <v>#DIV/0!</v>
          </cell>
          <cell r="AV96">
            <v>0</v>
          </cell>
          <cell r="AW96" t="e">
            <v>#DIV/0!</v>
          </cell>
          <cell r="AZ96">
            <v>0</v>
          </cell>
          <cell r="BA96" t="e">
            <v>#DIV/0!</v>
          </cell>
          <cell r="BD96">
            <v>0</v>
          </cell>
          <cell r="BE96" t="e">
            <v>#DIV/0!</v>
          </cell>
        </row>
        <row r="97">
          <cell r="L97">
            <v>1184</v>
          </cell>
          <cell r="M97">
            <v>4972.8</v>
          </cell>
          <cell r="P97">
            <v>-12521</v>
          </cell>
          <cell r="Q97" t="e">
            <v>#DIV/0!</v>
          </cell>
          <cell r="T97">
            <v>0</v>
          </cell>
          <cell r="U97" t="e">
            <v>#DIV/0!</v>
          </cell>
          <cell r="X97">
            <v>0</v>
          </cell>
          <cell r="Y97" t="e">
            <v>#DIV/0!</v>
          </cell>
          <cell r="AB97">
            <v>0</v>
          </cell>
          <cell r="AC97" t="e">
            <v>#DIV/0!</v>
          </cell>
          <cell r="AF97">
            <v>0</v>
          </cell>
          <cell r="AG97" t="e">
            <v>#DIV/0!</v>
          </cell>
          <cell r="AJ97">
            <v>0</v>
          </cell>
          <cell r="AK97" t="e">
            <v>#DIV/0!</v>
          </cell>
          <cell r="AN97">
            <v>0</v>
          </cell>
          <cell r="AO97" t="e">
            <v>#DIV/0!</v>
          </cell>
          <cell r="AR97">
            <v>0</v>
          </cell>
          <cell r="AS97" t="e">
            <v>#DIV/0!</v>
          </cell>
          <cell r="AV97">
            <v>0</v>
          </cell>
          <cell r="AW97" t="e">
            <v>#DIV/0!</v>
          </cell>
          <cell r="AZ97">
            <v>0</v>
          </cell>
          <cell r="BA97" t="e">
            <v>#DIV/0!</v>
          </cell>
          <cell r="BD97">
            <v>0</v>
          </cell>
          <cell r="BE97" t="e">
            <v>#DIV/0!</v>
          </cell>
        </row>
        <row r="98">
          <cell r="L98">
            <v>13660.7</v>
          </cell>
          <cell r="P98">
            <v>0</v>
          </cell>
          <cell r="T98">
            <v>0</v>
          </cell>
          <cell r="X98">
            <v>0</v>
          </cell>
          <cell r="AB98">
            <v>0</v>
          </cell>
          <cell r="AF98">
            <v>0</v>
          </cell>
          <cell r="AJ98">
            <v>0</v>
          </cell>
          <cell r="AN98">
            <v>0</v>
          </cell>
          <cell r="AR98">
            <v>0</v>
          </cell>
          <cell r="AV98">
            <v>0</v>
          </cell>
          <cell r="AZ98">
            <v>0</v>
          </cell>
          <cell r="BD98">
            <v>0</v>
          </cell>
        </row>
        <row r="99">
          <cell r="L99">
            <v>0</v>
          </cell>
          <cell r="M99">
            <v>0</v>
          </cell>
          <cell r="P99">
            <v>-16008</v>
          </cell>
          <cell r="Q99" t="e">
            <v>#DIV/0!</v>
          </cell>
          <cell r="T99">
            <v>0</v>
          </cell>
          <cell r="U99" t="e">
            <v>#DIV/0!</v>
          </cell>
          <cell r="X99">
            <v>0</v>
          </cell>
          <cell r="Y99" t="e">
            <v>#DIV/0!</v>
          </cell>
          <cell r="AB99">
            <v>0</v>
          </cell>
          <cell r="AC99" t="e">
            <v>#DIV/0!</v>
          </cell>
          <cell r="AF99">
            <v>0</v>
          </cell>
          <cell r="AG99" t="e">
            <v>#DIV/0!</v>
          </cell>
          <cell r="AJ99">
            <v>0</v>
          </cell>
          <cell r="AK99" t="e">
            <v>#DIV/0!</v>
          </cell>
          <cell r="AN99">
            <v>0</v>
          </cell>
          <cell r="AO99" t="e">
            <v>#DIV/0!</v>
          </cell>
          <cell r="AR99">
            <v>0</v>
          </cell>
          <cell r="AS99" t="e">
            <v>#DIV/0!</v>
          </cell>
          <cell r="AV99">
            <v>0</v>
          </cell>
          <cell r="AW99" t="e">
            <v>#DIV/0!</v>
          </cell>
          <cell r="AZ99">
            <v>0</v>
          </cell>
          <cell r="BA99" t="e">
            <v>#DIV/0!</v>
          </cell>
          <cell r="BD99">
            <v>0</v>
          </cell>
          <cell r="BE99" t="e">
            <v>#DIV/0!</v>
          </cell>
        </row>
        <row r="100">
          <cell r="L100">
            <v>0</v>
          </cell>
          <cell r="M100">
            <v>0</v>
          </cell>
          <cell r="P100">
            <v>-587</v>
          </cell>
          <cell r="Q100" t="e">
            <v>#DIV/0!</v>
          </cell>
          <cell r="T100">
            <v>0</v>
          </cell>
          <cell r="U100" t="e">
            <v>#DIV/0!</v>
          </cell>
          <cell r="X100">
            <v>0</v>
          </cell>
          <cell r="Y100" t="e">
            <v>#DIV/0!</v>
          </cell>
          <cell r="AB100">
            <v>0</v>
          </cell>
          <cell r="AC100" t="e">
            <v>#DIV/0!</v>
          </cell>
          <cell r="AF100">
            <v>0</v>
          </cell>
          <cell r="AG100" t="e">
            <v>#DIV/0!</v>
          </cell>
          <cell r="AJ100">
            <v>0</v>
          </cell>
          <cell r="AK100" t="e">
            <v>#DIV/0!</v>
          </cell>
          <cell r="AN100">
            <v>0</v>
          </cell>
          <cell r="AO100" t="e">
            <v>#DIV/0!</v>
          </cell>
          <cell r="AR100">
            <v>0</v>
          </cell>
          <cell r="AS100" t="e">
            <v>#DIV/0!</v>
          </cell>
          <cell r="AV100">
            <v>0</v>
          </cell>
          <cell r="AW100" t="e">
            <v>#DIV/0!</v>
          </cell>
          <cell r="AZ100">
            <v>0</v>
          </cell>
          <cell r="BA100" t="e">
            <v>#DIV/0!</v>
          </cell>
          <cell r="BD100">
            <v>0</v>
          </cell>
          <cell r="BE100" t="e">
            <v>#DIV/0!</v>
          </cell>
        </row>
        <row r="101">
          <cell r="L101">
            <v>950</v>
          </cell>
          <cell r="M101">
            <v>3990</v>
          </cell>
          <cell r="P101">
            <v>-150100</v>
          </cell>
          <cell r="Q101" t="e">
            <v>#DIV/0!</v>
          </cell>
          <cell r="T101">
            <v>0</v>
          </cell>
          <cell r="U101" t="e">
            <v>#DIV/0!</v>
          </cell>
          <cell r="X101">
            <v>0</v>
          </cell>
          <cell r="Y101" t="e">
            <v>#DIV/0!</v>
          </cell>
          <cell r="AB101">
            <v>0</v>
          </cell>
          <cell r="AC101" t="e">
            <v>#DIV/0!</v>
          </cell>
          <cell r="AF101">
            <v>0</v>
          </cell>
          <cell r="AG101" t="e">
            <v>#DIV/0!</v>
          </cell>
          <cell r="AJ101">
            <v>0</v>
          </cell>
          <cell r="AK101" t="e">
            <v>#DIV/0!</v>
          </cell>
          <cell r="AN101">
            <v>0</v>
          </cell>
          <cell r="AO101" t="e">
            <v>#DIV/0!</v>
          </cell>
          <cell r="AR101">
            <v>0</v>
          </cell>
          <cell r="AS101" t="e">
            <v>#DIV/0!</v>
          </cell>
          <cell r="AV101">
            <v>0</v>
          </cell>
          <cell r="AW101" t="e">
            <v>#DIV/0!</v>
          </cell>
          <cell r="AZ101">
            <v>0</v>
          </cell>
          <cell r="BA101" t="e">
            <v>#DIV/0!</v>
          </cell>
          <cell r="BD101">
            <v>0</v>
          </cell>
          <cell r="BE101" t="e">
            <v>#DIV/0!</v>
          </cell>
        </row>
        <row r="102">
          <cell r="L102">
            <v>0</v>
          </cell>
          <cell r="M102">
            <v>0</v>
          </cell>
          <cell r="P102">
            <v>-9618</v>
          </cell>
          <cell r="Q102" t="e">
            <v>#DIV/0!</v>
          </cell>
          <cell r="T102">
            <v>0</v>
          </cell>
          <cell r="U102" t="e">
            <v>#DIV/0!</v>
          </cell>
          <cell r="X102">
            <v>0</v>
          </cell>
          <cell r="Y102" t="e">
            <v>#DIV/0!</v>
          </cell>
          <cell r="AB102">
            <v>0</v>
          </cell>
          <cell r="AC102" t="e">
            <v>#DIV/0!</v>
          </cell>
          <cell r="AF102">
            <v>0</v>
          </cell>
          <cell r="AG102" t="e">
            <v>#DIV/0!</v>
          </cell>
          <cell r="AJ102">
            <v>0</v>
          </cell>
          <cell r="AK102" t="e">
            <v>#DIV/0!</v>
          </cell>
          <cell r="AN102">
            <v>0</v>
          </cell>
          <cell r="AO102" t="e">
            <v>#DIV/0!</v>
          </cell>
          <cell r="AR102">
            <v>0</v>
          </cell>
          <cell r="AS102" t="e">
            <v>#DIV/0!</v>
          </cell>
          <cell r="AV102">
            <v>0</v>
          </cell>
          <cell r="AW102" t="e">
            <v>#DIV/0!</v>
          </cell>
          <cell r="AZ102">
            <v>0</v>
          </cell>
          <cell r="BA102" t="e">
            <v>#DIV/0!</v>
          </cell>
          <cell r="BD102">
            <v>0</v>
          </cell>
          <cell r="BE102" t="e">
            <v>#DIV/0!</v>
          </cell>
        </row>
        <row r="103">
          <cell r="L103">
            <v>1520</v>
          </cell>
          <cell r="M103">
            <v>6384</v>
          </cell>
          <cell r="P103">
            <v>-143120</v>
          </cell>
          <cell r="Q103" t="e">
            <v>#DIV/0!</v>
          </cell>
          <cell r="T103">
            <v>0</v>
          </cell>
          <cell r="U103" t="e">
            <v>#DIV/0!</v>
          </cell>
          <cell r="X103">
            <v>0</v>
          </cell>
          <cell r="Y103" t="e">
            <v>#DIV/0!</v>
          </cell>
          <cell r="AB103">
            <v>0</v>
          </cell>
          <cell r="AC103" t="e">
            <v>#DIV/0!</v>
          </cell>
          <cell r="AF103">
            <v>0</v>
          </cell>
          <cell r="AG103" t="e">
            <v>#DIV/0!</v>
          </cell>
          <cell r="AJ103">
            <v>0</v>
          </cell>
          <cell r="AK103" t="e">
            <v>#DIV/0!</v>
          </cell>
          <cell r="AN103">
            <v>0</v>
          </cell>
          <cell r="AO103" t="e">
            <v>#DIV/0!</v>
          </cell>
          <cell r="AR103">
            <v>0</v>
          </cell>
          <cell r="AS103" t="e">
            <v>#DIV/0!</v>
          </cell>
          <cell r="AV103">
            <v>0</v>
          </cell>
          <cell r="AW103" t="e">
            <v>#DIV/0!</v>
          </cell>
          <cell r="AZ103">
            <v>0</v>
          </cell>
          <cell r="BA103" t="e">
            <v>#DIV/0!</v>
          </cell>
          <cell r="BD103">
            <v>0</v>
          </cell>
          <cell r="BE103" t="e">
            <v>#DIV/0!</v>
          </cell>
        </row>
        <row r="104">
          <cell r="L104">
            <v>680</v>
          </cell>
          <cell r="M104">
            <v>2856</v>
          </cell>
          <cell r="P104">
            <v>-122900</v>
          </cell>
          <cell r="Q104" t="e">
            <v>#DIV/0!</v>
          </cell>
          <cell r="T104">
            <v>0</v>
          </cell>
          <cell r="U104" t="e">
            <v>#DIV/0!</v>
          </cell>
          <cell r="X104">
            <v>0</v>
          </cell>
          <cell r="Y104" t="e">
            <v>#DIV/0!</v>
          </cell>
          <cell r="AB104">
            <v>0</v>
          </cell>
          <cell r="AC104" t="e">
            <v>#DIV/0!</v>
          </cell>
          <cell r="AF104">
            <v>0</v>
          </cell>
          <cell r="AG104" t="e">
            <v>#DIV/0!</v>
          </cell>
          <cell r="AJ104">
            <v>0</v>
          </cell>
          <cell r="AK104" t="e">
            <v>#DIV/0!</v>
          </cell>
          <cell r="AN104">
            <v>0</v>
          </cell>
          <cell r="AO104" t="e">
            <v>#DIV/0!</v>
          </cell>
          <cell r="AR104">
            <v>0</v>
          </cell>
          <cell r="AS104" t="e">
            <v>#DIV/0!</v>
          </cell>
          <cell r="AV104">
            <v>0</v>
          </cell>
          <cell r="AW104" t="e">
            <v>#DIV/0!</v>
          </cell>
          <cell r="AZ104">
            <v>0</v>
          </cell>
          <cell r="BA104" t="e">
            <v>#DIV/0!</v>
          </cell>
          <cell r="BD104">
            <v>0</v>
          </cell>
          <cell r="BE104" t="e">
            <v>#DIV/0!</v>
          </cell>
        </row>
        <row r="105">
          <cell r="L105">
            <v>16</v>
          </cell>
          <cell r="M105">
            <v>67.2</v>
          </cell>
          <cell r="P105">
            <v>-1922</v>
          </cell>
          <cell r="Q105" t="e">
            <v>#DIV/0!</v>
          </cell>
          <cell r="T105">
            <v>0</v>
          </cell>
          <cell r="U105" t="e">
            <v>#DIV/0!</v>
          </cell>
          <cell r="X105">
            <v>0</v>
          </cell>
          <cell r="Y105" t="e">
            <v>#DIV/0!</v>
          </cell>
          <cell r="AB105">
            <v>0</v>
          </cell>
          <cell r="AC105" t="e">
            <v>#DIV/0!</v>
          </cell>
          <cell r="AF105">
            <v>0</v>
          </cell>
          <cell r="AG105" t="e">
            <v>#DIV/0!</v>
          </cell>
          <cell r="AJ105">
            <v>0</v>
          </cell>
          <cell r="AK105" t="e">
            <v>#DIV/0!</v>
          </cell>
          <cell r="AN105">
            <v>0</v>
          </cell>
          <cell r="AO105" t="e">
            <v>#DIV/0!</v>
          </cell>
          <cell r="AR105">
            <v>0</v>
          </cell>
          <cell r="AS105" t="e">
            <v>#DIV/0!</v>
          </cell>
          <cell r="AV105">
            <v>0</v>
          </cell>
          <cell r="AW105" t="e">
            <v>#DIV/0!</v>
          </cell>
          <cell r="AZ105">
            <v>0</v>
          </cell>
          <cell r="BA105" t="e">
            <v>#DIV/0!</v>
          </cell>
          <cell r="BD105">
            <v>0</v>
          </cell>
          <cell r="BE105" t="e">
            <v>#DIV/0!</v>
          </cell>
        </row>
        <row r="106">
          <cell r="L106">
            <v>0</v>
          </cell>
          <cell r="M106">
            <v>0</v>
          </cell>
          <cell r="P106">
            <v>-52690</v>
          </cell>
          <cell r="Q106" t="e">
            <v>#DIV/0!</v>
          </cell>
          <cell r="T106">
            <v>0</v>
          </cell>
          <cell r="U106" t="e">
            <v>#DIV/0!</v>
          </cell>
          <cell r="X106">
            <v>0</v>
          </cell>
          <cell r="Y106" t="e">
            <v>#DIV/0!</v>
          </cell>
          <cell r="AB106">
            <v>0</v>
          </cell>
          <cell r="AC106" t="e">
            <v>#DIV/0!</v>
          </cell>
          <cell r="AF106">
            <v>0</v>
          </cell>
          <cell r="AG106" t="e">
            <v>#DIV/0!</v>
          </cell>
          <cell r="AJ106">
            <v>0</v>
          </cell>
          <cell r="AK106" t="e">
            <v>#DIV/0!</v>
          </cell>
          <cell r="AN106">
            <v>0</v>
          </cell>
          <cell r="AO106" t="e">
            <v>#DIV/0!</v>
          </cell>
          <cell r="AR106">
            <v>0</v>
          </cell>
          <cell r="AS106" t="e">
            <v>#DIV/0!</v>
          </cell>
          <cell r="AV106">
            <v>0</v>
          </cell>
          <cell r="AW106" t="e">
            <v>#DIV/0!</v>
          </cell>
          <cell r="AZ106">
            <v>0</v>
          </cell>
          <cell r="BA106" t="e">
            <v>#DIV/0!</v>
          </cell>
          <cell r="BD106">
            <v>0</v>
          </cell>
          <cell r="BE106" t="e">
            <v>#DIV/0!</v>
          </cell>
        </row>
        <row r="107">
          <cell r="L107" t="str">
            <v>เสีย</v>
          </cell>
          <cell r="M107" t="str">
            <v>เสีย</v>
          </cell>
          <cell r="P107" t="str">
            <v>เสีย</v>
          </cell>
          <cell r="Q107" t="str">
            <v>เสีย</v>
          </cell>
          <cell r="T107" t="str">
            <v>เสีย</v>
          </cell>
          <cell r="U107" t="str">
            <v>เสีย</v>
          </cell>
          <cell r="X107" t="str">
            <v>เสีย</v>
          </cell>
          <cell r="Y107" t="str">
            <v>เสีย</v>
          </cell>
          <cell r="AB107" t="str">
            <v>เสีย</v>
          </cell>
          <cell r="AC107" t="str">
            <v>เสีย</v>
          </cell>
          <cell r="AF107" t="str">
            <v>เสีย</v>
          </cell>
          <cell r="AG107" t="str">
            <v>เสีย</v>
          </cell>
          <cell r="AJ107" t="str">
            <v>เสีย</v>
          </cell>
          <cell r="AK107" t="str">
            <v>เสีย</v>
          </cell>
          <cell r="AN107" t="str">
            <v>เสีย</v>
          </cell>
          <cell r="AO107" t="str">
            <v>เสีย</v>
          </cell>
          <cell r="AR107" t="str">
            <v>เสีย</v>
          </cell>
          <cell r="AS107" t="str">
            <v>เสีย</v>
          </cell>
          <cell r="AV107" t="str">
            <v>เสีย</v>
          </cell>
          <cell r="AW107" t="str">
            <v>เสีย</v>
          </cell>
          <cell r="AZ107" t="str">
            <v>เสีย</v>
          </cell>
          <cell r="BA107" t="str">
            <v>เสีย</v>
          </cell>
          <cell r="BD107" t="str">
            <v>เสีย</v>
          </cell>
          <cell r="BE107" t="str">
            <v>เสีย</v>
          </cell>
        </row>
        <row r="108">
          <cell r="L108">
            <v>1430</v>
          </cell>
          <cell r="M108">
            <v>6006</v>
          </cell>
          <cell r="P108">
            <v>-330000</v>
          </cell>
          <cell r="Q108" t="e">
            <v>#DIV/0!</v>
          </cell>
          <cell r="T108">
            <v>0</v>
          </cell>
          <cell r="U108" t="e">
            <v>#DIV/0!</v>
          </cell>
          <cell r="X108">
            <v>0</v>
          </cell>
          <cell r="Y108" t="e">
            <v>#DIV/0!</v>
          </cell>
          <cell r="AB108">
            <v>0</v>
          </cell>
          <cell r="AC108" t="e">
            <v>#DIV/0!</v>
          </cell>
          <cell r="AF108">
            <v>0</v>
          </cell>
          <cell r="AG108" t="e">
            <v>#DIV/0!</v>
          </cell>
          <cell r="AJ108">
            <v>0</v>
          </cell>
          <cell r="AK108" t="e">
            <v>#DIV/0!</v>
          </cell>
          <cell r="AN108">
            <v>0</v>
          </cell>
          <cell r="AO108" t="e">
            <v>#DIV/0!</v>
          </cell>
          <cell r="AR108">
            <v>0</v>
          </cell>
          <cell r="AS108" t="e">
            <v>#DIV/0!</v>
          </cell>
          <cell r="AV108">
            <v>0</v>
          </cell>
          <cell r="AW108" t="e">
            <v>#DIV/0!</v>
          </cell>
          <cell r="AZ108">
            <v>0</v>
          </cell>
          <cell r="BA108" t="e">
            <v>#DIV/0!</v>
          </cell>
          <cell r="BD108">
            <v>0</v>
          </cell>
          <cell r="BE108" t="e">
            <v>#DIV/0!</v>
          </cell>
        </row>
        <row r="109">
          <cell r="L109">
            <v>2874</v>
          </cell>
          <cell r="M109">
            <v>12070.800000000001</v>
          </cell>
          <cell r="P109">
            <v>-77252</v>
          </cell>
          <cell r="Q109" t="e">
            <v>#DIV/0!</v>
          </cell>
          <cell r="T109">
            <v>0</v>
          </cell>
          <cell r="U109" t="e">
            <v>#DIV/0!</v>
          </cell>
          <cell r="X109">
            <v>0</v>
          </cell>
          <cell r="Y109" t="e">
            <v>#DIV/0!</v>
          </cell>
          <cell r="AB109">
            <v>0</v>
          </cell>
          <cell r="AC109" t="e">
            <v>#DIV/0!</v>
          </cell>
          <cell r="AF109">
            <v>0</v>
          </cell>
          <cell r="AG109" t="e">
            <v>#DIV/0!</v>
          </cell>
          <cell r="AJ109">
            <v>0</v>
          </cell>
          <cell r="AK109" t="e">
            <v>#DIV/0!</v>
          </cell>
          <cell r="AN109">
            <v>0</v>
          </cell>
          <cell r="AO109" t="e">
            <v>#DIV/0!</v>
          </cell>
          <cell r="AR109">
            <v>0</v>
          </cell>
          <cell r="AS109" t="e">
            <v>#DIV/0!</v>
          </cell>
          <cell r="AV109">
            <v>0</v>
          </cell>
          <cell r="AW109" t="e">
            <v>#DIV/0!</v>
          </cell>
          <cell r="AZ109">
            <v>0</v>
          </cell>
          <cell r="BA109" t="e">
            <v>#DIV/0!</v>
          </cell>
          <cell r="BD109">
            <v>0</v>
          </cell>
          <cell r="BE109" t="e">
            <v>#DIV/0!</v>
          </cell>
        </row>
        <row r="110">
          <cell r="L110">
            <v>155</v>
          </cell>
          <cell r="M110">
            <v>651</v>
          </cell>
          <cell r="P110">
            <v>-19702</v>
          </cell>
          <cell r="Q110" t="e">
            <v>#DIV/0!</v>
          </cell>
          <cell r="T110">
            <v>0</v>
          </cell>
          <cell r="U110" t="e">
            <v>#DIV/0!</v>
          </cell>
          <cell r="X110">
            <v>0</v>
          </cell>
          <cell r="Y110" t="e">
            <v>#DIV/0!</v>
          </cell>
          <cell r="AB110">
            <v>0</v>
          </cell>
          <cell r="AC110" t="e">
            <v>#DIV/0!</v>
          </cell>
          <cell r="AF110">
            <v>0</v>
          </cell>
          <cell r="AG110" t="e">
            <v>#DIV/0!</v>
          </cell>
          <cell r="AJ110">
            <v>0</v>
          </cell>
          <cell r="AK110" t="e">
            <v>#DIV/0!</v>
          </cell>
          <cell r="AN110">
            <v>0</v>
          </cell>
          <cell r="AO110" t="e">
            <v>#DIV/0!</v>
          </cell>
          <cell r="AR110">
            <v>0</v>
          </cell>
          <cell r="AS110" t="e">
            <v>#DIV/0!</v>
          </cell>
          <cell r="AV110">
            <v>0</v>
          </cell>
          <cell r="AW110" t="e">
            <v>#DIV/0!</v>
          </cell>
          <cell r="AZ110">
            <v>0</v>
          </cell>
          <cell r="BA110" t="e">
            <v>#DIV/0!</v>
          </cell>
          <cell r="BD110">
            <v>0</v>
          </cell>
          <cell r="BE110" t="e">
            <v>#DIV/0!</v>
          </cell>
        </row>
        <row r="111">
          <cell r="L111">
            <v>73</v>
          </cell>
          <cell r="M111">
            <v>306.60000000000002</v>
          </cell>
          <cell r="P111">
            <v>-2378</v>
          </cell>
          <cell r="Q111" t="e">
            <v>#DIV/0!</v>
          </cell>
          <cell r="T111">
            <v>0</v>
          </cell>
          <cell r="U111" t="e">
            <v>#DIV/0!</v>
          </cell>
          <cell r="X111">
            <v>0</v>
          </cell>
          <cell r="Y111" t="e">
            <v>#DIV/0!</v>
          </cell>
          <cell r="AB111">
            <v>0</v>
          </cell>
          <cell r="AC111" t="e">
            <v>#DIV/0!</v>
          </cell>
          <cell r="AF111">
            <v>0</v>
          </cell>
          <cell r="AG111" t="e">
            <v>#DIV/0!</v>
          </cell>
          <cell r="AJ111">
            <v>0</v>
          </cell>
          <cell r="AK111" t="e">
            <v>#DIV/0!</v>
          </cell>
          <cell r="AN111">
            <v>0</v>
          </cell>
          <cell r="AO111" t="e">
            <v>#DIV/0!</v>
          </cell>
          <cell r="AR111">
            <v>0</v>
          </cell>
          <cell r="AS111" t="e">
            <v>#DIV/0!</v>
          </cell>
          <cell r="AV111">
            <v>0</v>
          </cell>
          <cell r="AW111" t="e">
            <v>#DIV/0!</v>
          </cell>
          <cell r="AZ111">
            <v>0</v>
          </cell>
          <cell r="BA111" t="e">
            <v>#DIV/0!</v>
          </cell>
          <cell r="BD111">
            <v>0</v>
          </cell>
          <cell r="BE111" t="e">
            <v>#DIV/0!</v>
          </cell>
        </row>
        <row r="112">
          <cell r="L112">
            <v>800</v>
          </cell>
          <cell r="M112">
            <v>3360</v>
          </cell>
          <cell r="P112">
            <v>-495250</v>
          </cell>
          <cell r="Q112" t="e">
            <v>#DIV/0!</v>
          </cell>
          <cell r="T112">
            <v>0</v>
          </cell>
          <cell r="U112" t="e">
            <v>#DIV/0!</v>
          </cell>
          <cell r="X112">
            <v>0</v>
          </cell>
          <cell r="Y112" t="e">
            <v>#DIV/0!</v>
          </cell>
          <cell r="AB112">
            <v>0</v>
          </cell>
          <cell r="AC112" t="e">
            <v>#DIV/0!</v>
          </cell>
          <cell r="AF112">
            <v>0</v>
          </cell>
          <cell r="AG112" t="e">
            <v>#DIV/0!</v>
          </cell>
          <cell r="AJ112">
            <v>0</v>
          </cell>
          <cell r="AK112" t="e">
            <v>#DIV/0!</v>
          </cell>
          <cell r="AN112">
            <v>0</v>
          </cell>
          <cell r="AO112" t="e">
            <v>#DIV/0!</v>
          </cell>
          <cell r="AR112">
            <v>0</v>
          </cell>
          <cell r="AS112" t="e">
            <v>#DIV/0!</v>
          </cell>
          <cell r="AV112">
            <v>0</v>
          </cell>
          <cell r="AW112" t="e">
            <v>#DIV/0!</v>
          </cell>
          <cell r="AZ112">
            <v>0</v>
          </cell>
          <cell r="BA112" t="e">
            <v>#DIV/0!</v>
          </cell>
          <cell r="BD112">
            <v>0</v>
          </cell>
          <cell r="BE112" t="e">
            <v>#DIV/0!</v>
          </cell>
        </row>
        <row r="113">
          <cell r="L113">
            <v>274</v>
          </cell>
          <cell r="M113">
            <v>1150.8</v>
          </cell>
          <cell r="P113">
            <v>-51437</v>
          </cell>
          <cell r="Q113" t="e">
            <v>#DIV/0!</v>
          </cell>
          <cell r="T113">
            <v>0</v>
          </cell>
          <cell r="U113" t="e">
            <v>#DIV/0!</v>
          </cell>
          <cell r="X113">
            <v>0</v>
          </cell>
          <cell r="Y113" t="e">
            <v>#DIV/0!</v>
          </cell>
          <cell r="AB113">
            <v>0</v>
          </cell>
          <cell r="AC113" t="e">
            <v>#DIV/0!</v>
          </cell>
          <cell r="AF113">
            <v>0</v>
          </cell>
          <cell r="AG113" t="e">
            <v>#DIV/0!</v>
          </cell>
          <cell r="AJ113">
            <v>0</v>
          </cell>
          <cell r="AK113" t="e">
            <v>#DIV/0!</v>
          </cell>
          <cell r="AN113">
            <v>0</v>
          </cell>
          <cell r="AO113" t="e">
            <v>#DIV/0!</v>
          </cell>
          <cell r="AR113">
            <v>0</v>
          </cell>
          <cell r="AS113" t="e">
            <v>#DIV/0!</v>
          </cell>
          <cell r="AV113">
            <v>0</v>
          </cell>
          <cell r="AW113" t="e">
            <v>#DIV/0!</v>
          </cell>
          <cell r="AZ113">
            <v>0</v>
          </cell>
          <cell r="BA113" t="e">
            <v>#DIV/0!</v>
          </cell>
          <cell r="BD113">
            <v>0</v>
          </cell>
          <cell r="BE113" t="e">
            <v>#DIV/0!</v>
          </cell>
        </row>
        <row r="114">
          <cell r="L114">
            <v>0</v>
          </cell>
          <cell r="M114">
            <v>0</v>
          </cell>
          <cell r="P114">
            <v>-140800</v>
          </cell>
          <cell r="Q114" t="e">
            <v>#DIV/0!</v>
          </cell>
          <cell r="T114">
            <v>0</v>
          </cell>
          <cell r="U114" t="e">
            <v>#DIV/0!</v>
          </cell>
          <cell r="X114">
            <v>0</v>
          </cell>
          <cell r="Y114" t="e">
            <v>#DIV/0!</v>
          </cell>
          <cell r="AB114">
            <v>0</v>
          </cell>
          <cell r="AC114" t="e">
            <v>#DIV/0!</v>
          </cell>
          <cell r="AF114">
            <v>0</v>
          </cell>
          <cell r="AG114" t="e">
            <v>#DIV/0!</v>
          </cell>
          <cell r="AJ114">
            <v>0</v>
          </cell>
          <cell r="AK114" t="e">
            <v>#DIV/0!</v>
          </cell>
          <cell r="AN114">
            <v>0</v>
          </cell>
          <cell r="AO114" t="e">
            <v>#DIV/0!</v>
          </cell>
          <cell r="AR114">
            <v>0</v>
          </cell>
          <cell r="AS114" t="e">
            <v>#DIV/0!</v>
          </cell>
          <cell r="AV114">
            <v>0</v>
          </cell>
          <cell r="AW114" t="e">
            <v>#DIV/0!</v>
          </cell>
          <cell r="AZ114">
            <v>0</v>
          </cell>
          <cell r="BA114" t="e">
            <v>#DIV/0!</v>
          </cell>
          <cell r="BD114">
            <v>0</v>
          </cell>
          <cell r="BE114" t="e">
            <v>#DIV/0!</v>
          </cell>
        </row>
        <row r="115">
          <cell r="L115">
            <v>5</v>
          </cell>
          <cell r="M115">
            <v>21</v>
          </cell>
          <cell r="P115">
            <v>-32985</v>
          </cell>
          <cell r="Q115" t="e">
            <v>#DIV/0!</v>
          </cell>
          <cell r="T115">
            <v>0</v>
          </cell>
          <cell r="U115" t="e">
            <v>#DIV/0!</v>
          </cell>
          <cell r="X115">
            <v>0</v>
          </cell>
          <cell r="Y115" t="e">
            <v>#DIV/0!</v>
          </cell>
          <cell r="AB115">
            <v>0</v>
          </cell>
          <cell r="AC115" t="e">
            <v>#DIV/0!</v>
          </cell>
          <cell r="AF115">
            <v>0</v>
          </cell>
          <cell r="AG115" t="e">
            <v>#DIV/0!</v>
          </cell>
          <cell r="AJ115">
            <v>0</v>
          </cell>
          <cell r="AK115" t="e">
            <v>#DIV/0!</v>
          </cell>
          <cell r="AN115">
            <v>0</v>
          </cell>
          <cell r="AO115" t="e">
            <v>#DIV/0!</v>
          </cell>
          <cell r="AR115">
            <v>0</v>
          </cell>
          <cell r="AS115" t="e">
            <v>#DIV/0!</v>
          </cell>
          <cell r="AV115">
            <v>0</v>
          </cell>
          <cell r="AW115" t="e">
            <v>#DIV/0!</v>
          </cell>
          <cell r="AZ115">
            <v>0</v>
          </cell>
          <cell r="BA115" t="e">
            <v>#DIV/0!</v>
          </cell>
          <cell r="BD115">
            <v>0</v>
          </cell>
          <cell r="BE115" t="e">
            <v>#DIV/0!</v>
          </cell>
        </row>
        <row r="116">
          <cell r="L116">
            <v>900</v>
          </cell>
          <cell r="M116">
            <v>3780</v>
          </cell>
          <cell r="P116">
            <v>-73251</v>
          </cell>
          <cell r="Q116" t="e">
            <v>#DIV/0!</v>
          </cell>
          <cell r="T116">
            <v>0</v>
          </cell>
          <cell r="U116" t="e">
            <v>#DIV/0!</v>
          </cell>
          <cell r="X116">
            <v>0</v>
          </cell>
          <cell r="Y116" t="e">
            <v>#DIV/0!</v>
          </cell>
          <cell r="AB116">
            <v>0</v>
          </cell>
          <cell r="AC116" t="e">
            <v>#DIV/0!</v>
          </cell>
          <cell r="AF116">
            <v>0</v>
          </cell>
          <cell r="AG116" t="e">
            <v>#DIV/0!</v>
          </cell>
          <cell r="AJ116">
            <v>0</v>
          </cell>
          <cell r="AK116" t="e">
            <v>#DIV/0!</v>
          </cell>
          <cell r="AN116">
            <v>0</v>
          </cell>
          <cell r="AO116" t="e">
            <v>#DIV/0!</v>
          </cell>
          <cell r="AR116">
            <v>0</v>
          </cell>
          <cell r="AS116" t="e">
            <v>#DIV/0!</v>
          </cell>
          <cell r="AV116">
            <v>0</v>
          </cell>
          <cell r="AW116" t="e">
            <v>#DIV/0!</v>
          </cell>
          <cell r="AZ116">
            <v>0</v>
          </cell>
          <cell r="BA116" t="e">
            <v>#DIV/0!</v>
          </cell>
          <cell r="BD116">
            <v>0</v>
          </cell>
          <cell r="BE116" t="e">
            <v>#DIV/0!</v>
          </cell>
        </row>
        <row r="117">
          <cell r="L117" t="str">
            <v>รื้อถอน</v>
          </cell>
          <cell r="M117" t="str">
            <v>รื้อถอน</v>
          </cell>
          <cell r="P117" t="str">
            <v>รื้อถอน</v>
          </cell>
          <cell r="Q117" t="str">
            <v>รื้อถอน</v>
          </cell>
          <cell r="T117" t="str">
            <v>รื้อถอน</v>
          </cell>
          <cell r="U117" t="str">
            <v>รื้อถอน</v>
          </cell>
          <cell r="X117" t="str">
            <v>รื้อถอน</v>
          </cell>
          <cell r="Y117" t="str">
            <v>รื้อถอน</v>
          </cell>
          <cell r="AB117" t="str">
            <v>รื้อถอน</v>
          </cell>
          <cell r="AC117" t="str">
            <v>รื้อถอน</v>
          </cell>
          <cell r="AF117" t="str">
            <v>รื้อถอน</v>
          </cell>
          <cell r="AG117" t="str">
            <v>รื้อถอน</v>
          </cell>
          <cell r="AJ117" t="str">
            <v>รื้อถอน</v>
          </cell>
          <cell r="AK117" t="str">
            <v>รื้อถอน</v>
          </cell>
          <cell r="AN117" t="str">
            <v>รื้อถอน</v>
          </cell>
          <cell r="AO117" t="str">
            <v>รื้อถอน</v>
          </cell>
          <cell r="AR117" t="str">
            <v>รื้อถอน</v>
          </cell>
          <cell r="AS117" t="str">
            <v>รื้อถอน</v>
          </cell>
          <cell r="AV117" t="str">
            <v>รื้อถอน</v>
          </cell>
          <cell r="AW117" t="str">
            <v>รื้อถอน</v>
          </cell>
          <cell r="AZ117" t="str">
            <v>รื้อถอน</v>
          </cell>
          <cell r="BA117" t="str">
            <v>รื้อถอน</v>
          </cell>
        </row>
        <row r="118">
          <cell r="L118">
            <v>86</v>
          </cell>
          <cell r="M118">
            <v>361.2</v>
          </cell>
          <cell r="P118">
            <v>-28445</v>
          </cell>
          <cell r="Q118" t="e">
            <v>#DIV/0!</v>
          </cell>
          <cell r="T118">
            <v>0</v>
          </cell>
          <cell r="U118" t="e">
            <v>#DIV/0!</v>
          </cell>
          <cell r="X118">
            <v>0</v>
          </cell>
          <cell r="Y118" t="e">
            <v>#DIV/0!</v>
          </cell>
          <cell r="AB118">
            <v>0</v>
          </cell>
          <cell r="AC118" t="e">
            <v>#DIV/0!</v>
          </cell>
          <cell r="AF118">
            <v>0</v>
          </cell>
          <cell r="AG118" t="e">
            <v>#DIV/0!</v>
          </cell>
          <cell r="AJ118">
            <v>0</v>
          </cell>
          <cell r="AK118" t="e">
            <v>#DIV/0!</v>
          </cell>
          <cell r="AN118">
            <v>0</v>
          </cell>
          <cell r="AO118" t="e">
            <v>#DIV/0!</v>
          </cell>
          <cell r="AR118">
            <v>0</v>
          </cell>
          <cell r="AS118" t="e">
            <v>#DIV/0!</v>
          </cell>
          <cell r="AV118">
            <v>0</v>
          </cell>
          <cell r="AW118" t="e">
            <v>#DIV/0!</v>
          </cell>
          <cell r="AZ118">
            <v>0</v>
          </cell>
          <cell r="BA118" t="e">
            <v>#DIV/0!</v>
          </cell>
          <cell r="BD118">
            <v>0</v>
          </cell>
          <cell r="BE118" t="e">
            <v>#DIV/0!</v>
          </cell>
        </row>
        <row r="119">
          <cell r="L119">
            <v>22</v>
          </cell>
          <cell r="M119">
            <v>92.4</v>
          </cell>
          <cell r="P119">
            <v>-44612</v>
          </cell>
          <cell r="Q119" t="e">
            <v>#DIV/0!</v>
          </cell>
          <cell r="T119">
            <v>0</v>
          </cell>
          <cell r="U119" t="e">
            <v>#DIV/0!</v>
          </cell>
          <cell r="X119">
            <v>0</v>
          </cell>
          <cell r="Y119" t="e">
            <v>#DIV/0!</v>
          </cell>
          <cell r="AB119">
            <v>0</v>
          </cell>
          <cell r="AC119" t="e">
            <v>#DIV/0!</v>
          </cell>
          <cell r="AF119">
            <v>0</v>
          </cell>
          <cell r="AG119" t="e">
            <v>#DIV/0!</v>
          </cell>
          <cell r="AJ119">
            <v>0</v>
          </cell>
          <cell r="AK119" t="e">
            <v>#DIV/0!</v>
          </cell>
          <cell r="AN119">
            <v>0</v>
          </cell>
          <cell r="AO119" t="e">
            <v>#DIV/0!</v>
          </cell>
          <cell r="AR119">
            <v>0</v>
          </cell>
          <cell r="AS119" t="e">
            <v>#DIV/0!</v>
          </cell>
          <cell r="AV119">
            <v>0</v>
          </cell>
          <cell r="AW119" t="e">
            <v>#DIV/0!</v>
          </cell>
          <cell r="AZ119">
            <v>0</v>
          </cell>
          <cell r="BA119" t="e">
            <v>#DIV/0!</v>
          </cell>
          <cell r="BD119">
            <v>0</v>
          </cell>
          <cell r="BE119" t="e">
            <v>#DIV/0!</v>
          </cell>
        </row>
        <row r="120">
          <cell r="L120">
            <v>1186</v>
          </cell>
          <cell r="M120">
            <v>4981.2</v>
          </cell>
          <cell r="P120">
            <v>-13599</v>
          </cell>
          <cell r="Q120" t="e">
            <v>#DIV/0!</v>
          </cell>
          <cell r="T120">
            <v>0</v>
          </cell>
          <cell r="U120" t="e">
            <v>#DIV/0!</v>
          </cell>
          <cell r="X120">
            <v>0</v>
          </cell>
          <cell r="Y120" t="e">
            <v>#DIV/0!</v>
          </cell>
          <cell r="AB120">
            <v>0</v>
          </cell>
          <cell r="AC120" t="e">
            <v>#DIV/0!</v>
          </cell>
          <cell r="AF120">
            <v>0</v>
          </cell>
          <cell r="AG120" t="e">
            <v>#DIV/0!</v>
          </cell>
          <cell r="AJ120">
            <v>0</v>
          </cell>
          <cell r="AK120" t="e">
            <v>#DIV/0!</v>
          </cell>
          <cell r="AN120">
            <v>0</v>
          </cell>
          <cell r="AO120" t="e">
            <v>#DIV/0!</v>
          </cell>
          <cell r="AR120">
            <v>0</v>
          </cell>
          <cell r="AS120" t="e">
            <v>#DIV/0!</v>
          </cell>
          <cell r="AV120">
            <v>0</v>
          </cell>
          <cell r="AW120" t="e">
            <v>#DIV/0!</v>
          </cell>
          <cell r="AZ120">
            <v>0</v>
          </cell>
          <cell r="BA120" t="e">
            <v>#DIV/0!</v>
          </cell>
          <cell r="BD120">
            <v>0</v>
          </cell>
          <cell r="BE120" t="e">
            <v>#DIV/0!</v>
          </cell>
        </row>
        <row r="122">
          <cell r="L122" t="str">
            <v>ปรับปรุง</v>
          </cell>
          <cell r="M122" t="str">
            <v>ปรับปรุง</v>
          </cell>
          <cell r="P122" t="str">
            <v>ปรับปรุง</v>
          </cell>
          <cell r="Q122" t="str">
            <v>ปรับปรุง</v>
          </cell>
          <cell r="T122" t="str">
            <v>ปรับปรุง</v>
          </cell>
          <cell r="U122" t="str">
            <v>ปรับปรุง</v>
          </cell>
          <cell r="X122" t="str">
            <v>ปรับปรุง</v>
          </cell>
          <cell r="Y122" t="str">
            <v>ปรับปรุง</v>
          </cell>
          <cell r="AB122" t="str">
            <v>ปรับปรุง</v>
          </cell>
          <cell r="AC122" t="str">
            <v>ปรับปรุง</v>
          </cell>
          <cell r="AF122" t="str">
            <v>ปรับปรุง</v>
          </cell>
          <cell r="AG122" t="str">
            <v>ปรับปรุง</v>
          </cell>
          <cell r="AJ122" t="str">
            <v>ปรับปรุง</v>
          </cell>
          <cell r="AK122" t="str">
            <v>ปรับปรุง</v>
          </cell>
          <cell r="AN122" t="str">
            <v>ปรับปรุง</v>
          </cell>
          <cell r="AO122" t="str">
            <v>ปรับปรุง</v>
          </cell>
          <cell r="AR122" t="str">
            <v>ปรับปรุง</v>
          </cell>
          <cell r="AS122" t="str">
            <v>ปรับปรุง</v>
          </cell>
          <cell r="AV122" t="str">
            <v>ปรับปรุง</v>
          </cell>
          <cell r="AW122" t="str">
            <v>ปรับปรุง</v>
          </cell>
          <cell r="AZ122" t="str">
            <v>ปรับปรุง</v>
          </cell>
          <cell r="BA122" t="str">
            <v>ปรับปรุง</v>
          </cell>
          <cell r="BD122" t="str">
            <v>ปรับปรุง</v>
          </cell>
          <cell r="BE122" t="str">
            <v>ปรับปรุง</v>
          </cell>
        </row>
        <row r="123">
          <cell r="L123">
            <v>1388.0000000000018</v>
          </cell>
          <cell r="M123">
            <v>5829.6000000000076</v>
          </cell>
          <cell r="P123">
            <v>-51520</v>
          </cell>
          <cell r="Q123" t="e">
            <v>#DIV/0!</v>
          </cell>
          <cell r="T123">
            <v>0</v>
          </cell>
          <cell r="U123" t="e">
            <v>#DIV/0!</v>
          </cell>
          <cell r="X123">
            <v>0</v>
          </cell>
          <cell r="Y123" t="e">
            <v>#DIV/0!</v>
          </cell>
          <cell r="AB123">
            <v>0</v>
          </cell>
          <cell r="AC123" t="e">
            <v>#DIV/0!</v>
          </cell>
          <cell r="AF123">
            <v>0</v>
          </cell>
          <cell r="AG123" t="e">
            <v>#DIV/0!</v>
          </cell>
          <cell r="AJ123">
            <v>0</v>
          </cell>
          <cell r="AK123" t="e">
            <v>#DIV/0!</v>
          </cell>
          <cell r="AN123">
            <v>0</v>
          </cell>
          <cell r="AO123" t="e">
            <v>#DIV/0!</v>
          </cell>
          <cell r="AR123">
            <v>0</v>
          </cell>
          <cell r="AS123" t="e">
            <v>#DIV/0!</v>
          </cell>
          <cell r="AV123">
            <v>0</v>
          </cell>
          <cell r="AW123" t="e">
            <v>#DIV/0!</v>
          </cell>
          <cell r="AZ123">
            <v>0</v>
          </cell>
          <cell r="BA123" t="e">
            <v>#DIV/0!</v>
          </cell>
          <cell r="BD123">
            <v>0</v>
          </cell>
          <cell r="BE123" t="e">
            <v>#DIV/0!</v>
          </cell>
        </row>
        <row r="124">
          <cell r="L124">
            <v>1344</v>
          </cell>
          <cell r="M124">
            <v>5644.8</v>
          </cell>
          <cell r="P124">
            <v>-26320</v>
          </cell>
          <cell r="Q124" t="e">
            <v>#DIV/0!</v>
          </cell>
          <cell r="T124">
            <v>0</v>
          </cell>
          <cell r="U124" t="e">
            <v>#DIV/0!</v>
          </cell>
          <cell r="X124">
            <v>0</v>
          </cell>
          <cell r="Y124" t="e">
            <v>#DIV/0!</v>
          </cell>
          <cell r="AB124">
            <v>0</v>
          </cell>
          <cell r="AC124" t="e">
            <v>#DIV/0!</v>
          </cell>
          <cell r="AF124">
            <v>0</v>
          </cell>
          <cell r="AG124" t="e">
            <v>#DIV/0!</v>
          </cell>
          <cell r="AJ124">
            <v>0</v>
          </cell>
          <cell r="AK124" t="e">
            <v>#DIV/0!</v>
          </cell>
          <cell r="AN124">
            <v>0</v>
          </cell>
          <cell r="AO124" t="e">
            <v>#DIV/0!</v>
          </cell>
          <cell r="AR124">
            <v>0</v>
          </cell>
          <cell r="AS124" t="e">
            <v>#DIV/0!</v>
          </cell>
          <cell r="AV124">
            <v>0</v>
          </cell>
          <cell r="AW124" t="e">
            <v>#DIV/0!</v>
          </cell>
          <cell r="AZ124">
            <v>0</v>
          </cell>
          <cell r="BA124" t="e">
            <v>#DIV/0!</v>
          </cell>
          <cell r="BD124">
            <v>0</v>
          </cell>
          <cell r="BE124" t="e">
            <v>#DIV/0!</v>
          </cell>
        </row>
        <row r="125">
          <cell r="L125">
            <v>66</v>
          </cell>
          <cell r="M125">
            <v>277.2</v>
          </cell>
          <cell r="P125">
            <v>-5209</v>
          </cell>
          <cell r="Q125" t="e">
            <v>#DIV/0!</v>
          </cell>
          <cell r="T125">
            <v>0</v>
          </cell>
          <cell r="U125" t="e">
            <v>#DIV/0!</v>
          </cell>
          <cell r="X125">
            <v>0</v>
          </cell>
          <cell r="Y125" t="e">
            <v>#DIV/0!</v>
          </cell>
          <cell r="AB125">
            <v>0</v>
          </cell>
          <cell r="AC125" t="e">
            <v>#DIV/0!</v>
          </cell>
          <cell r="AF125">
            <v>0</v>
          </cell>
          <cell r="AG125" t="e">
            <v>#DIV/0!</v>
          </cell>
          <cell r="AJ125">
            <v>0</v>
          </cell>
          <cell r="AK125" t="e">
            <v>#DIV/0!</v>
          </cell>
          <cell r="AN125">
            <v>0</v>
          </cell>
          <cell r="AO125" t="e">
            <v>#DIV/0!</v>
          </cell>
          <cell r="AR125">
            <v>0</v>
          </cell>
          <cell r="AS125" t="e">
            <v>#DIV/0!</v>
          </cell>
          <cell r="AV125">
            <v>0</v>
          </cell>
          <cell r="AW125" t="e">
            <v>#DIV/0!</v>
          </cell>
          <cell r="AZ125">
            <v>0</v>
          </cell>
          <cell r="BA125" t="e">
            <v>#DIV/0!</v>
          </cell>
          <cell r="BD125">
            <v>0</v>
          </cell>
          <cell r="BE125" t="e">
            <v>#DIV/0!</v>
          </cell>
        </row>
        <row r="126">
          <cell r="L126">
            <v>19</v>
          </cell>
          <cell r="M126">
            <v>79.8</v>
          </cell>
          <cell r="P126">
            <v>-1574</v>
          </cell>
          <cell r="Q126" t="e">
            <v>#DIV/0!</v>
          </cell>
          <cell r="T126">
            <v>0</v>
          </cell>
          <cell r="U126" t="e">
            <v>#DIV/0!</v>
          </cell>
          <cell r="X126">
            <v>0</v>
          </cell>
          <cell r="Y126" t="e">
            <v>#DIV/0!</v>
          </cell>
          <cell r="AB126">
            <v>0</v>
          </cell>
          <cell r="AC126" t="e">
            <v>#DIV/0!</v>
          </cell>
          <cell r="AF126">
            <v>0</v>
          </cell>
          <cell r="AG126" t="e">
            <v>#DIV/0!</v>
          </cell>
          <cell r="AJ126">
            <v>0</v>
          </cell>
          <cell r="AK126" t="e">
            <v>#DIV/0!</v>
          </cell>
          <cell r="AN126">
            <v>0</v>
          </cell>
          <cell r="AO126" t="e">
            <v>#DIV/0!</v>
          </cell>
          <cell r="AR126">
            <v>0</v>
          </cell>
          <cell r="AS126" t="e">
            <v>#DIV/0!</v>
          </cell>
          <cell r="AV126">
            <v>0</v>
          </cell>
          <cell r="AW126" t="e">
            <v>#DIV/0!</v>
          </cell>
          <cell r="AZ126">
            <v>0</v>
          </cell>
          <cell r="BA126" t="e">
            <v>#DIV/0!</v>
          </cell>
          <cell r="BD126">
            <v>0</v>
          </cell>
          <cell r="BE126" t="e">
            <v>#DIV/0!</v>
          </cell>
        </row>
        <row r="127">
          <cell r="L127">
            <v>0</v>
          </cell>
          <cell r="M127">
            <v>0</v>
          </cell>
          <cell r="P127">
            <v>-369</v>
          </cell>
          <cell r="Q127" t="e">
            <v>#DIV/0!</v>
          </cell>
          <cell r="T127">
            <v>0</v>
          </cell>
          <cell r="U127" t="e">
            <v>#DIV/0!</v>
          </cell>
          <cell r="X127">
            <v>0</v>
          </cell>
          <cell r="Y127" t="e">
            <v>#DIV/0!</v>
          </cell>
          <cell r="AB127">
            <v>0</v>
          </cell>
          <cell r="AC127" t="e">
            <v>#DIV/0!</v>
          </cell>
          <cell r="AF127">
            <v>0</v>
          </cell>
          <cell r="AG127" t="e">
            <v>#DIV/0!</v>
          </cell>
          <cell r="AJ127">
            <v>0</v>
          </cell>
          <cell r="AK127" t="e">
            <v>#DIV/0!</v>
          </cell>
          <cell r="AN127">
            <v>0</v>
          </cell>
          <cell r="AO127" t="e">
            <v>#DIV/0!</v>
          </cell>
          <cell r="AR127">
            <v>0</v>
          </cell>
          <cell r="AS127" t="e">
            <v>#DIV/0!</v>
          </cell>
          <cell r="AV127">
            <v>0</v>
          </cell>
          <cell r="AW127" t="e">
            <v>#DIV/0!</v>
          </cell>
          <cell r="AZ127">
            <v>0</v>
          </cell>
          <cell r="BA127" t="e">
            <v>#DIV/0!</v>
          </cell>
          <cell r="BD127">
            <v>0</v>
          </cell>
          <cell r="BE127" t="e">
            <v>#DIV/0!</v>
          </cell>
        </row>
        <row r="129">
          <cell r="L129">
            <v>797</v>
          </cell>
          <cell r="M129">
            <v>3347.4</v>
          </cell>
          <cell r="P129">
            <v>-70109</v>
          </cell>
          <cell r="Q129" t="e">
            <v>#DIV/0!</v>
          </cell>
          <cell r="T129">
            <v>0</v>
          </cell>
          <cell r="U129" t="e">
            <v>#DIV/0!</v>
          </cell>
          <cell r="X129">
            <v>0</v>
          </cell>
          <cell r="Y129" t="e">
            <v>#DIV/0!</v>
          </cell>
          <cell r="AB129">
            <v>0</v>
          </cell>
          <cell r="AC129" t="e">
            <v>#DIV/0!</v>
          </cell>
          <cell r="AF129">
            <v>0</v>
          </cell>
          <cell r="AG129" t="e">
            <v>#DIV/0!</v>
          </cell>
          <cell r="AJ129">
            <v>0</v>
          </cell>
          <cell r="AK129" t="e">
            <v>#DIV/0!</v>
          </cell>
          <cell r="AN129">
            <v>0</v>
          </cell>
          <cell r="AO129" t="e">
            <v>#DIV/0!</v>
          </cell>
          <cell r="AR129">
            <v>0</v>
          </cell>
          <cell r="AS129" t="e">
            <v>#DIV/0!</v>
          </cell>
          <cell r="AV129">
            <v>0</v>
          </cell>
          <cell r="AW129" t="e">
            <v>#DIV/0!</v>
          </cell>
          <cell r="AZ129">
            <v>0</v>
          </cell>
          <cell r="BA129" t="e">
            <v>#DIV/0!</v>
          </cell>
          <cell r="BD129">
            <v>0</v>
          </cell>
          <cell r="BE129">
            <v>2</v>
          </cell>
        </row>
        <row r="131">
          <cell r="L131">
            <v>9715.1200000000008</v>
          </cell>
          <cell r="M131">
            <v>40803.504000000008</v>
          </cell>
          <cell r="P131">
            <v>0</v>
          </cell>
          <cell r="Q131" t="e">
            <v>#DIV/0!</v>
          </cell>
          <cell r="T131">
            <v>0</v>
          </cell>
          <cell r="U131" t="e">
            <v>#DIV/0!</v>
          </cell>
          <cell r="X131">
            <v>0</v>
          </cell>
          <cell r="Y131" t="e">
            <v>#DIV/0!</v>
          </cell>
          <cell r="AB131">
            <v>0</v>
          </cell>
          <cell r="AC131" t="e">
            <v>#DIV/0!</v>
          </cell>
          <cell r="AF131">
            <v>0</v>
          </cell>
          <cell r="AG131" t="e">
            <v>#DIV/0!</v>
          </cell>
          <cell r="AJ131">
            <v>0</v>
          </cell>
          <cell r="AK131" t="e">
            <v>#DIV/0!</v>
          </cell>
          <cell r="AN131">
            <v>0</v>
          </cell>
          <cell r="AO131" t="e">
            <v>#DIV/0!</v>
          </cell>
          <cell r="AR131">
            <v>0</v>
          </cell>
          <cell r="AS131" t="e">
            <v>#DIV/0!</v>
          </cell>
          <cell r="AV131">
            <v>0</v>
          </cell>
          <cell r="AW131" t="e">
            <v>#DIV/0!</v>
          </cell>
          <cell r="AZ131">
            <v>0</v>
          </cell>
          <cell r="BA131" t="e">
            <v>#DIV/0!</v>
          </cell>
          <cell r="BD131">
            <v>0</v>
          </cell>
          <cell r="BE131" t="e">
            <v>#DIV/0!</v>
          </cell>
        </row>
        <row r="133">
          <cell r="L133">
            <v>11788.86</v>
          </cell>
          <cell r="P133">
            <v>0</v>
          </cell>
          <cell r="T133">
            <v>0</v>
          </cell>
          <cell r="X133">
            <v>0</v>
          </cell>
          <cell r="AB133">
            <v>0</v>
          </cell>
          <cell r="AF133">
            <v>0</v>
          </cell>
          <cell r="AJ133">
            <v>0</v>
          </cell>
          <cell r="AN133">
            <v>0</v>
          </cell>
          <cell r="AR133">
            <v>0</v>
          </cell>
          <cell r="AV133">
            <v>0</v>
          </cell>
          <cell r="AZ133">
            <v>0</v>
          </cell>
          <cell r="BD133">
            <v>0</v>
          </cell>
        </row>
        <row r="134">
          <cell r="L134">
            <v>1400</v>
          </cell>
          <cell r="M134">
            <v>5880</v>
          </cell>
          <cell r="P134">
            <v>-848200</v>
          </cell>
          <cell r="Q134" t="e">
            <v>#DIV/0!</v>
          </cell>
          <cell r="T134">
            <v>0</v>
          </cell>
          <cell r="U134" t="e">
            <v>#DIV/0!</v>
          </cell>
          <cell r="X134">
            <v>0</v>
          </cell>
          <cell r="Y134" t="e">
            <v>#DIV/0!</v>
          </cell>
          <cell r="AB134">
            <v>0</v>
          </cell>
          <cell r="AC134" t="e">
            <v>#DIV/0!</v>
          </cell>
          <cell r="AF134">
            <v>0</v>
          </cell>
          <cell r="AG134" t="e">
            <v>#DIV/0!</v>
          </cell>
          <cell r="AJ134">
            <v>0</v>
          </cell>
          <cell r="AK134" t="e">
            <v>#DIV/0!</v>
          </cell>
          <cell r="AN134">
            <v>0</v>
          </cell>
          <cell r="AO134" t="e">
            <v>#DIV/0!</v>
          </cell>
          <cell r="AR134">
            <v>0</v>
          </cell>
          <cell r="AS134" t="e">
            <v>#DIV/0!</v>
          </cell>
          <cell r="AV134">
            <v>0</v>
          </cell>
          <cell r="AW134" t="e">
            <v>#DIV/0!</v>
          </cell>
          <cell r="AZ134">
            <v>0</v>
          </cell>
          <cell r="BA134" t="e">
            <v>#DIV/0!</v>
          </cell>
          <cell r="BD134">
            <v>0</v>
          </cell>
          <cell r="BE134" t="e">
            <v>#DIV/0!</v>
          </cell>
        </row>
        <row r="135">
          <cell r="L135">
            <v>11695.66</v>
          </cell>
          <cell r="P135">
            <v>0</v>
          </cell>
          <cell r="T135">
            <v>0</v>
          </cell>
          <cell r="X135">
            <v>0</v>
          </cell>
          <cell r="AB135">
            <v>0</v>
          </cell>
          <cell r="AF135">
            <v>0</v>
          </cell>
          <cell r="AJ135">
            <v>0</v>
          </cell>
          <cell r="AN135">
            <v>0</v>
          </cell>
          <cell r="AR135">
            <v>0</v>
          </cell>
          <cell r="AV135">
            <v>0</v>
          </cell>
          <cell r="AZ135">
            <v>0</v>
          </cell>
          <cell r="BD135">
            <v>0</v>
          </cell>
        </row>
        <row r="136">
          <cell r="L136">
            <v>2000</v>
          </cell>
          <cell r="M136">
            <v>8400</v>
          </cell>
          <cell r="P136">
            <v>-1031800</v>
          </cell>
          <cell r="Q136" t="e">
            <v>#DIV/0!</v>
          </cell>
          <cell r="T136">
            <v>0</v>
          </cell>
          <cell r="U136" t="e">
            <v>#DIV/0!</v>
          </cell>
          <cell r="X136">
            <v>0</v>
          </cell>
          <cell r="Y136" t="e">
            <v>#DIV/0!</v>
          </cell>
          <cell r="AB136">
            <v>0</v>
          </cell>
          <cell r="AC136" t="e">
            <v>#DIV/0!</v>
          </cell>
          <cell r="AF136">
            <v>0</v>
          </cell>
          <cell r="AG136" t="e">
            <v>#DIV/0!</v>
          </cell>
          <cell r="AJ136">
            <v>0</v>
          </cell>
          <cell r="AK136" t="e">
            <v>#DIV/0!</v>
          </cell>
          <cell r="AN136">
            <v>0</v>
          </cell>
          <cell r="AO136" t="e">
            <v>#DIV/0!</v>
          </cell>
          <cell r="AR136">
            <v>0</v>
          </cell>
          <cell r="AS136" t="e">
            <v>#DIV/0!</v>
          </cell>
          <cell r="AV136">
            <v>0</v>
          </cell>
          <cell r="AW136" t="e">
            <v>#DIV/0!</v>
          </cell>
          <cell r="AZ136">
            <v>0</v>
          </cell>
          <cell r="BA136" t="e">
            <v>#DIV/0!</v>
          </cell>
          <cell r="BD136">
            <v>0</v>
          </cell>
          <cell r="BE136" t="e">
            <v>#DIV/0!</v>
          </cell>
        </row>
        <row r="137">
          <cell r="L137">
            <v>840</v>
          </cell>
          <cell r="P137">
            <v>-139200</v>
          </cell>
          <cell r="T137">
            <v>0</v>
          </cell>
          <cell r="X137">
            <v>0</v>
          </cell>
          <cell r="AB137">
            <v>0</v>
          </cell>
          <cell r="AF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  <cell r="BD137">
            <v>0</v>
          </cell>
        </row>
        <row r="138">
          <cell r="L138">
            <v>0</v>
          </cell>
          <cell r="M138">
            <v>0</v>
          </cell>
          <cell r="P138">
            <v>-126800</v>
          </cell>
          <cell r="Q138" t="e">
            <v>#DIV/0!</v>
          </cell>
          <cell r="T138">
            <v>0</v>
          </cell>
          <cell r="U138" t="e">
            <v>#DIV/0!</v>
          </cell>
          <cell r="X138">
            <v>0</v>
          </cell>
          <cell r="Y138" t="e">
            <v>#DIV/0!</v>
          </cell>
          <cell r="AB138">
            <v>0</v>
          </cell>
          <cell r="AC138" t="e">
            <v>#DIV/0!</v>
          </cell>
          <cell r="AF138">
            <v>0</v>
          </cell>
          <cell r="AG138" t="e">
            <v>#DIV/0!</v>
          </cell>
          <cell r="AJ138">
            <v>0</v>
          </cell>
          <cell r="AK138" t="e">
            <v>#DIV/0!</v>
          </cell>
          <cell r="AN138">
            <v>0</v>
          </cell>
          <cell r="AO138" t="e">
            <v>#DIV/0!</v>
          </cell>
          <cell r="AR138">
            <v>0</v>
          </cell>
          <cell r="AS138" t="e">
            <v>#DIV/0!</v>
          </cell>
          <cell r="AV138">
            <v>0</v>
          </cell>
          <cell r="AW138" t="e">
            <v>#DIV/0!</v>
          </cell>
          <cell r="AZ138">
            <v>0</v>
          </cell>
          <cell r="BA138" t="e">
            <v>#DIV/0!</v>
          </cell>
          <cell r="BD138">
            <v>0</v>
          </cell>
          <cell r="BE138" t="e">
            <v>#DIV/0!</v>
          </cell>
        </row>
        <row r="141">
          <cell r="L141">
            <v>4800</v>
          </cell>
          <cell r="M141">
            <v>20160</v>
          </cell>
          <cell r="P141">
            <v>-1417440</v>
          </cell>
          <cell r="Q141" t="e">
            <v>#DIV/0!</v>
          </cell>
          <cell r="T141">
            <v>0</v>
          </cell>
          <cell r="U141" t="e">
            <v>#DIV/0!</v>
          </cell>
          <cell r="X141">
            <v>0</v>
          </cell>
          <cell r="Y141" t="e">
            <v>#DIV/0!</v>
          </cell>
          <cell r="AB141">
            <v>0</v>
          </cell>
          <cell r="AC141" t="e">
            <v>#DIV/0!</v>
          </cell>
          <cell r="AF141">
            <v>0</v>
          </cell>
          <cell r="AG141" t="e">
            <v>#DIV/0!</v>
          </cell>
          <cell r="AJ141">
            <v>0</v>
          </cell>
          <cell r="AK141" t="e">
            <v>#DIV/0!</v>
          </cell>
          <cell r="AN141">
            <v>0</v>
          </cell>
          <cell r="AO141" t="e">
            <v>#DIV/0!</v>
          </cell>
          <cell r="AR141">
            <v>0</v>
          </cell>
          <cell r="AS141" t="e">
            <v>#DIV/0!</v>
          </cell>
          <cell r="AV141">
            <v>0</v>
          </cell>
          <cell r="AW141" t="e">
            <v>#DIV/0!</v>
          </cell>
          <cell r="AZ141">
            <v>0</v>
          </cell>
          <cell r="BA141" t="e">
            <v>#DIV/0!</v>
          </cell>
          <cell r="BD141">
            <v>0</v>
          </cell>
          <cell r="BE141" t="e">
            <v>#DIV/0!</v>
          </cell>
        </row>
        <row r="142">
          <cell r="L142">
            <v>3680</v>
          </cell>
          <cell r="M142">
            <v>15456</v>
          </cell>
          <cell r="P142">
            <v>-1143200</v>
          </cell>
          <cell r="Q142" t="e">
            <v>#DIV/0!</v>
          </cell>
          <cell r="T142">
            <v>0</v>
          </cell>
          <cell r="U142" t="e">
            <v>#DIV/0!</v>
          </cell>
          <cell r="X142">
            <v>0</v>
          </cell>
          <cell r="Y142" t="e">
            <v>#DIV/0!</v>
          </cell>
          <cell r="AB142">
            <v>0</v>
          </cell>
          <cell r="AC142" t="e">
            <v>#DIV/0!</v>
          </cell>
          <cell r="AF142">
            <v>0</v>
          </cell>
          <cell r="AG142" t="e">
            <v>#DIV/0!</v>
          </cell>
          <cell r="AJ142">
            <v>0</v>
          </cell>
          <cell r="AK142" t="e">
            <v>#DIV/0!</v>
          </cell>
          <cell r="AN142">
            <v>0</v>
          </cell>
          <cell r="AO142" t="e">
            <v>#DIV/0!</v>
          </cell>
          <cell r="AR142">
            <v>0</v>
          </cell>
          <cell r="AS142" t="e">
            <v>#DIV/0!</v>
          </cell>
          <cell r="AV142">
            <v>0</v>
          </cell>
          <cell r="AW142" t="e">
            <v>#DIV/0!</v>
          </cell>
          <cell r="AZ142">
            <v>0</v>
          </cell>
          <cell r="BA142" t="e">
            <v>#DIV/0!</v>
          </cell>
          <cell r="BD142">
            <v>0</v>
          </cell>
          <cell r="BE142" t="e">
            <v>#DIV/0!</v>
          </cell>
        </row>
        <row r="143">
          <cell r="L143">
            <v>1440</v>
          </cell>
          <cell r="M143">
            <v>6048</v>
          </cell>
          <cell r="P143">
            <v>-26007</v>
          </cell>
          <cell r="Q143" t="e">
            <v>#DIV/0!</v>
          </cell>
          <cell r="T143">
            <v>0</v>
          </cell>
          <cell r="U143" t="e">
            <v>#DIV/0!</v>
          </cell>
          <cell r="X143">
            <v>0</v>
          </cell>
          <cell r="Y143" t="e">
            <v>#DIV/0!</v>
          </cell>
          <cell r="AB143">
            <v>0</v>
          </cell>
          <cell r="AC143" t="e">
            <v>#DIV/0!</v>
          </cell>
          <cell r="AF143">
            <v>0</v>
          </cell>
          <cell r="AG143" t="e">
            <v>#DIV/0!</v>
          </cell>
          <cell r="AJ143">
            <v>0</v>
          </cell>
          <cell r="AK143" t="e">
            <v>#DIV/0!</v>
          </cell>
          <cell r="AN143">
            <v>0</v>
          </cell>
          <cell r="AO143" t="e">
            <v>#DIV/0!</v>
          </cell>
          <cell r="AR143">
            <v>0</v>
          </cell>
          <cell r="AS143" t="e">
            <v>#DIV/0!</v>
          </cell>
          <cell r="AV143">
            <v>0</v>
          </cell>
          <cell r="AW143" t="e">
            <v>#DIV/0!</v>
          </cell>
          <cell r="AZ143">
            <v>0</v>
          </cell>
          <cell r="BA143" t="e">
            <v>#DIV/0!</v>
          </cell>
          <cell r="BD143">
            <v>0</v>
          </cell>
          <cell r="BE143" t="e">
            <v>#DIV/0!</v>
          </cell>
        </row>
        <row r="144">
          <cell r="L144">
            <v>18110.000000000015</v>
          </cell>
          <cell r="M144">
            <v>76062.000000000058</v>
          </cell>
          <cell r="P144">
            <v>-354910</v>
          </cell>
          <cell r="Q144" t="e">
            <v>#DIV/0!</v>
          </cell>
          <cell r="T144">
            <v>0</v>
          </cell>
          <cell r="U144" t="e">
            <v>#DIV/0!</v>
          </cell>
          <cell r="X144">
            <v>0</v>
          </cell>
          <cell r="Y144" t="e">
            <v>#DIV/0!</v>
          </cell>
          <cell r="AB144">
            <v>0</v>
          </cell>
          <cell r="AC144" t="e">
            <v>#DIV/0!</v>
          </cell>
          <cell r="AF144">
            <v>0</v>
          </cell>
          <cell r="AG144" t="e">
            <v>#DIV/0!</v>
          </cell>
          <cell r="AJ144">
            <v>0</v>
          </cell>
          <cell r="AK144" t="e">
            <v>#DIV/0!</v>
          </cell>
          <cell r="AN144">
            <v>0</v>
          </cell>
          <cell r="AO144" t="e">
            <v>#DIV/0!</v>
          </cell>
          <cell r="AR144">
            <v>0</v>
          </cell>
          <cell r="AS144" t="e">
            <v>#DIV/0!</v>
          </cell>
          <cell r="AV144">
            <v>0</v>
          </cell>
          <cell r="AW144" t="e">
            <v>#DIV/0!</v>
          </cell>
          <cell r="AZ144">
            <v>0</v>
          </cell>
          <cell r="BA144" t="e">
            <v>#DIV/0!</v>
          </cell>
          <cell r="BD144">
            <v>0</v>
          </cell>
          <cell r="BE144" t="e">
            <v>#DIV/0!</v>
          </cell>
        </row>
        <row r="146">
          <cell r="L146">
            <v>1075</v>
          </cell>
          <cell r="M146">
            <v>4515</v>
          </cell>
          <cell r="P146">
            <v>-51360</v>
          </cell>
          <cell r="Q146" t="e">
            <v>#DIV/0!</v>
          </cell>
          <cell r="T146">
            <v>0</v>
          </cell>
          <cell r="U146" t="e">
            <v>#DIV/0!</v>
          </cell>
          <cell r="X146">
            <v>0</v>
          </cell>
          <cell r="Y146" t="e">
            <v>#DIV/0!</v>
          </cell>
          <cell r="AB146">
            <v>0</v>
          </cell>
          <cell r="AC146" t="e">
            <v>#DIV/0!</v>
          </cell>
          <cell r="AF146">
            <v>0</v>
          </cell>
          <cell r="AG146" t="e">
            <v>#DIV/0!</v>
          </cell>
          <cell r="AJ146">
            <v>0</v>
          </cell>
          <cell r="AK146" t="e">
            <v>#DIV/0!</v>
          </cell>
          <cell r="AN146">
            <v>0</v>
          </cell>
          <cell r="AO146" t="e">
            <v>#DIV/0!</v>
          </cell>
          <cell r="AR146">
            <v>0</v>
          </cell>
          <cell r="AS146" t="e">
            <v>#DIV/0!</v>
          </cell>
          <cell r="AV146">
            <v>0</v>
          </cell>
          <cell r="AW146" t="e">
            <v>#DIV/0!</v>
          </cell>
          <cell r="AZ146">
            <v>0</v>
          </cell>
          <cell r="BA146" t="e">
            <v>#DIV/0!</v>
          </cell>
          <cell r="BD146">
            <v>0</v>
          </cell>
          <cell r="BE146" t="e">
            <v>#DIV/0!</v>
          </cell>
        </row>
        <row r="148">
          <cell r="L148">
            <v>53</v>
          </cell>
          <cell r="M148">
            <v>222.60000000000002</v>
          </cell>
          <cell r="P148">
            <v>0</v>
          </cell>
          <cell r="Q148" t="e">
            <v>#DIV/0!</v>
          </cell>
          <cell r="T148">
            <v>0</v>
          </cell>
          <cell r="U148" t="e">
            <v>#DIV/0!</v>
          </cell>
          <cell r="X148">
            <v>0</v>
          </cell>
          <cell r="Y148" t="e">
            <v>#DIV/0!</v>
          </cell>
          <cell r="AB148">
            <v>0</v>
          </cell>
          <cell r="AC148" t="e">
            <v>#DIV/0!</v>
          </cell>
          <cell r="AF148">
            <v>0</v>
          </cell>
          <cell r="AG148" t="e">
            <v>#DIV/0!</v>
          </cell>
          <cell r="AJ148">
            <v>0</v>
          </cell>
          <cell r="AK148" t="e">
            <v>#DIV/0!</v>
          </cell>
          <cell r="AN148">
            <v>0</v>
          </cell>
          <cell r="AO148" t="e">
            <v>#DIV/0!</v>
          </cell>
          <cell r="AR148">
            <v>0</v>
          </cell>
          <cell r="AS148" t="e">
            <v>#DIV/0!</v>
          </cell>
          <cell r="AV148">
            <v>0</v>
          </cell>
          <cell r="AW148" t="e">
            <v>#DIV/0!</v>
          </cell>
          <cell r="AZ148">
            <v>0</v>
          </cell>
          <cell r="BA148" t="e">
            <v>#DIV/0!</v>
          </cell>
          <cell r="BD148">
            <v>0</v>
          </cell>
          <cell r="BE148" t="e">
            <v>#DIV/0!</v>
          </cell>
        </row>
        <row r="150">
          <cell r="L150">
            <v>30</v>
          </cell>
          <cell r="M150">
            <v>126</v>
          </cell>
          <cell r="P150">
            <v>-144</v>
          </cell>
          <cell r="Q150" t="e">
            <v>#DIV/0!</v>
          </cell>
          <cell r="T150">
            <v>0</v>
          </cell>
          <cell r="U150" t="e">
            <v>#DIV/0!</v>
          </cell>
          <cell r="X150">
            <v>0</v>
          </cell>
          <cell r="Y150" t="e">
            <v>#DIV/0!</v>
          </cell>
          <cell r="AB150">
            <v>0</v>
          </cell>
          <cell r="AC150" t="e">
            <v>#DIV/0!</v>
          </cell>
          <cell r="AF150">
            <v>0</v>
          </cell>
          <cell r="AG150" t="e">
            <v>#DIV/0!</v>
          </cell>
          <cell r="AJ150">
            <v>0</v>
          </cell>
          <cell r="AK150" t="e">
            <v>#DIV/0!</v>
          </cell>
          <cell r="AN150">
            <v>0</v>
          </cell>
          <cell r="AO150" t="e">
            <v>#DIV/0!</v>
          </cell>
          <cell r="AR150">
            <v>0</v>
          </cell>
          <cell r="AS150" t="e">
            <v>#DIV/0!</v>
          </cell>
          <cell r="AV150">
            <v>0</v>
          </cell>
          <cell r="AW150" t="e">
            <v>#DIV/0!</v>
          </cell>
          <cell r="AZ150">
            <v>0</v>
          </cell>
          <cell r="BA150" t="e">
            <v>#DIV/0!</v>
          </cell>
          <cell r="BD150">
            <v>0</v>
          </cell>
          <cell r="BE150" t="e">
            <v>#DIV/0!</v>
          </cell>
        </row>
        <row r="151">
          <cell r="L151">
            <v>678</v>
          </cell>
          <cell r="M151">
            <v>2847.6</v>
          </cell>
          <cell r="P151">
            <v>-2135</v>
          </cell>
          <cell r="Q151" t="e">
            <v>#DIV/0!</v>
          </cell>
          <cell r="T151">
            <v>0</v>
          </cell>
          <cell r="U151" t="e">
            <v>#DIV/0!</v>
          </cell>
          <cell r="X151">
            <v>0</v>
          </cell>
          <cell r="Y151" t="e">
            <v>#DIV/0!</v>
          </cell>
          <cell r="AB151">
            <v>0</v>
          </cell>
          <cell r="AC151" t="e">
            <v>#DIV/0!</v>
          </cell>
          <cell r="AF151">
            <v>0</v>
          </cell>
          <cell r="AG151" t="e">
            <v>#DIV/0!</v>
          </cell>
          <cell r="AJ151">
            <v>0</v>
          </cell>
          <cell r="AK151" t="e">
            <v>#DIV/0!</v>
          </cell>
          <cell r="AN151">
            <v>0</v>
          </cell>
          <cell r="AO151" t="e">
            <v>#DIV/0!</v>
          </cell>
          <cell r="AR151">
            <v>0</v>
          </cell>
          <cell r="AS151" t="e">
            <v>#DIV/0!</v>
          </cell>
          <cell r="AV151">
            <v>0</v>
          </cell>
          <cell r="AW151" t="e">
            <v>#DIV/0!</v>
          </cell>
          <cell r="AZ151">
            <v>0</v>
          </cell>
          <cell r="BA151" t="e">
            <v>#DIV/0!</v>
          </cell>
          <cell r="BD151">
            <v>0</v>
          </cell>
          <cell r="BE151" t="e">
            <v>#DIV/0!</v>
          </cell>
        </row>
        <row r="153">
          <cell r="L153">
            <v>481</v>
          </cell>
          <cell r="M153">
            <v>2020.2</v>
          </cell>
          <cell r="P153">
            <v>-3945</v>
          </cell>
          <cell r="Q153" t="e">
            <v>#DIV/0!</v>
          </cell>
          <cell r="T153">
            <v>0</v>
          </cell>
          <cell r="U153" t="e">
            <v>#DIV/0!</v>
          </cell>
          <cell r="X153">
            <v>0</v>
          </cell>
          <cell r="Y153" t="e">
            <v>#DIV/0!</v>
          </cell>
          <cell r="AB153">
            <v>0</v>
          </cell>
          <cell r="AC153" t="e">
            <v>#DIV/0!</v>
          </cell>
          <cell r="AF153">
            <v>0</v>
          </cell>
          <cell r="AG153" t="e">
            <v>#DIV/0!</v>
          </cell>
          <cell r="AJ153">
            <v>0</v>
          </cell>
          <cell r="AK153" t="e">
            <v>#DIV/0!</v>
          </cell>
          <cell r="AN153">
            <v>0</v>
          </cell>
          <cell r="AO153" t="e">
            <v>#DIV/0!</v>
          </cell>
          <cell r="AR153">
            <v>0</v>
          </cell>
          <cell r="AS153" t="e">
            <v>#DIV/0!</v>
          </cell>
          <cell r="AV153">
            <v>0</v>
          </cell>
          <cell r="AW153" t="e">
            <v>#DIV/0!</v>
          </cell>
          <cell r="AZ153">
            <v>0</v>
          </cell>
          <cell r="BA153" t="e">
            <v>#DIV/0!</v>
          </cell>
          <cell r="BD153">
            <v>0</v>
          </cell>
          <cell r="BE153" t="e">
            <v>#DIV/0!</v>
          </cell>
        </row>
        <row r="155">
          <cell r="L155">
            <v>157</v>
          </cell>
          <cell r="M155">
            <v>659.4</v>
          </cell>
          <cell r="P155">
            <v>-64942</v>
          </cell>
          <cell r="Q155" t="e">
            <v>#DIV/0!</v>
          </cell>
          <cell r="T155">
            <v>0</v>
          </cell>
          <cell r="U155" t="e">
            <v>#DIV/0!</v>
          </cell>
          <cell r="X155">
            <v>0</v>
          </cell>
          <cell r="Y155" t="e">
            <v>#DIV/0!</v>
          </cell>
          <cell r="AB155">
            <v>0</v>
          </cell>
          <cell r="AC155" t="e">
            <v>#DIV/0!</v>
          </cell>
          <cell r="AF155">
            <v>0</v>
          </cell>
          <cell r="AG155" t="e">
            <v>#DIV/0!</v>
          </cell>
          <cell r="AJ155">
            <v>0</v>
          </cell>
          <cell r="AK155" t="e">
            <v>#DIV/0!</v>
          </cell>
          <cell r="AN155">
            <v>0</v>
          </cell>
          <cell r="AO155" t="e">
            <v>#DIV/0!</v>
          </cell>
          <cell r="AR155">
            <v>0</v>
          </cell>
          <cell r="AS155" t="e">
            <v>#DIV/0!</v>
          </cell>
          <cell r="AV155">
            <v>0</v>
          </cell>
          <cell r="AW155" t="e">
            <v>#DIV/0!</v>
          </cell>
          <cell r="AZ155">
            <v>0</v>
          </cell>
          <cell r="BA155" t="e">
            <v>#DIV/0!</v>
          </cell>
          <cell r="BD155">
            <v>0</v>
          </cell>
          <cell r="BE155" t="e">
            <v>#DIV/0!</v>
          </cell>
        </row>
        <row r="157">
          <cell r="L157">
            <v>0</v>
          </cell>
          <cell r="M157">
            <v>0</v>
          </cell>
          <cell r="P157">
            <v>0</v>
          </cell>
          <cell r="Q157" t="e">
            <v>#DIV/0!</v>
          </cell>
          <cell r="T157">
            <v>0</v>
          </cell>
          <cell r="U157" t="e">
            <v>#DIV/0!</v>
          </cell>
          <cell r="X157">
            <v>0</v>
          </cell>
          <cell r="Y157" t="e">
            <v>#DIV/0!</v>
          </cell>
          <cell r="AB157">
            <v>0</v>
          </cell>
          <cell r="AC157" t="e">
            <v>#DIV/0!</v>
          </cell>
          <cell r="AF157">
            <v>0</v>
          </cell>
          <cell r="AG157" t="e">
            <v>#DIV/0!</v>
          </cell>
          <cell r="AJ157">
            <v>0</v>
          </cell>
          <cell r="AK157" t="e">
            <v>#DIV/0!</v>
          </cell>
          <cell r="AN157">
            <v>0</v>
          </cell>
          <cell r="AO157" t="e">
            <v>#DIV/0!</v>
          </cell>
          <cell r="AR157">
            <v>0</v>
          </cell>
          <cell r="AS157" t="e">
            <v>#DIV/0!</v>
          </cell>
          <cell r="AV157">
            <v>0</v>
          </cell>
          <cell r="AW157" t="e">
            <v>#DIV/0!</v>
          </cell>
          <cell r="AZ157">
            <v>0</v>
          </cell>
          <cell r="BA157" t="e">
            <v>#DIV/0!</v>
          </cell>
          <cell r="BD157">
            <v>0</v>
          </cell>
          <cell r="BE157" t="e">
            <v>#DIV/0!</v>
          </cell>
        </row>
        <row r="159">
          <cell r="L159">
            <v>22</v>
          </cell>
          <cell r="M159">
            <v>92.4</v>
          </cell>
          <cell r="P159">
            <v>-1927</v>
          </cell>
          <cell r="Q159" t="e">
            <v>#DIV/0!</v>
          </cell>
          <cell r="T159">
            <v>0</v>
          </cell>
          <cell r="U159" t="e">
            <v>#DIV/0!</v>
          </cell>
          <cell r="X159">
            <v>0</v>
          </cell>
          <cell r="Y159" t="e">
            <v>#DIV/0!</v>
          </cell>
          <cell r="AB159">
            <v>0</v>
          </cell>
          <cell r="AC159" t="e">
            <v>#DIV/0!</v>
          </cell>
          <cell r="AF159">
            <v>0</v>
          </cell>
          <cell r="AG159" t="e">
            <v>#DIV/0!</v>
          </cell>
          <cell r="AJ159">
            <v>0</v>
          </cell>
          <cell r="AK159" t="e">
            <v>#DIV/0!</v>
          </cell>
          <cell r="AN159">
            <v>0</v>
          </cell>
          <cell r="AO159" t="e">
            <v>#DIV/0!</v>
          </cell>
          <cell r="AR159">
            <v>0</v>
          </cell>
          <cell r="AS159" t="e">
            <v>#DIV/0!</v>
          </cell>
          <cell r="AV159">
            <v>0</v>
          </cell>
          <cell r="AW159" t="e">
            <v>#DIV/0!</v>
          </cell>
          <cell r="AZ159">
            <v>0</v>
          </cell>
          <cell r="BA159" t="e">
            <v>#DIV/0!</v>
          </cell>
          <cell r="BD159">
            <v>0</v>
          </cell>
          <cell r="BE159" t="e">
            <v>#DIV/0!</v>
          </cell>
        </row>
      </sheetData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7 "/>
      <sheetName val="มกราคม 68"/>
      <sheetName val="กุมภาพันธ์ 68"/>
      <sheetName val="มีนาคม 68"/>
      <sheetName val="เมษายน 68 "/>
      <sheetName val="พฤษภาคม 68"/>
      <sheetName val="มิถุนายน 68 "/>
      <sheetName val="กรกฏาคม 68 "/>
      <sheetName val="สิงหาคม 68 "/>
      <sheetName val="กันยายน 68 "/>
      <sheetName val="ตุลาคม 68 "/>
      <sheetName val="พฤศจิกายน 68"/>
      <sheetName val="ธันวาคม 68"/>
      <sheetName val="คำนวณ"/>
      <sheetName val="คำนวณ (รวมแต่ละอาคาร)"/>
      <sheetName val="อก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I8">
            <v>151</v>
          </cell>
          <cell r="L8">
            <v>-26348</v>
          </cell>
          <cell r="O8">
            <v>0</v>
          </cell>
          <cell r="R8">
            <v>0</v>
          </cell>
          <cell r="U8">
            <v>0</v>
          </cell>
          <cell r="X8">
            <v>0</v>
          </cell>
          <cell r="AA8">
            <v>0</v>
          </cell>
          <cell r="AD8">
            <v>0</v>
          </cell>
          <cell r="AG8">
            <v>0</v>
          </cell>
          <cell r="AJ8">
            <v>0</v>
          </cell>
          <cell r="AM8">
            <v>0</v>
          </cell>
          <cell r="AP8">
            <v>0</v>
          </cell>
        </row>
        <row r="13">
          <cell r="I13">
            <v>214</v>
          </cell>
          <cell r="L13">
            <v>-26841</v>
          </cell>
          <cell r="O13">
            <v>0</v>
          </cell>
          <cell r="R13">
            <v>0</v>
          </cell>
          <cell r="U13">
            <v>0</v>
          </cell>
          <cell r="X13">
            <v>0</v>
          </cell>
          <cell r="AA13">
            <v>0</v>
          </cell>
          <cell r="AD13">
            <v>0</v>
          </cell>
          <cell r="AG13">
            <v>0</v>
          </cell>
          <cell r="AJ13">
            <v>0</v>
          </cell>
          <cell r="AM13">
            <v>0</v>
          </cell>
          <cell r="AP13">
            <v>0</v>
          </cell>
        </row>
        <row r="21">
          <cell r="I21">
            <v>1611</v>
          </cell>
          <cell r="L21">
            <v>-27633</v>
          </cell>
          <cell r="O21">
            <v>0</v>
          </cell>
          <cell r="R21">
            <v>0</v>
          </cell>
          <cell r="U21">
            <v>0</v>
          </cell>
          <cell r="X21">
            <v>0</v>
          </cell>
          <cell r="AA21">
            <v>0</v>
          </cell>
          <cell r="AD21">
            <v>0</v>
          </cell>
          <cell r="AG21">
            <v>0</v>
          </cell>
          <cell r="AJ21">
            <v>0</v>
          </cell>
          <cell r="AM21">
            <v>0</v>
          </cell>
          <cell r="AP21">
            <v>0</v>
          </cell>
        </row>
        <row r="25">
          <cell r="I25">
            <v>749</v>
          </cell>
          <cell r="L25">
            <v>-36081</v>
          </cell>
          <cell r="O25">
            <v>0</v>
          </cell>
          <cell r="R25">
            <v>0</v>
          </cell>
          <cell r="U25">
            <v>0</v>
          </cell>
          <cell r="X25">
            <v>0</v>
          </cell>
          <cell r="AA25">
            <v>0</v>
          </cell>
          <cell r="AD25">
            <v>0</v>
          </cell>
          <cell r="AG25">
            <v>0</v>
          </cell>
          <cell r="AJ25">
            <v>0</v>
          </cell>
          <cell r="AM25">
            <v>0</v>
          </cell>
          <cell r="AP25">
            <v>0</v>
          </cell>
        </row>
        <row r="33">
          <cell r="I33">
            <v>113</v>
          </cell>
          <cell r="L33">
            <v>-5633</v>
          </cell>
          <cell r="O33">
            <v>0</v>
          </cell>
          <cell r="R33">
            <v>0</v>
          </cell>
          <cell r="U33">
            <v>0</v>
          </cell>
          <cell r="X33">
            <v>0</v>
          </cell>
          <cell r="AA33">
            <v>0</v>
          </cell>
          <cell r="AD33">
            <v>0</v>
          </cell>
          <cell r="AG33">
            <v>0</v>
          </cell>
          <cell r="AJ33">
            <v>0</v>
          </cell>
          <cell r="AM33">
            <v>0</v>
          </cell>
          <cell r="AP33">
            <v>0</v>
          </cell>
        </row>
        <row r="38">
          <cell r="I38">
            <v>95</v>
          </cell>
          <cell r="L38">
            <v>-13232</v>
          </cell>
          <cell r="O38">
            <v>0</v>
          </cell>
          <cell r="R38">
            <v>0</v>
          </cell>
          <cell r="U38">
            <v>0</v>
          </cell>
          <cell r="X38">
            <v>0</v>
          </cell>
          <cell r="AA38">
            <v>0</v>
          </cell>
          <cell r="AD38">
            <v>0</v>
          </cell>
          <cell r="AG38">
            <v>0</v>
          </cell>
          <cell r="AJ38">
            <v>0</v>
          </cell>
          <cell r="AM38">
            <v>0</v>
          </cell>
          <cell r="AP38">
            <v>0</v>
          </cell>
        </row>
        <row r="42">
          <cell r="I42">
            <v>41</v>
          </cell>
          <cell r="L42">
            <v>-14446</v>
          </cell>
          <cell r="O42">
            <v>0</v>
          </cell>
          <cell r="R42">
            <v>0</v>
          </cell>
          <cell r="U42">
            <v>0</v>
          </cell>
          <cell r="X42">
            <v>0</v>
          </cell>
          <cell r="AA42">
            <v>0</v>
          </cell>
          <cell r="AD42">
            <v>0</v>
          </cell>
          <cell r="AG42">
            <v>0</v>
          </cell>
          <cell r="AJ42">
            <v>0</v>
          </cell>
          <cell r="AM42">
            <v>0</v>
          </cell>
          <cell r="AP42">
            <v>0</v>
          </cell>
        </row>
        <row r="49">
          <cell r="I49">
            <v>0</v>
          </cell>
          <cell r="L49">
            <v>-7967</v>
          </cell>
          <cell r="O49">
            <v>0</v>
          </cell>
          <cell r="R49">
            <v>0</v>
          </cell>
          <cell r="U49">
            <v>0</v>
          </cell>
          <cell r="X49">
            <v>0</v>
          </cell>
          <cell r="AA49">
            <v>0</v>
          </cell>
          <cell r="AD49">
            <v>0</v>
          </cell>
          <cell r="AG49">
            <v>0</v>
          </cell>
          <cell r="AJ49">
            <v>0</v>
          </cell>
          <cell r="AM49">
            <v>0</v>
          </cell>
          <cell r="AP49">
            <v>0</v>
          </cell>
        </row>
        <row r="95">
          <cell r="I95">
            <v>4319</v>
          </cell>
          <cell r="L95">
            <v>-293033</v>
          </cell>
          <cell r="O95">
            <v>0</v>
          </cell>
          <cell r="R95">
            <v>0</v>
          </cell>
          <cell r="U95">
            <v>0</v>
          </cell>
          <cell r="X95">
            <v>0</v>
          </cell>
          <cell r="AA95">
            <v>0</v>
          </cell>
          <cell r="AD95">
            <v>0</v>
          </cell>
          <cell r="AG95">
            <v>0</v>
          </cell>
          <cell r="AJ95">
            <v>0</v>
          </cell>
          <cell r="AM95">
            <v>0</v>
          </cell>
        </row>
        <row r="123">
          <cell r="I123">
            <v>670</v>
          </cell>
          <cell r="L123">
            <v>-9249</v>
          </cell>
          <cell r="O123">
            <v>0</v>
          </cell>
          <cell r="R123">
            <v>0</v>
          </cell>
          <cell r="U123">
            <v>0</v>
          </cell>
          <cell r="X123">
            <v>0</v>
          </cell>
          <cell r="AA123">
            <v>0</v>
          </cell>
          <cell r="AD123">
            <v>0</v>
          </cell>
          <cell r="AG123">
            <v>0</v>
          </cell>
          <cell r="AJ123">
            <v>0</v>
          </cell>
          <cell r="AM123">
            <v>0</v>
          </cell>
          <cell r="AP123">
            <v>0</v>
          </cell>
        </row>
        <row r="127">
          <cell r="I127">
            <v>330</v>
          </cell>
          <cell r="L127">
            <v>-3861</v>
          </cell>
          <cell r="O127">
            <v>0</v>
          </cell>
          <cell r="R127">
            <v>0</v>
          </cell>
          <cell r="U127">
            <v>0</v>
          </cell>
          <cell r="X127">
            <v>0</v>
          </cell>
          <cell r="AA127">
            <v>0</v>
          </cell>
          <cell r="AD127">
            <v>0</v>
          </cell>
          <cell r="AG127">
            <v>0</v>
          </cell>
          <cell r="AJ127">
            <v>0</v>
          </cell>
          <cell r="AM127">
            <v>0</v>
          </cell>
          <cell r="AP127">
            <v>0</v>
          </cell>
        </row>
        <row r="131">
          <cell r="I131">
            <v>402</v>
          </cell>
          <cell r="L131">
            <v>-6065</v>
          </cell>
          <cell r="O131">
            <v>0</v>
          </cell>
          <cell r="R131">
            <v>0</v>
          </cell>
          <cell r="U131">
            <v>0</v>
          </cell>
          <cell r="X131">
            <v>0</v>
          </cell>
          <cell r="AA131">
            <v>0</v>
          </cell>
          <cell r="AD131">
            <v>0</v>
          </cell>
          <cell r="AG131">
            <v>0</v>
          </cell>
          <cell r="AJ131">
            <v>0</v>
          </cell>
          <cell r="AM131">
            <v>0</v>
          </cell>
          <cell r="AP131">
            <v>0</v>
          </cell>
        </row>
        <row r="135">
          <cell r="I135">
            <v>63</v>
          </cell>
          <cell r="L135">
            <v>-15613</v>
          </cell>
          <cell r="O135">
            <v>0</v>
          </cell>
          <cell r="R135">
            <v>0</v>
          </cell>
          <cell r="U135">
            <v>0</v>
          </cell>
          <cell r="X135">
            <v>0</v>
          </cell>
          <cell r="AA135">
            <v>0</v>
          </cell>
          <cell r="AD135">
            <v>0</v>
          </cell>
          <cell r="AG135">
            <v>0</v>
          </cell>
          <cell r="AJ135">
            <v>0</v>
          </cell>
          <cell r="AM135">
            <v>0</v>
          </cell>
          <cell r="AP135">
            <v>0</v>
          </cell>
        </row>
        <row r="140">
          <cell r="I140">
            <v>296</v>
          </cell>
          <cell r="L140">
            <v>-12950</v>
          </cell>
          <cell r="O140">
            <v>0</v>
          </cell>
          <cell r="R140">
            <v>0</v>
          </cell>
          <cell r="U140">
            <v>0</v>
          </cell>
          <cell r="X140">
            <v>0</v>
          </cell>
          <cell r="AA140">
            <v>0</v>
          </cell>
          <cell r="AD140">
            <v>0</v>
          </cell>
          <cell r="AG140">
            <v>0</v>
          </cell>
          <cell r="AJ140">
            <v>0</v>
          </cell>
          <cell r="AM140">
            <v>0</v>
          </cell>
          <cell r="AP140">
            <v>0</v>
          </cell>
        </row>
        <row r="144">
          <cell r="I144">
            <v>308</v>
          </cell>
          <cell r="L144">
            <v>-13929</v>
          </cell>
          <cell r="O144">
            <v>0</v>
          </cell>
          <cell r="R144">
            <v>0</v>
          </cell>
          <cell r="U144">
            <v>0</v>
          </cell>
          <cell r="X144">
            <v>0</v>
          </cell>
          <cell r="AA144">
            <v>0</v>
          </cell>
          <cell r="AD144">
            <v>0</v>
          </cell>
          <cell r="AG144">
            <v>0</v>
          </cell>
          <cell r="AJ144">
            <v>0</v>
          </cell>
          <cell r="AM144">
            <v>0</v>
          </cell>
          <cell r="AP144">
            <v>0</v>
          </cell>
        </row>
        <row r="148">
          <cell r="I148">
            <v>650</v>
          </cell>
          <cell r="L148">
            <v>-20925</v>
          </cell>
          <cell r="O148">
            <v>0</v>
          </cell>
          <cell r="R148">
            <v>0</v>
          </cell>
          <cell r="U148">
            <v>0</v>
          </cell>
          <cell r="X148">
            <v>0</v>
          </cell>
          <cell r="AA148">
            <v>0</v>
          </cell>
          <cell r="AD148">
            <v>0</v>
          </cell>
          <cell r="AG148">
            <v>0</v>
          </cell>
          <cell r="AJ148">
            <v>0</v>
          </cell>
          <cell r="AM148">
            <v>0</v>
          </cell>
          <cell r="AP148">
            <v>0</v>
          </cell>
        </row>
        <row r="152">
          <cell r="I152">
            <v>3131</v>
          </cell>
          <cell r="L152">
            <v>-13035</v>
          </cell>
          <cell r="O152">
            <v>0</v>
          </cell>
          <cell r="R152">
            <v>0</v>
          </cell>
          <cell r="U152">
            <v>0</v>
          </cell>
          <cell r="X152">
            <v>0</v>
          </cell>
          <cell r="AA152">
            <v>0</v>
          </cell>
          <cell r="AD152">
            <v>0</v>
          </cell>
          <cell r="AG152">
            <v>0</v>
          </cell>
          <cell r="AJ152">
            <v>0</v>
          </cell>
          <cell r="AM152">
            <v>0</v>
          </cell>
          <cell r="AP152">
            <v>0</v>
          </cell>
        </row>
        <row r="158">
          <cell r="I158">
            <v>824</v>
          </cell>
          <cell r="L158">
            <v>-11614</v>
          </cell>
          <cell r="O158">
            <v>0</v>
          </cell>
          <cell r="R158">
            <v>0</v>
          </cell>
          <cell r="U158">
            <v>0</v>
          </cell>
          <cell r="X158">
            <v>0</v>
          </cell>
          <cell r="AA158">
            <v>0</v>
          </cell>
          <cell r="AD158">
            <v>0</v>
          </cell>
          <cell r="AG158">
            <v>0</v>
          </cell>
          <cell r="AJ158">
            <v>0</v>
          </cell>
          <cell r="AM158">
            <v>0</v>
          </cell>
          <cell r="AP158">
            <v>0</v>
          </cell>
        </row>
        <row r="163">
          <cell r="I163">
            <v>163</v>
          </cell>
          <cell r="L163">
            <v>-465</v>
          </cell>
          <cell r="O163">
            <v>0</v>
          </cell>
          <cell r="R163">
            <v>0</v>
          </cell>
          <cell r="U163">
            <v>0</v>
          </cell>
          <cell r="X163">
            <v>0</v>
          </cell>
          <cell r="AA163">
            <v>0</v>
          </cell>
          <cell r="AD163">
            <v>0</v>
          </cell>
          <cell r="AG163">
            <v>0</v>
          </cell>
          <cell r="AJ163">
            <v>0</v>
          </cell>
          <cell r="AM163">
            <v>0</v>
          </cell>
          <cell r="AP163">
            <v>0</v>
          </cell>
        </row>
        <row r="173">
          <cell r="I173">
            <v>4244</v>
          </cell>
          <cell r="L173">
            <v>-21706</v>
          </cell>
          <cell r="O173">
            <v>0</v>
          </cell>
          <cell r="R173">
            <v>0</v>
          </cell>
          <cell r="U173">
            <v>0</v>
          </cell>
          <cell r="X173">
            <v>0</v>
          </cell>
          <cell r="AA173">
            <v>0</v>
          </cell>
          <cell r="AD173">
            <v>0</v>
          </cell>
          <cell r="AG173">
            <v>0</v>
          </cell>
          <cell r="AJ173">
            <v>0</v>
          </cell>
          <cell r="AM173">
            <v>0</v>
          </cell>
          <cell r="AP173">
            <v>0</v>
          </cell>
        </row>
        <row r="180">
          <cell r="I180">
            <v>255</v>
          </cell>
          <cell r="L180">
            <v>-7823</v>
          </cell>
          <cell r="O180">
            <v>0</v>
          </cell>
          <cell r="R180">
            <v>0</v>
          </cell>
          <cell r="U180">
            <v>0</v>
          </cell>
          <cell r="X180">
            <v>0</v>
          </cell>
          <cell r="AA180">
            <v>0</v>
          </cell>
          <cell r="AD180">
            <v>0</v>
          </cell>
          <cell r="AG180">
            <v>0</v>
          </cell>
          <cell r="AJ180">
            <v>0</v>
          </cell>
          <cell r="AM180">
            <v>0</v>
          </cell>
          <cell r="AP180">
            <v>0</v>
          </cell>
        </row>
        <row r="205">
          <cell r="L205">
            <v>-57148</v>
          </cell>
          <cell r="O205">
            <v>0</v>
          </cell>
          <cell r="R205">
            <v>0</v>
          </cell>
          <cell r="U205">
            <v>0</v>
          </cell>
          <cell r="X205">
            <v>0</v>
          </cell>
          <cell r="AA205">
            <v>0</v>
          </cell>
          <cell r="AD205">
            <v>0</v>
          </cell>
          <cell r="AG205">
            <v>0</v>
          </cell>
          <cell r="AJ205">
            <v>0</v>
          </cell>
          <cell r="AM205">
            <v>0</v>
          </cell>
          <cell r="AP205">
            <v>0</v>
          </cell>
        </row>
        <row r="216">
          <cell r="I216">
            <v>989</v>
          </cell>
          <cell r="L216">
            <v>-34203</v>
          </cell>
          <cell r="O216">
            <v>0</v>
          </cell>
          <cell r="R216">
            <v>0</v>
          </cell>
          <cell r="U216">
            <v>0</v>
          </cell>
          <cell r="X216">
            <v>0</v>
          </cell>
          <cell r="AA216">
            <v>0</v>
          </cell>
          <cell r="AD216">
            <v>0</v>
          </cell>
          <cell r="AG216">
            <v>0</v>
          </cell>
          <cell r="AJ216">
            <v>0</v>
          </cell>
          <cell r="AM216">
            <v>0</v>
          </cell>
          <cell r="AP216">
            <v>0</v>
          </cell>
        </row>
        <row r="222">
          <cell r="I222">
            <v>309</v>
          </cell>
          <cell r="L222">
            <v>-34213</v>
          </cell>
          <cell r="O222">
            <v>0</v>
          </cell>
          <cell r="R222">
            <v>0</v>
          </cell>
          <cell r="U222">
            <v>0</v>
          </cell>
          <cell r="X222">
            <v>0</v>
          </cell>
          <cell r="AA222">
            <v>0</v>
          </cell>
          <cell r="AD222">
            <v>0</v>
          </cell>
          <cell r="AG222">
            <v>0</v>
          </cell>
          <cell r="AJ222">
            <v>0</v>
          </cell>
          <cell r="AM222">
            <v>0</v>
          </cell>
          <cell r="AP222">
            <v>0</v>
          </cell>
        </row>
        <row r="227">
          <cell r="I227">
            <v>23</v>
          </cell>
          <cell r="L227">
            <v>-1040</v>
          </cell>
          <cell r="O227">
            <v>0</v>
          </cell>
          <cell r="R227">
            <v>0</v>
          </cell>
          <cell r="U227">
            <v>0</v>
          </cell>
          <cell r="X227">
            <v>0</v>
          </cell>
          <cell r="AA227">
            <v>0</v>
          </cell>
          <cell r="AD227">
            <v>0</v>
          </cell>
          <cell r="AG227">
            <v>0</v>
          </cell>
          <cell r="AJ227">
            <v>0</v>
          </cell>
          <cell r="AM227">
            <v>0</v>
          </cell>
          <cell r="AP227">
            <v>0</v>
          </cell>
        </row>
        <row r="234">
          <cell r="I234">
            <v>307</v>
          </cell>
          <cell r="L234">
            <v>-13358</v>
          </cell>
          <cell r="O234">
            <v>0</v>
          </cell>
          <cell r="R234">
            <v>0</v>
          </cell>
          <cell r="U234">
            <v>0</v>
          </cell>
          <cell r="X234">
            <v>0</v>
          </cell>
          <cell r="AA234">
            <v>0</v>
          </cell>
          <cell r="AD234">
            <v>0</v>
          </cell>
          <cell r="AG234">
            <v>0</v>
          </cell>
          <cell r="AJ234">
            <v>0</v>
          </cell>
          <cell r="AM234">
            <v>0</v>
          </cell>
          <cell r="AP234">
            <v>0</v>
          </cell>
        </row>
        <row r="239">
          <cell r="I239">
            <v>92</v>
          </cell>
          <cell r="L239">
            <v>-5051</v>
          </cell>
          <cell r="O239">
            <v>0</v>
          </cell>
          <cell r="R239">
            <v>0</v>
          </cell>
          <cell r="U239">
            <v>0</v>
          </cell>
          <cell r="X239">
            <v>0</v>
          </cell>
          <cell r="AA239">
            <v>0</v>
          </cell>
          <cell r="AD239">
            <v>0</v>
          </cell>
          <cell r="AG239">
            <v>0</v>
          </cell>
          <cell r="AJ239">
            <v>0</v>
          </cell>
          <cell r="AM239">
            <v>0</v>
          </cell>
          <cell r="AP239">
            <v>0</v>
          </cell>
        </row>
        <row r="241">
          <cell r="I241">
            <v>39</v>
          </cell>
          <cell r="L241">
            <v>-5670</v>
          </cell>
          <cell r="O241">
            <v>0</v>
          </cell>
          <cell r="R241">
            <v>0</v>
          </cell>
          <cell r="U241">
            <v>0</v>
          </cell>
          <cell r="X241">
            <v>0</v>
          </cell>
          <cell r="AA241">
            <v>0</v>
          </cell>
          <cell r="AD241">
            <v>0</v>
          </cell>
          <cell r="AG241">
            <v>0</v>
          </cell>
          <cell r="AJ241">
            <v>0</v>
          </cell>
          <cell r="AM241">
            <v>0</v>
          </cell>
          <cell r="AP241">
            <v>0</v>
          </cell>
        </row>
        <row r="243">
          <cell r="I243">
            <v>446</v>
          </cell>
          <cell r="L243">
            <v>-2034</v>
          </cell>
          <cell r="O243">
            <v>0</v>
          </cell>
          <cell r="R243">
            <v>0</v>
          </cell>
          <cell r="U243">
            <v>0</v>
          </cell>
          <cell r="X243">
            <v>0</v>
          </cell>
          <cell r="AA243">
            <v>0</v>
          </cell>
          <cell r="AD243">
            <v>0</v>
          </cell>
          <cell r="AG243">
            <v>0</v>
          </cell>
          <cell r="AJ243">
            <v>0</v>
          </cell>
          <cell r="AM243">
            <v>0</v>
          </cell>
          <cell r="AP243">
            <v>0</v>
          </cell>
        </row>
        <row r="257">
          <cell r="I257">
            <v>250</v>
          </cell>
          <cell r="L257">
            <v>-10603</v>
          </cell>
          <cell r="O257">
            <v>0</v>
          </cell>
          <cell r="R257">
            <v>0</v>
          </cell>
          <cell r="U257">
            <v>0</v>
          </cell>
          <cell r="X257">
            <v>0</v>
          </cell>
          <cell r="AA257">
            <v>0</v>
          </cell>
          <cell r="AD257">
            <v>0</v>
          </cell>
          <cell r="AG257">
            <v>0</v>
          </cell>
          <cell r="AJ257">
            <v>0</v>
          </cell>
          <cell r="AM257">
            <v>0</v>
          </cell>
        </row>
        <row r="262">
          <cell r="I262">
            <v>6891</v>
          </cell>
          <cell r="L262">
            <v>-14728</v>
          </cell>
          <cell r="O262">
            <v>0</v>
          </cell>
          <cell r="R262">
            <v>0</v>
          </cell>
          <cell r="U262">
            <v>0</v>
          </cell>
          <cell r="X262">
            <v>0</v>
          </cell>
          <cell r="AA262">
            <v>0</v>
          </cell>
          <cell r="AD262">
            <v>0</v>
          </cell>
          <cell r="AG262">
            <v>0</v>
          </cell>
          <cell r="AJ262">
            <v>0</v>
          </cell>
          <cell r="AM262">
            <v>0</v>
          </cell>
          <cell r="AP262">
            <v>0</v>
          </cell>
        </row>
        <row r="264">
          <cell r="I264">
            <v>701</v>
          </cell>
          <cell r="L264">
            <v>-4955</v>
          </cell>
          <cell r="O264">
            <v>0</v>
          </cell>
          <cell r="R264">
            <v>0</v>
          </cell>
          <cell r="U264">
            <v>0</v>
          </cell>
          <cell r="X264">
            <v>0</v>
          </cell>
          <cell r="AA264">
            <v>0</v>
          </cell>
          <cell r="AD264">
            <v>0</v>
          </cell>
          <cell r="AG264">
            <v>0</v>
          </cell>
          <cell r="AJ264">
            <v>0</v>
          </cell>
          <cell r="AM264">
            <v>0</v>
          </cell>
          <cell r="AP264">
            <v>0</v>
          </cell>
        </row>
        <row r="268">
          <cell r="AP268"/>
        </row>
        <row r="317">
          <cell r="I317">
            <v>7</v>
          </cell>
          <cell r="L317">
            <v>-1033</v>
          </cell>
          <cell r="O317">
            <v>0</v>
          </cell>
          <cell r="R317">
            <v>0</v>
          </cell>
          <cell r="U317">
            <v>0</v>
          </cell>
          <cell r="X317">
            <v>0</v>
          </cell>
          <cell r="AA317">
            <v>0</v>
          </cell>
          <cell r="AD317">
            <v>0</v>
          </cell>
          <cell r="AG317">
            <v>0</v>
          </cell>
          <cell r="AJ317">
            <v>0</v>
          </cell>
          <cell r="AM317">
            <v>0</v>
          </cell>
          <cell r="AP317">
            <v>0</v>
          </cell>
        </row>
        <row r="338">
          <cell r="L338"/>
          <cell r="O338"/>
          <cell r="R338"/>
          <cell r="U338"/>
          <cell r="X338"/>
          <cell r="AA338"/>
          <cell r="AD338"/>
          <cell r="AG338"/>
          <cell r="AJ338"/>
          <cell r="AM338"/>
          <cell r="AP338"/>
        </row>
      </sheetData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8-อาคาร-หักร้านค้าภายในอาคาร"/>
      <sheetName val="2568-คณะ,สำนัก"/>
      <sheetName val="กราฟ67-68-คลินิกรักษาสัตว์"/>
      <sheetName val="กราฟ67-68 คณะเทคโนโลยีการประมง"/>
      <sheetName val="กราฟ67-68 คณะวิศกรรมศาสตร์"/>
      <sheetName val="กราฟ67-68 ศูนย์อาคารที่พัก"/>
      <sheetName val="กราฟ67-68 ศูนย์วิจัยพลังงาน"/>
      <sheetName val="กราฟ67-68 สำนักวิจัยและส่งเสริม"/>
      <sheetName val="กราฟ67-68 คณะผลิตกรรมการเกษตร"/>
      <sheetName val="กราฟ67-87 คณะสถาปัตยกรรมศาสตร์"/>
      <sheetName val="กราฟ67-68 คณะเทคโนโลยีการสือสาร"/>
      <sheetName val="กราฟ67-68 คณะเศรษศาสตร์"/>
      <sheetName val="กราฟ67-68 คณะวิทยาศาสตร์"/>
      <sheetName val="กราฟ67-68 ศูนย์กล้วยไม้"/>
      <sheetName val="กราฟ67-68 วิทยาลัยบริหารศาสตร์"/>
      <sheetName val="กราฟ67-68 คณะบริหารธุรกิจ"/>
      <sheetName val="กราฟ67-68 สำนักหอสมุด"/>
      <sheetName val="กราฟ67-68 คณะศิลป์ศาสตร์"/>
      <sheetName val="กราฟ67-68 คณะพัฒนาการท่องเที่ยว"/>
      <sheetName val="กราฟ67-68 หอพักนักศึกษา"/>
      <sheetName val="กราฟ67-68 โรงอาหาร"/>
      <sheetName val="กราฟ67-68 สระว่ายน้ำ"/>
      <sheetName val="กราฟ67-68 สำนักงานมหาวิทยาลัย "/>
      <sheetName val="กราฟ67-68 ส่วนกลาง"/>
      <sheetName val="2567-คณะ,สำนัก"/>
      <sheetName val="2568-บิลค่าไฟฟ้า"/>
      <sheetName val="กราฟ67-68 มหาวิทยาลัยแม่โจ้"/>
      <sheetName val="กราฟ67-68 คณะสัตวศาสตร์"/>
      <sheetName val="กราฟ67-68 พลังงานทดแทน"/>
      <sheetName val="กราฟ67-68 โครงการแปรรูป"/>
      <sheetName val="กราฟ67-68 โครงการพัฒนา 907 ไร่"/>
      <sheetName val="กราฟ67-68  โครงการพัฒนาบ้านโปง"/>
      <sheetName val="กราฟ67-68เรือนเพาะพันธุ์กัญชา"/>
      <sheetName val="กราฟ67-68 โรงสูบน้ำศรีบุญเรือน"/>
      <sheetName val="กราฟ67-68 หมู่ 6 ตำบลป่าไผ่"/>
      <sheetName val="กราฟ67-68 ฟาร์มพร้าว"/>
      <sheetName val="กราฟ67-68 แม่โจ้-แพร่"/>
      <sheetName val="กราฟ67-68 ศูนย์ประสานงาน แพร่"/>
      <sheetName val="กราฟ67-68 แม่โจ้ - ชุมพร (1)"/>
      <sheetName val="กราฟ67-68 แม่โจ้ - ชุมพร (2)"/>
      <sheetName val="2567-บิลค่าไฟฟ้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4.1956043100000002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J184"/>
  <sheetViews>
    <sheetView showGridLines="0" tabSelected="1" view="pageBreakPreview" zoomScaleNormal="100" zoomScaleSheetLayoutView="100" workbookViewId="0">
      <pane xSplit="6996" ySplit="1704" topLeftCell="F75" activePane="bottomRight"/>
      <selection activeCell="J170" sqref="J170"/>
      <selection pane="topRight" activeCell="AI1" sqref="H1:AI1048576"/>
      <selection pane="bottomLeft" activeCell="A175" sqref="A175:XFD178"/>
      <selection pane="bottomRight" activeCell="AL81" sqref="AL81"/>
    </sheetView>
  </sheetViews>
  <sheetFormatPr defaultColWidth="9.109375" defaultRowHeight="20.399999999999999" x14ac:dyDescent="0.55000000000000004"/>
  <cols>
    <col min="1" max="1" width="6.6640625" style="114" customWidth="1"/>
    <col min="2" max="2" width="32.109375" style="37" customWidth="1"/>
    <col min="3" max="3" width="4.88671875" style="38" customWidth="1"/>
    <col min="4" max="4" width="7" style="38" customWidth="1"/>
    <col min="5" max="5" width="10.21875" style="39" customWidth="1"/>
    <col min="6" max="6" width="10.77734375" style="34" customWidth="1"/>
    <col min="7" max="7" width="10.77734375" style="40" customWidth="1"/>
    <col min="8" max="8" width="10.77734375" style="34" hidden="1" customWidth="1"/>
    <col min="9" max="9" width="11.77734375" style="40" hidden="1" customWidth="1"/>
    <col min="10" max="10" width="11.5546875" style="34" hidden="1" customWidth="1"/>
    <col min="11" max="11" width="10.77734375" style="40" hidden="1" customWidth="1"/>
    <col min="12" max="12" width="10.77734375" style="34" hidden="1" customWidth="1"/>
    <col min="13" max="13" width="10.77734375" style="35" hidden="1" customWidth="1"/>
    <col min="14" max="14" width="10.77734375" style="34" hidden="1" customWidth="1"/>
    <col min="15" max="15" width="10.77734375" style="35" hidden="1" customWidth="1"/>
    <col min="16" max="16" width="10.77734375" style="34" hidden="1" customWidth="1"/>
    <col min="17" max="17" width="10.77734375" style="35" hidden="1" customWidth="1"/>
    <col min="18" max="18" width="10.77734375" style="34" hidden="1" customWidth="1"/>
    <col min="19" max="19" width="10.77734375" style="35" hidden="1" customWidth="1"/>
    <col min="20" max="20" width="10.77734375" style="34" hidden="1" customWidth="1"/>
    <col min="21" max="21" width="10.77734375" style="35" hidden="1" customWidth="1"/>
    <col min="22" max="22" width="10.77734375" style="34" hidden="1" customWidth="1"/>
    <col min="23" max="23" width="10.77734375" style="35" hidden="1" customWidth="1"/>
    <col min="24" max="24" width="10.77734375" style="34" hidden="1" customWidth="1"/>
    <col min="25" max="25" width="10.77734375" style="40" hidden="1" customWidth="1"/>
    <col min="26" max="26" width="10.77734375" style="34" hidden="1" customWidth="1"/>
    <col min="27" max="27" width="10.77734375" style="40" hidden="1" customWidth="1"/>
    <col min="28" max="28" width="10.77734375" style="34" hidden="1" customWidth="1"/>
    <col min="29" max="29" width="10.77734375" style="40" hidden="1" customWidth="1"/>
    <col min="30" max="30" width="12.77734375" style="40" hidden="1" customWidth="1"/>
    <col min="31" max="31" width="12.77734375" style="39" hidden="1" customWidth="1"/>
    <col min="32" max="32" width="12.77734375" style="42" hidden="1" customWidth="1"/>
    <col min="33" max="35" width="12.77734375" style="39" hidden="1" customWidth="1"/>
    <col min="36" max="36" width="9.109375" style="39" customWidth="1"/>
    <col min="37" max="16384" width="9.109375" style="39"/>
  </cols>
  <sheetData>
    <row r="1" spans="1:35" ht="31.5" customHeight="1" x14ac:dyDescent="0.6">
      <c r="A1" s="36" t="s">
        <v>21</v>
      </c>
      <c r="H1" s="8"/>
      <c r="I1" s="41"/>
      <c r="J1" s="8"/>
      <c r="K1" s="41"/>
      <c r="L1" s="8"/>
      <c r="M1" s="9"/>
      <c r="N1" s="8"/>
      <c r="O1" s="9"/>
      <c r="P1" s="8"/>
      <c r="Q1" s="9"/>
      <c r="R1" s="8"/>
      <c r="T1" s="8"/>
      <c r="U1" s="9"/>
      <c r="Y1" s="41"/>
    </row>
    <row r="2" spans="1:35" x14ac:dyDescent="0.55000000000000004">
      <c r="A2" s="43" t="s">
        <v>0</v>
      </c>
      <c r="B2" s="44" t="s">
        <v>1</v>
      </c>
      <c r="C2" s="128" t="s">
        <v>22</v>
      </c>
      <c r="D2" s="121" t="s">
        <v>23</v>
      </c>
      <c r="E2" s="43" t="s">
        <v>2</v>
      </c>
      <c r="F2" s="11" t="s">
        <v>43</v>
      </c>
      <c r="G2" s="12"/>
      <c r="H2" s="13" t="s">
        <v>44</v>
      </c>
      <c r="I2" s="14"/>
      <c r="J2" s="13" t="s">
        <v>45</v>
      </c>
      <c r="K2" s="15"/>
      <c r="L2" s="11" t="s">
        <v>46</v>
      </c>
      <c r="M2" s="15"/>
      <c r="N2" s="16" t="s">
        <v>47</v>
      </c>
      <c r="O2" s="15"/>
      <c r="P2" s="17" t="s">
        <v>48</v>
      </c>
      <c r="Q2" s="15"/>
      <c r="R2" s="11" t="s">
        <v>49</v>
      </c>
      <c r="S2" s="15"/>
      <c r="T2" s="17" t="s">
        <v>50</v>
      </c>
      <c r="U2" s="15"/>
      <c r="V2" s="11" t="s">
        <v>51</v>
      </c>
      <c r="W2" s="15"/>
      <c r="X2" s="11" t="s">
        <v>52</v>
      </c>
      <c r="Y2" s="15"/>
      <c r="Z2" s="11" t="s">
        <v>53</v>
      </c>
      <c r="AA2" s="15"/>
      <c r="AB2" s="2" t="s">
        <v>54</v>
      </c>
      <c r="AC2" s="3"/>
      <c r="AD2" s="2" t="s">
        <v>19</v>
      </c>
      <c r="AE2" s="3"/>
      <c r="AF2" s="2" t="s">
        <v>55</v>
      </c>
      <c r="AG2" s="3"/>
      <c r="AH2" s="2" t="s">
        <v>56</v>
      </c>
      <c r="AI2" s="3"/>
    </row>
    <row r="3" spans="1:35" x14ac:dyDescent="0.55000000000000004">
      <c r="A3" s="45"/>
      <c r="B3" s="46"/>
      <c r="C3" s="75" t="s">
        <v>24</v>
      </c>
      <c r="D3" s="47"/>
      <c r="E3" s="48" t="s">
        <v>25</v>
      </c>
      <c r="F3" s="20" t="s">
        <v>3</v>
      </c>
      <c r="G3" s="19" t="s">
        <v>57</v>
      </c>
      <c r="H3" s="20" t="s">
        <v>3</v>
      </c>
      <c r="I3" s="19" t="s">
        <v>31</v>
      </c>
      <c r="J3" s="20" t="s">
        <v>3</v>
      </c>
      <c r="K3" s="19" t="s">
        <v>32</v>
      </c>
      <c r="L3" s="20" t="s">
        <v>3</v>
      </c>
      <c r="M3" s="19" t="s">
        <v>33</v>
      </c>
      <c r="N3" s="20" t="s">
        <v>3</v>
      </c>
      <c r="O3" s="19" t="s">
        <v>34</v>
      </c>
      <c r="P3" s="20" t="s">
        <v>3</v>
      </c>
      <c r="Q3" s="19" t="s">
        <v>36</v>
      </c>
      <c r="R3" s="20" t="s">
        <v>3</v>
      </c>
      <c r="S3" s="19" t="s">
        <v>33</v>
      </c>
      <c r="T3" s="20" t="s">
        <v>3</v>
      </c>
      <c r="U3" s="19" t="s">
        <v>41</v>
      </c>
      <c r="V3" s="20" t="s">
        <v>3</v>
      </c>
      <c r="W3" s="19" t="s">
        <v>41</v>
      </c>
      <c r="X3" s="20" t="s">
        <v>3</v>
      </c>
      <c r="Y3" s="19" t="s">
        <v>42</v>
      </c>
      <c r="Z3" s="20" t="s">
        <v>3</v>
      </c>
      <c r="AA3" s="19" t="s">
        <v>26</v>
      </c>
      <c r="AB3" s="20" t="s">
        <v>3</v>
      </c>
      <c r="AC3" s="19" t="s">
        <v>26</v>
      </c>
      <c r="AD3" s="1" t="s">
        <v>3</v>
      </c>
      <c r="AE3" s="19" t="s">
        <v>4</v>
      </c>
      <c r="AF3" s="1" t="s">
        <v>3</v>
      </c>
      <c r="AG3" s="19" t="s">
        <v>4</v>
      </c>
      <c r="AH3" s="1" t="s">
        <v>3</v>
      </c>
      <c r="AI3" s="19" t="s">
        <v>4</v>
      </c>
    </row>
    <row r="4" spans="1:35" x14ac:dyDescent="0.55000000000000004">
      <c r="A4" s="49" t="str">
        <f>[5]ตารางจด!$A$4</f>
        <v>ส่วนกลาง</v>
      </c>
      <c r="B4" s="132"/>
      <c r="C4" s="50"/>
      <c r="D4" s="50"/>
      <c r="E4" s="51"/>
      <c r="F4" s="21"/>
      <c r="G4" s="52"/>
      <c r="H4" s="21"/>
      <c r="I4" s="52"/>
      <c r="J4" s="21"/>
      <c r="K4" s="52"/>
      <c r="L4" s="21"/>
      <c r="M4" s="22"/>
      <c r="N4" s="21"/>
      <c r="O4" s="22"/>
      <c r="P4" s="53"/>
      <c r="Q4" s="22"/>
      <c r="R4" s="21"/>
      <c r="S4" s="22"/>
      <c r="T4" s="21"/>
      <c r="U4" s="22"/>
      <c r="V4" s="21"/>
      <c r="W4" s="22"/>
      <c r="X4" s="21"/>
      <c r="Y4" s="52"/>
      <c r="Z4" s="21"/>
      <c r="AA4" s="52"/>
      <c r="AB4" s="21"/>
      <c r="AC4" s="52"/>
      <c r="AD4" s="54"/>
      <c r="AE4" s="55"/>
    </row>
    <row r="5" spans="1:35" x14ac:dyDescent="0.55000000000000004">
      <c r="A5" s="56">
        <f>[5]ตารางจด!A5</f>
        <v>1</v>
      </c>
      <c r="B5" s="133" t="str">
        <f>[5]ตารางจด!B5</f>
        <v>อาคารเทพศาสตร์สถิตย์</v>
      </c>
      <c r="C5" s="129">
        <f>[5]ตารางจด!C5</f>
        <v>0</v>
      </c>
      <c r="D5" s="56">
        <f>[5]ตารางจด!D5</f>
        <v>60</v>
      </c>
      <c r="E5" s="57">
        <f>[5]ตารางจด!E5</f>
        <v>8419187</v>
      </c>
      <c r="F5" s="58">
        <f>[6]คำนวณหน่วย!L5</f>
        <v>3000</v>
      </c>
      <c r="G5" s="59">
        <f>[6]คำนวณหน่วย!M5</f>
        <v>12600</v>
      </c>
      <c r="H5" s="58">
        <f>[6]คำนวณหน่วย!P5</f>
        <v>-261780</v>
      </c>
      <c r="I5" s="59" t="e">
        <f>[6]คำนวณหน่วย!Q5</f>
        <v>#DIV/0!</v>
      </c>
      <c r="J5" s="58">
        <f>[6]คำนวณหน่วย!T5</f>
        <v>0</v>
      </c>
      <c r="K5" s="59" t="e">
        <f>[6]คำนวณหน่วย!U5</f>
        <v>#DIV/0!</v>
      </c>
      <c r="L5" s="58">
        <f>[6]คำนวณหน่วย!X5</f>
        <v>0</v>
      </c>
      <c r="M5" s="143" t="e">
        <f>[6]คำนวณหน่วย!Y5</f>
        <v>#DIV/0!</v>
      </c>
      <c r="N5" s="58">
        <f>[6]คำนวณหน่วย!AB5</f>
        <v>0</v>
      </c>
      <c r="O5" s="143" t="e">
        <f>[6]คำนวณหน่วย!AC5</f>
        <v>#DIV/0!</v>
      </c>
      <c r="P5" s="60">
        <f>[6]คำนวณหน่วย!AF5</f>
        <v>0</v>
      </c>
      <c r="Q5" s="143" t="e">
        <f>[6]คำนวณหน่วย!AG5</f>
        <v>#DIV/0!</v>
      </c>
      <c r="R5" s="58">
        <f>[6]คำนวณหน่วย!AJ5</f>
        <v>0</v>
      </c>
      <c r="S5" s="143" t="e">
        <f>[6]คำนวณหน่วย!AK5</f>
        <v>#DIV/0!</v>
      </c>
      <c r="T5" s="58">
        <f>[6]คำนวณหน่วย!AN5</f>
        <v>0</v>
      </c>
      <c r="U5" s="143" t="e">
        <f>[6]คำนวณหน่วย!AO5</f>
        <v>#DIV/0!</v>
      </c>
      <c r="V5" s="58">
        <f>[6]คำนวณหน่วย!AR5</f>
        <v>0</v>
      </c>
      <c r="W5" s="143" t="e">
        <f>[6]คำนวณหน่วย!AS5</f>
        <v>#DIV/0!</v>
      </c>
      <c r="X5" s="58">
        <f>[6]คำนวณหน่วย!AV5</f>
        <v>0</v>
      </c>
      <c r="Y5" s="59" t="e">
        <f>[6]คำนวณหน่วย!AW5</f>
        <v>#DIV/0!</v>
      </c>
      <c r="Z5" s="58">
        <f>[6]คำนวณหน่วย!AZ5</f>
        <v>0</v>
      </c>
      <c r="AA5" s="59" t="e">
        <f>[6]คำนวณหน่วย!BA5</f>
        <v>#DIV/0!</v>
      </c>
      <c r="AB5" s="58">
        <f>[6]คำนวณหน่วย!BD5</f>
        <v>0</v>
      </c>
      <c r="AC5" s="59" t="e">
        <f>[6]คำนวณหน่วย!BE5</f>
        <v>#DIV/0!</v>
      </c>
      <c r="AD5" s="54"/>
      <c r="AE5" s="55"/>
    </row>
    <row r="6" spans="1:35" x14ac:dyDescent="0.55000000000000004">
      <c r="A6" s="56">
        <f>[5]ตารางจด!A6</f>
        <v>2</v>
      </c>
      <c r="B6" s="133" t="str">
        <f>[5]ตารางจด!B6</f>
        <v>สนามบาสเกตบอล</v>
      </c>
      <c r="C6" s="129">
        <f>[5]ตารางจด!C6</f>
        <v>0</v>
      </c>
      <c r="D6" s="56">
        <f>[5]ตารางจด!D6</f>
        <v>1</v>
      </c>
      <c r="E6" s="57">
        <f>[5]ตารางจด!E6</f>
        <v>8419168</v>
      </c>
      <c r="F6" s="58">
        <f>[6]คำนวณหน่วย!L6</f>
        <v>3</v>
      </c>
      <c r="G6" s="59">
        <f>[6]คำนวณหน่วย!M6</f>
        <v>12.600000000000001</v>
      </c>
      <c r="H6" s="58">
        <f>[6]คำนวณหน่วย!P6</f>
        <v>-1956</v>
      </c>
      <c r="I6" s="59" t="e">
        <f>[6]คำนวณหน่วย!Q6</f>
        <v>#DIV/0!</v>
      </c>
      <c r="J6" s="58">
        <f>[6]คำนวณหน่วย!T6</f>
        <v>0</v>
      </c>
      <c r="K6" s="59" t="e">
        <f>[6]คำนวณหน่วย!U6</f>
        <v>#DIV/0!</v>
      </c>
      <c r="L6" s="58">
        <f>[6]คำนวณหน่วย!X6</f>
        <v>0</v>
      </c>
      <c r="M6" s="143" t="e">
        <f>[6]คำนวณหน่วย!Y6</f>
        <v>#DIV/0!</v>
      </c>
      <c r="N6" s="58">
        <f>[6]คำนวณหน่วย!AB6</f>
        <v>0</v>
      </c>
      <c r="O6" s="143" t="e">
        <f>[6]คำนวณหน่วย!AC6</f>
        <v>#DIV/0!</v>
      </c>
      <c r="P6" s="60">
        <f>[6]คำนวณหน่วย!AF6</f>
        <v>0</v>
      </c>
      <c r="Q6" s="143" t="e">
        <f>[6]คำนวณหน่วย!AG6</f>
        <v>#DIV/0!</v>
      </c>
      <c r="R6" s="58">
        <f>[6]คำนวณหน่วย!AJ6</f>
        <v>0</v>
      </c>
      <c r="S6" s="143" t="e">
        <f>[6]คำนวณหน่วย!AK6</f>
        <v>#DIV/0!</v>
      </c>
      <c r="T6" s="58">
        <f>[6]คำนวณหน่วย!AN6</f>
        <v>0</v>
      </c>
      <c r="U6" s="143" t="e">
        <f>[6]คำนวณหน่วย!AO6</f>
        <v>#DIV/0!</v>
      </c>
      <c r="V6" s="58">
        <f>[6]คำนวณหน่วย!AR6</f>
        <v>0</v>
      </c>
      <c r="W6" s="143" t="e">
        <f>[6]คำนวณหน่วย!AS6</f>
        <v>#DIV/0!</v>
      </c>
      <c r="X6" s="58">
        <f>[6]คำนวณหน่วย!AV6</f>
        <v>0</v>
      </c>
      <c r="Y6" s="59" t="e">
        <f>[6]คำนวณหน่วย!AW6</f>
        <v>#DIV/0!</v>
      </c>
      <c r="Z6" s="58">
        <f>[6]คำนวณหน่วย!AZ6</f>
        <v>0</v>
      </c>
      <c r="AA6" s="59" t="e">
        <f>[6]คำนวณหน่วย!BA6</f>
        <v>#DIV/0!</v>
      </c>
      <c r="AB6" s="58">
        <f>[6]คำนวณหน่วย!BD6</f>
        <v>0</v>
      </c>
      <c r="AC6" s="59" t="e">
        <f>[6]คำนวณหน่วย!BE6</f>
        <v>#DIV/0!</v>
      </c>
      <c r="AD6" s="54"/>
      <c r="AE6" s="55"/>
    </row>
    <row r="7" spans="1:35" x14ac:dyDescent="0.55000000000000004">
      <c r="A7" s="56">
        <f>[5]ตารางจด!A7</f>
        <v>3</v>
      </c>
      <c r="B7" s="133" t="str">
        <f>[5]ตารางจด!B7</f>
        <v>โรงประชุม (รวมอาคารห้องน้ำ) (ชูติวัตร เดิม)</v>
      </c>
      <c r="C7" s="129">
        <f>[5]ตารางจด!C7</f>
        <v>0</v>
      </c>
      <c r="D7" s="56">
        <f>[5]ตารางจด!D7</f>
        <v>1</v>
      </c>
      <c r="E7" s="57">
        <f>[5]ตารางจด!E7</f>
        <v>8708273</v>
      </c>
      <c r="F7" s="58" t="str">
        <f>[6]คำนวณหน่วย!L7</f>
        <v>เสีย</v>
      </c>
      <c r="G7" s="59" t="str">
        <f>[6]คำนวณหน่วย!M7</f>
        <v>เสีย</v>
      </c>
      <c r="H7" s="58" t="str">
        <f>[6]คำนวณหน่วย!P7</f>
        <v>เสีย</v>
      </c>
      <c r="I7" s="59" t="str">
        <f>[6]คำนวณหน่วย!Q7</f>
        <v>เสีย</v>
      </c>
      <c r="J7" s="58" t="str">
        <f>[6]คำนวณหน่วย!T7</f>
        <v>เสีย</v>
      </c>
      <c r="K7" s="59" t="str">
        <f>[6]คำนวณหน่วย!U7</f>
        <v>เสีย</v>
      </c>
      <c r="L7" s="58" t="str">
        <f>[6]คำนวณหน่วย!X7</f>
        <v>เสีย</v>
      </c>
      <c r="M7" s="143" t="str">
        <f>[6]คำนวณหน่วย!Y7</f>
        <v>เสีย</v>
      </c>
      <c r="N7" s="58" t="str">
        <f>[6]คำนวณหน่วย!AB7</f>
        <v>เสีย</v>
      </c>
      <c r="O7" s="143" t="str">
        <f>[6]คำนวณหน่วย!AC7</f>
        <v>เสีย</v>
      </c>
      <c r="P7" s="60" t="str">
        <f>[6]คำนวณหน่วย!AF7</f>
        <v>เสีย</v>
      </c>
      <c r="Q7" s="143" t="str">
        <f>[6]คำนวณหน่วย!AG7</f>
        <v>เสีย</v>
      </c>
      <c r="R7" s="58" t="str">
        <f>[6]คำนวณหน่วย!AJ7</f>
        <v>เสีย</v>
      </c>
      <c r="S7" s="143" t="str">
        <f>[6]คำนวณหน่วย!AK7</f>
        <v>เสีย</v>
      </c>
      <c r="T7" s="58" t="str">
        <f>[6]คำนวณหน่วย!AN7</f>
        <v>เสีย</v>
      </c>
      <c r="U7" s="143" t="str">
        <f>[6]คำนวณหน่วย!AO7</f>
        <v>เสีย</v>
      </c>
      <c r="V7" s="58" t="str">
        <f>[6]คำนวณหน่วย!AR7</f>
        <v>เสีย</v>
      </c>
      <c r="W7" s="143" t="str">
        <f>[6]คำนวณหน่วย!AS7</f>
        <v>เสีย</v>
      </c>
      <c r="X7" s="58" t="str">
        <f>[6]คำนวณหน่วย!AV7</f>
        <v>เสีย</v>
      </c>
      <c r="Y7" s="59" t="str">
        <f>[6]คำนวณหน่วย!AW7</f>
        <v>เสีย</v>
      </c>
      <c r="Z7" s="58" t="str">
        <f>[6]คำนวณหน่วย!AZ7</f>
        <v>เสีย</v>
      </c>
      <c r="AA7" s="59" t="str">
        <f>[6]คำนวณหน่วย!BA7</f>
        <v>เสีย</v>
      </c>
      <c r="AB7" s="58" t="str">
        <f>[6]คำนวณหน่วย!BD7</f>
        <v>เสีย</v>
      </c>
      <c r="AC7" s="59" t="str">
        <f>[6]คำนวณหน่วย!BE7</f>
        <v>เสีย</v>
      </c>
      <c r="AD7" s="54"/>
      <c r="AE7" s="55"/>
    </row>
    <row r="8" spans="1:35" x14ac:dyDescent="0.55000000000000004">
      <c r="A8" s="56">
        <f>[5]ตารางจด!A8</f>
        <v>4</v>
      </c>
      <c r="B8" s="133" t="str">
        <f>[5]ตารางจด!B8</f>
        <v>สนามเทนนิส</v>
      </c>
      <c r="C8" s="129">
        <f>[5]ตารางจด!C8</f>
        <v>0</v>
      </c>
      <c r="D8" s="56">
        <f>[5]ตารางจด!D8</f>
        <v>1</v>
      </c>
      <c r="E8" s="57">
        <f>[5]ตารางจด!E8</f>
        <v>8585262</v>
      </c>
      <c r="F8" s="58">
        <f>[6]คำนวณหน่วย!L8</f>
        <v>284</v>
      </c>
      <c r="G8" s="59">
        <f>[6]คำนวณหน่วย!M8</f>
        <v>1192.8</v>
      </c>
      <c r="H8" s="58">
        <f>[6]คำนวณหน่วย!P8</f>
        <v>-95291</v>
      </c>
      <c r="I8" s="59" t="e">
        <f>[6]คำนวณหน่วย!Q8</f>
        <v>#DIV/0!</v>
      </c>
      <c r="J8" s="58">
        <f>[6]คำนวณหน่วย!T8</f>
        <v>0</v>
      </c>
      <c r="K8" s="59" t="e">
        <f>[6]คำนวณหน่วย!U8</f>
        <v>#DIV/0!</v>
      </c>
      <c r="L8" s="58">
        <f>[6]คำนวณหน่วย!X8</f>
        <v>0</v>
      </c>
      <c r="M8" s="143" t="e">
        <f>[6]คำนวณหน่วย!Y8</f>
        <v>#DIV/0!</v>
      </c>
      <c r="N8" s="58">
        <f>[6]คำนวณหน่วย!AB8</f>
        <v>0</v>
      </c>
      <c r="O8" s="143" t="e">
        <f>[6]คำนวณหน่วย!AC8</f>
        <v>#DIV/0!</v>
      </c>
      <c r="P8" s="60">
        <f>[6]คำนวณหน่วย!AF8</f>
        <v>0</v>
      </c>
      <c r="Q8" s="143" t="e">
        <f>[6]คำนวณหน่วย!AG8</f>
        <v>#DIV/0!</v>
      </c>
      <c r="R8" s="58">
        <f>[6]คำนวณหน่วย!AJ8</f>
        <v>0</v>
      </c>
      <c r="S8" s="143" t="e">
        <f>[6]คำนวณหน่วย!AK8</f>
        <v>#DIV/0!</v>
      </c>
      <c r="T8" s="58">
        <f>[6]คำนวณหน่วย!AN8</f>
        <v>0</v>
      </c>
      <c r="U8" s="143" t="e">
        <f>[6]คำนวณหน่วย!AO8</f>
        <v>#DIV/0!</v>
      </c>
      <c r="V8" s="58">
        <f>[6]คำนวณหน่วย!AR8</f>
        <v>0</v>
      </c>
      <c r="W8" s="143" t="e">
        <f>[6]คำนวณหน่วย!AS8</f>
        <v>#DIV/0!</v>
      </c>
      <c r="X8" s="58">
        <f>[6]คำนวณหน่วย!AV8</f>
        <v>0</v>
      </c>
      <c r="Y8" s="59" t="e">
        <f>[6]คำนวณหน่วย!AW8</f>
        <v>#DIV/0!</v>
      </c>
      <c r="Z8" s="58">
        <f>[6]คำนวณหน่วย!AZ8</f>
        <v>0</v>
      </c>
      <c r="AA8" s="59" t="e">
        <f>[6]คำนวณหน่วย!BA8</f>
        <v>#DIV/0!</v>
      </c>
      <c r="AB8" s="58">
        <f>[6]คำนวณหน่วย!BD8</f>
        <v>0</v>
      </c>
      <c r="AC8" s="59" t="e">
        <f>[6]คำนวณหน่วย!BE8</f>
        <v>#DIV/0!</v>
      </c>
      <c r="AD8" s="54"/>
      <c r="AE8" s="55"/>
    </row>
    <row r="9" spans="1:35" x14ac:dyDescent="0.55000000000000004">
      <c r="A9" s="56">
        <f>[5]ตารางจด!A9</f>
        <v>5</v>
      </c>
      <c r="B9" s="133" t="str">
        <f>[5]ตารางจด!B9</f>
        <v>ลานจตุรัสนานาชาติ</v>
      </c>
      <c r="C9" s="129">
        <f>[5]ตารางจด!C9</f>
        <v>0</v>
      </c>
      <c r="D9" s="56">
        <f>[5]ตารางจด!D9</f>
        <v>1</v>
      </c>
      <c r="E9" s="57">
        <f>[5]ตารางจด!E9</f>
        <v>9842044</v>
      </c>
      <c r="F9" s="58">
        <f>[6]คำนวณหน่วย!L9</f>
        <v>2451</v>
      </c>
      <c r="G9" s="59">
        <f>[6]คำนวณหน่วย!M9</f>
        <v>10294.200000000001</v>
      </c>
      <c r="H9" s="58">
        <f>[6]คำนวณหน่วย!P9</f>
        <v>-96819</v>
      </c>
      <c r="I9" s="59" t="e">
        <f>[6]คำนวณหน่วย!Q9</f>
        <v>#DIV/0!</v>
      </c>
      <c r="J9" s="58">
        <f>[6]คำนวณหน่วย!T9</f>
        <v>0</v>
      </c>
      <c r="K9" s="59" t="e">
        <f>[6]คำนวณหน่วย!U9</f>
        <v>#DIV/0!</v>
      </c>
      <c r="L9" s="58">
        <f>[6]คำนวณหน่วย!X9</f>
        <v>0</v>
      </c>
      <c r="M9" s="143" t="e">
        <f>[6]คำนวณหน่วย!Y9</f>
        <v>#DIV/0!</v>
      </c>
      <c r="N9" s="58">
        <f>[6]คำนวณหน่วย!AB9</f>
        <v>0</v>
      </c>
      <c r="O9" s="143" t="e">
        <f>[6]คำนวณหน่วย!AC9</f>
        <v>#DIV/0!</v>
      </c>
      <c r="P9" s="60">
        <f>[6]คำนวณหน่วย!AF9</f>
        <v>0</v>
      </c>
      <c r="Q9" s="143" t="e">
        <f>[6]คำนวณหน่วย!AG9</f>
        <v>#DIV/0!</v>
      </c>
      <c r="R9" s="58">
        <f>[6]คำนวณหน่วย!AJ9</f>
        <v>0</v>
      </c>
      <c r="S9" s="143" t="e">
        <f>[6]คำนวณหน่วย!AK9</f>
        <v>#DIV/0!</v>
      </c>
      <c r="T9" s="58">
        <f>[6]คำนวณหน่วย!AN9</f>
        <v>0</v>
      </c>
      <c r="U9" s="143" t="e">
        <f>[6]คำนวณหน่วย!AO9</f>
        <v>#DIV/0!</v>
      </c>
      <c r="V9" s="58">
        <f>[6]คำนวณหน่วย!AR9</f>
        <v>0</v>
      </c>
      <c r="W9" s="143" t="e">
        <f>[6]คำนวณหน่วย!AS9</f>
        <v>#DIV/0!</v>
      </c>
      <c r="X9" s="58">
        <f>[6]คำนวณหน่วย!AV9</f>
        <v>0</v>
      </c>
      <c r="Y9" s="59" t="e">
        <f>[6]คำนวณหน่วย!AW9</f>
        <v>#DIV/0!</v>
      </c>
      <c r="Z9" s="58">
        <f>[6]คำนวณหน่วย!AZ9</f>
        <v>0</v>
      </c>
      <c r="AA9" s="59" t="e">
        <f>[6]คำนวณหน่วย!BA9</f>
        <v>#DIV/0!</v>
      </c>
      <c r="AB9" s="58">
        <f>[6]คำนวณหน่วย!BD9</f>
        <v>0</v>
      </c>
      <c r="AC9" s="59" t="e">
        <f>[6]คำนวณหน่วย!BE9</f>
        <v>#DIV/0!</v>
      </c>
      <c r="AD9" s="54"/>
      <c r="AE9" s="55"/>
    </row>
    <row r="10" spans="1:35" x14ac:dyDescent="0.55000000000000004">
      <c r="A10" s="56">
        <f>[5]ตารางจด!A10</f>
        <v>6</v>
      </c>
      <c r="B10" s="133" t="str">
        <f>[5]ตารางจด!B10</f>
        <v>อาคารแผ่พืชน์</v>
      </c>
      <c r="C10" s="129">
        <f>[5]ตารางจด!C10</f>
        <v>0</v>
      </c>
      <c r="D10" s="56">
        <f>[5]ตารางจด!D10</f>
        <v>20</v>
      </c>
      <c r="E10" s="57">
        <f>[5]ตารางจด!E10</f>
        <v>41293</v>
      </c>
      <c r="F10" s="58">
        <f>[6]คำนวณหน่วย!L10</f>
        <v>480</v>
      </c>
      <c r="G10" s="59">
        <f>[6]คำนวณหน่วย!M10</f>
        <v>2016</v>
      </c>
      <c r="H10" s="58">
        <f>[6]คำนวณหน่วย!P10</f>
        <v>-240900</v>
      </c>
      <c r="I10" s="59" t="e">
        <f>[6]คำนวณหน่วย!Q10</f>
        <v>#DIV/0!</v>
      </c>
      <c r="J10" s="58">
        <f>[6]คำนวณหน่วย!T10</f>
        <v>0</v>
      </c>
      <c r="K10" s="59" t="e">
        <f>[6]คำนวณหน่วย!U10</f>
        <v>#DIV/0!</v>
      </c>
      <c r="L10" s="58">
        <f>[6]คำนวณหน่วย!X10</f>
        <v>0</v>
      </c>
      <c r="M10" s="143" t="e">
        <f>[6]คำนวณหน่วย!Y10</f>
        <v>#DIV/0!</v>
      </c>
      <c r="N10" s="58">
        <f>[6]คำนวณหน่วย!AB10</f>
        <v>0</v>
      </c>
      <c r="O10" s="143" t="e">
        <f>[6]คำนวณหน่วย!AC10</f>
        <v>#DIV/0!</v>
      </c>
      <c r="P10" s="60">
        <f>[6]คำนวณหน่วย!AF10</f>
        <v>0</v>
      </c>
      <c r="Q10" s="143" t="e">
        <f>[6]คำนวณหน่วย!AG10</f>
        <v>#DIV/0!</v>
      </c>
      <c r="R10" s="58">
        <f>[6]คำนวณหน่วย!AJ10</f>
        <v>0</v>
      </c>
      <c r="S10" s="143" t="e">
        <f>[6]คำนวณหน่วย!AK10</f>
        <v>#DIV/0!</v>
      </c>
      <c r="T10" s="58">
        <f>[6]คำนวณหน่วย!AN10</f>
        <v>0</v>
      </c>
      <c r="U10" s="143" t="e">
        <f>[6]คำนวณหน่วย!AO10</f>
        <v>#DIV/0!</v>
      </c>
      <c r="V10" s="58">
        <f>[6]คำนวณหน่วย!AR10</f>
        <v>0</v>
      </c>
      <c r="W10" s="143" t="e">
        <f>[6]คำนวณหน่วย!AS10</f>
        <v>#DIV/0!</v>
      </c>
      <c r="X10" s="58">
        <f>[6]คำนวณหน่วย!AV10</f>
        <v>0</v>
      </c>
      <c r="Y10" s="59" t="e">
        <f>[6]คำนวณหน่วย!AW10</f>
        <v>#DIV/0!</v>
      </c>
      <c r="Z10" s="58">
        <f>[6]คำนวณหน่วย!AZ10</f>
        <v>0</v>
      </c>
      <c r="AA10" s="59" t="e">
        <f>[6]คำนวณหน่วย!BA10</f>
        <v>#DIV/0!</v>
      </c>
      <c r="AB10" s="58">
        <f>[6]คำนวณหน่วย!BD10</f>
        <v>0</v>
      </c>
      <c r="AC10" s="59" t="e">
        <f>[6]คำนวณหน่วย!BE10</f>
        <v>#DIV/0!</v>
      </c>
      <c r="AD10" s="54"/>
      <c r="AE10" s="55"/>
    </row>
    <row r="11" spans="1:35" s="10" customFormat="1" x14ac:dyDescent="0.55000000000000004">
      <c r="A11" s="56">
        <f>[5]ตารางจด!A11</f>
        <v>7</v>
      </c>
      <c r="B11" s="133" t="str">
        <f>[5]ตารางจด!B11</f>
        <v>อาคารวุฒากาศ</v>
      </c>
      <c r="C11" s="129">
        <f>[5]ตารางจด!C11</f>
        <v>0</v>
      </c>
      <c r="D11" s="56">
        <f>[5]ตารางจด!D11</f>
        <v>1</v>
      </c>
      <c r="E11" s="57">
        <f>[5]ตารางจด!E11</f>
        <v>9850772</v>
      </c>
      <c r="F11" s="117">
        <f>[6]คำนวณหน่วย!L11</f>
        <v>2788</v>
      </c>
      <c r="G11" s="118">
        <f>[6]คำนวณหน่วย!M11</f>
        <v>11709.6</v>
      </c>
      <c r="H11" s="117">
        <f>[6]คำนวณหน่วย!P11</f>
        <v>-11921</v>
      </c>
      <c r="I11" s="118" t="e">
        <f>[6]คำนวณหน่วย!Q11</f>
        <v>#DIV/0!</v>
      </c>
      <c r="J11" s="117">
        <f>[6]คำนวณหน่วย!T11</f>
        <v>0</v>
      </c>
      <c r="K11" s="118" t="e">
        <f>[6]คำนวณหน่วย!U11</f>
        <v>#DIV/0!</v>
      </c>
      <c r="L11" s="117">
        <f>[6]คำนวณหน่วย!X11</f>
        <v>0</v>
      </c>
      <c r="M11" s="144" t="e">
        <f>[6]คำนวณหน่วย!Y11</f>
        <v>#DIV/0!</v>
      </c>
      <c r="N11" s="117">
        <f>[6]คำนวณหน่วย!AB11</f>
        <v>0</v>
      </c>
      <c r="O11" s="144" t="e">
        <f>[6]คำนวณหน่วย!AC11</f>
        <v>#DIV/0!</v>
      </c>
      <c r="P11" s="119">
        <f>[6]คำนวณหน่วย!AF11</f>
        <v>0</v>
      </c>
      <c r="Q11" s="144" t="e">
        <f>[6]คำนวณหน่วย!AG11</f>
        <v>#DIV/0!</v>
      </c>
      <c r="R11" s="117">
        <f>[6]คำนวณหน่วย!AJ11</f>
        <v>0</v>
      </c>
      <c r="S11" s="144" t="e">
        <f>[6]คำนวณหน่วย!AK11</f>
        <v>#DIV/0!</v>
      </c>
      <c r="T11" s="117">
        <f>[6]คำนวณหน่วย!AN11</f>
        <v>0</v>
      </c>
      <c r="U11" s="144" t="e">
        <f>[6]คำนวณหน่วย!AO11</f>
        <v>#DIV/0!</v>
      </c>
      <c r="V11" s="117">
        <f>[6]คำนวณหน่วย!AR11</f>
        <v>0</v>
      </c>
      <c r="W11" s="144" t="e">
        <f>[6]คำนวณหน่วย!AS11</f>
        <v>#DIV/0!</v>
      </c>
      <c r="X11" s="117">
        <f>[6]คำนวณหน่วย!AV11</f>
        <v>0</v>
      </c>
      <c r="Y11" s="118" t="e">
        <f>[6]คำนวณหน่วย!AW11</f>
        <v>#DIV/0!</v>
      </c>
      <c r="Z11" s="117">
        <f>[6]คำนวณหน่วย!AZ11</f>
        <v>0</v>
      </c>
      <c r="AA11" s="118" t="e">
        <f>[6]คำนวณหน่วย!BA11</f>
        <v>#DIV/0!</v>
      </c>
      <c r="AB11" s="117">
        <f>[6]คำนวณหน่วย!BD11</f>
        <v>0</v>
      </c>
      <c r="AC11" s="118" t="e">
        <f>[6]คำนวณหน่วย!BE11</f>
        <v>#DIV/0!</v>
      </c>
      <c r="AD11" s="61"/>
      <c r="AE11" s="62"/>
      <c r="AF11" s="63"/>
    </row>
    <row r="12" spans="1:35" x14ac:dyDescent="0.55000000000000004">
      <c r="A12" s="23">
        <f>[5]ตารางจด!A12</f>
        <v>8</v>
      </c>
      <c r="B12" s="28" t="str">
        <f>[5]ตารางจด!B12</f>
        <v>อาคารเฉลิมพระเกียรติ โซน A , B มิเตอร์ตัวที่ 1</v>
      </c>
      <c r="C12" s="130">
        <f>[5]ตารางจด!C12</f>
        <v>0</v>
      </c>
      <c r="D12" s="23">
        <f>[5]ตารางจด!D12</f>
        <v>200</v>
      </c>
      <c r="E12" s="32">
        <f>[5]ตารางจด!E12</f>
        <v>8419207</v>
      </c>
      <c r="F12" s="29">
        <f>[6]คำนวณหน่วย!L12</f>
        <v>4979.84</v>
      </c>
      <c r="G12" s="64">
        <f>[6]คำนวณหน่วย!M12</f>
        <v>20915.328000000001</v>
      </c>
      <c r="H12" s="29">
        <f>[6]คำนวณหน่วย!P12</f>
        <v>0</v>
      </c>
      <c r="I12" s="64" t="e">
        <f>[6]คำนวณหน่วย!Q12</f>
        <v>#DIV/0!</v>
      </c>
      <c r="J12" s="29">
        <f>[6]คำนวณหน่วย!T12</f>
        <v>0</v>
      </c>
      <c r="K12" s="64" t="e">
        <f>[6]คำนวณหน่วย!U12</f>
        <v>#DIV/0!</v>
      </c>
      <c r="L12" s="29">
        <f>[6]คำนวณหน่วย!X12</f>
        <v>0</v>
      </c>
      <c r="M12" s="5" t="e">
        <f>[6]คำนวณหน่วย!Y12</f>
        <v>#DIV/0!</v>
      </c>
      <c r="N12" s="29">
        <f>[6]คำนวณหน่วย!AB12</f>
        <v>0</v>
      </c>
      <c r="O12" s="5" t="e">
        <f>[6]คำนวณหน่วย!AC12</f>
        <v>#DIV/0!</v>
      </c>
      <c r="P12" s="33">
        <f>[6]คำนวณหน่วย!AF12</f>
        <v>0</v>
      </c>
      <c r="Q12" s="5" t="e">
        <f>[6]คำนวณหน่วย!AG12</f>
        <v>#DIV/0!</v>
      </c>
      <c r="R12" s="29">
        <f>[6]คำนวณหน่วย!AJ12</f>
        <v>0</v>
      </c>
      <c r="S12" s="5" t="e">
        <f>[6]คำนวณหน่วย!AK12</f>
        <v>#DIV/0!</v>
      </c>
      <c r="T12" s="29">
        <f>[6]คำนวณหน่วย!AN12</f>
        <v>0</v>
      </c>
      <c r="U12" s="5" t="e">
        <f>[6]คำนวณหน่วย!AO12</f>
        <v>#DIV/0!</v>
      </c>
      <c r="V12" s="29">
        <f>[6]คำนวณหน่วย!AR12</f>
        <v>0</v>
      </c>
      <c r="W12" s="5" t="e">
        <f>[6]คำนวณหน่วย!AS12</f>
        <v>#DIV/0!</v>
      </c>
      <c r="X12" s="29">
        <f>[6]คำนวณหน่วย!AV12</f>
        <v>0</v>
      </c>
      <c r="Y12" s="64" t="e">
        <f>[6]คำนวณหน่วย!AW12</f>
        <v>#DIV/0!</v>
      </c>
      <c r="Z12" s="29">
        <f>[6]คำนวณหน่วย!AZ12</f>
        <v>0</v>
      </c>
      <c r="AA12" s="64" t="e">
        <f>[6]คำนวณหน่วย!BA12</f>
        <v>#DIV/0!</v>
      </c>
      <c r="AB12" s="29">
        <f>[6]คำนวณหน่วย!BD12</f>
        <v>0</v>
      </c>
      <c r="AC12" s="64" t="e">
        <f>[6]คำนวณหน่วย!BE12</f>
        <v>#DIV/0!</v>
      </c>
      <c r="AD12" s="54"/>
      <c r="AE12" s="55"/>
    </row>
    <row r="13" spans="1:35" x14ac:dyDescent="0.55000000000000004">
      <c r="A13" s="23">
        <f>[5]ตารางจด!A13</f>
        <v>9</v>
      </c>
      <c r="B13" s="28" t="str">
        <f>[5]ตารางจด!B13</f>
        <v>อาคารเฉลิมพระเกียรติ โซน A , B มิเตอร์ตัวที่ 2</v>
      </c>
      <c r="C13" s="130">
        <f>[5]ตารางจด!C13</f>
        <v>0</v>
      </c>
      <c r="D13" s="23">
        <f>[5]ตารางจด!D13</f>
        <v>200</v>
      </c>
      <c r="E13" s="32">
        <f>[5]ตารางจด!E13</f>
        <v>8419191</v>
      </c>
      <c r="F13" s="65">
        <f>[6]คำนวณหน่วย!L13-'[7]คำนวณ (รวมแต่ละอาคาร)'!I$8</f>
        <v>4600.3500000000004</v>
      </c>
      <c r="G13" s="66">
        <f>F13*'[8]2568-บิลค่าไฟฟ้า'!$G$5</f>
        <v>19301.248287508504</v>
      </c>
      <c r="H13" s="65">
        <f>[6]คำนวณหน่วย!P13-'[7]คำนวณ (รวมแต่ละอาคาร)'!L$8</f>
        <v>26348</v>
      </c>
      <c r="I13" s="66" t="e">
        <f>H13*#REF!</f>
        <v>#REF!</v>
      </c>
      <c r="J13" s="65">
        <f>[6]คำนวณหน่วย!T13-'[7]คำนวณ (รวมแต่ละอาคาร)'!$O$8</f>
        <v>0</v>
      </c>
      <c r="K13" s="66" t="e">
        <f>J13*#REF!</f>
        <v>#REF!</v>
      </c>
      <c r="L13" s="65">
        <f>[6]คำนวณหน่วย!X13-'[7]คำนวณ (รวมแต่ละอาคาร)'!$R$8</f>
        <v>0</v>
      </c>
      <c r="M13" s="145" t="e">
        <f>L13*#REF!</f>
        <v>#REF!</v>
      </c>
      <c r="N13" s="65">
        <f>[6]คำนวณหน่วย!AB13-'[7]คำนวณ (รวมแต่ละอาคาร)'!$U$8</f>
        <v>0</v>
      </c>
      <c r="O13" s="145" t="e">
        <f>N13*#REF!</f>
        <v>#REF!</v>
      </c>
      <c r="P13" s="67">
        <f>[6]คำนวณหน่วย!AF13-'[7]คำนวณ (รวมแต่ละอาคาร)'!$X$8</f>
        <v>0</v>
      </c>
      <c r="Q13" s="145" t="e">
        <f>P13*#REF!</f>
        <v>#REF!</v>
      </c>
      <c r="R13" s="65">
        <f>[6]คำนวณหน่วย!AJ13-'[7]คำนวณ (รวมแต่ละอาคาร)'!$AA$8</f>
        <v>0</v>
      </c>
      <c r="S13" s="145" t="e">
        <f>R13*#REF!</f>
        <v>#REF!</v>
      </c>
      <c r="T13" s="65">
        <f>[6]คำนวณหน่วย!AN13-'[7]คำนวณ (รวมแต่ละอาคาร)'!$AD$8</f>
        <v>0</v>
      </c>
      <c r="U13" s="145" t="e">
        <f>T13*#REF!</f>
        <v>#REF!</v>
      </c>
      <c r="V13" s="65">
        <f>[6]คำนวณหน่วย!AR13-'[7]คำนวณ (รวมแต่ละอาคาร)'!$AG$8</f>
        <v>0</v>
      </c>
      <c r="W13" s="145" t="e">
        <f>V13*#REF!</f>
        <v>#REF!</v>
      </c>
      <c r="X13" s="65">
        <f>[6]คำนวณหน่วย!AV13-'[7]คำนวณ (รวมแต่ละอาคาร)'!$AJ$8</f>
        <v>0</v>
      </c>
      <c r="Y13" s="66" t="e">
        <f>X13*#REF!</f>
        <v>#REF!</v>
      </c>
      <c r="Z13" s="65">
        <f>[6]คำนวณหน่วย!AZ13-'[7]คำนวณ (รวมแต่ละอาคาร)'!$AM$8</f>
        <v>0</v>
      </c>
      <c r="AA13" s="66" t="e">
        <f>Z13*#REF!</f>
        <v>#REF!</v>
      </c>
      <c r="AB13" s="65">
        <f>[6]คำนวณหน่วย!BD13-'[7]คำนวณ (รวมแต่ละอาคาร)'!$AP$8</f>
        <v>0</v>
      </c>
      <c r="AC13" s="66" t="e">
        <f>AB13*#REF!</f>
        <v>#REF!</v>
      </c>
      <c r="AD13" s="54"/>
      <c r="AE13" s="55"/>
    </row>
    <row r="14" spans="1:35" x14ac:dyDescent="0.55000000000000004">
      <c r="A14" s="23">
        <f>[5]ตารางจด!A14</f>
        <v>10</v>
      </c>
      <c r="B14" s="28" t="str">
        <f>[5]ตารางจด!B14</f>
        <v>สนามกีฬาอินทนิล (อัฒจัททร์ 2 หลัง)</v>
      </c>
      <c r="C14" s="130">
        <f>[5]ตารางจด!C14</f>
        <v>0</v>
      </c>
      <c r="D14" s="23">
        <f>[5]ตารางจด!D14</f>
        <v>80</v>
      </c>
      <c r="E14" s="32">
        <f>[5]ตารางจด!E14</f>
        <v>8279819</v>
      </c>
      <c r="F14" s="65">
        <f>[6]คำนวณหน่วย!L14-'[7]คำนวณ (รวมแต่ละอาคาร)'!I$13</f>
        <v>710.62</v>
      </c>
      <c r="G14" s="66">
        <f>F14*'[8]2568-บิลค่าไฟฟ้า'!$G$5</f>
        <v>2981.4803347722</v>
      </c>
      <c r="H14" s="65">
        <f>[6]คำนวณหน่วย!P14-'[7]คำนวณ (รวมแต่ละอาคาร)'!L$13</f>
        <v>26841</v>
      </c>
      <c r="I14" s="66" t="e">
        <f>H14*#REF!</f>
        <v>#REF!</v>
      </c>
      <c r="J14" s="65">
        <f>[6]คำนวณหน่วย!T14-'[7]คำนวณ (รวมแต่ละอาคาร)'!$O$13</f>
        <v>0</v>
      </c>
      <c r="K14" s="66" t="e">
        <f>J14*#REF!</f>
        <v>#REF!</v>
      </c>
      <c r="L14" s="65">
        <f>[6]คำนวณหน่วย!X14-'[7]คำนวณ (รวมแต่ละอาคาร)'!$R$13</f>
        <v>0</v>
      </c>
      <c r="M14" s="145" t="e">
        <f>L14*#REF!</f>
        <v>#REF!</v>
      </c>
      <c r="N14" s="65">
        <f>[6]คำนวณหน่วย!AB14-'[7]คำนวณ (รวมแต่ละอาคาร)'!$U$13</f>
        <v>0</v>
      </c>
      <c r="O14" s="145" t="e">
        <f>N14*#REF!</f>
        <v>#REF!</v>
      </c>
      <c r="P14" s="67">
        <f>[6]คำนวณหน่วย!AF14-'[7]คำนวณ (รวมแต่ละอาคาร)'!$X$13</f>
        <v>0</v>
      </c>
      <c r="Q14" s="145" t="e">
        <f>P14*#REF!</f>
        <v>#REF!</v>
      </c>
      <c r="R14" s="65">
        <f>[6]คำนวณหน่วย!AJ14-'[7]คำนวณ (รวมแต่ละอาคาร)'!$AA$13</f>
        <v>0</v>
      </c>
      <c r="S14" s="145" t="e">
        <f>R14*#REF!</f>
        <v>#REF!</v>
      </c>
      <c r="T14" s="65">
        <f>[6]คำนวณหน่วย!AN14-'[7]คำนวณ (รวมแต่ละอาคาร)'!$AD$13</f>
        <v>0</v>
      </c>
      <c r="U14" s="145" t="e">
        <f>T14*#REF!</f>
        <v>#REF!</v>
      </c>
      <c r="V14" s="65">
        <f>[6]คำนวณหน่วย!AR14-'[7]คำนวณ (รวมแต่ละอาคาร)'!$AG$13</f>
        <v>0</v>
      </c>
      <c r="W14" s="145" t="e">
        <f>V14*#REF!</f>
        <v>#REF!</v>
      </c>
      <c r="X14" s="65">
        <f>[6]คำนวณหน่วย!AV14-'[7]คำนวณ (รวมแต่ละอาคาร)'!$AJ$13</f>
        <v>0</v>
      </c>
      <c r="Y14" s="66" t="e">
        <f>X14*#REF!</f>
        <v>#REF!</v>
      </c>
      <c r="Z14" s="65">
        <f>[6]คำนวณหน่วย!AZ14-'[7]คำนวณ (รวมแต่ละอาคาร)'!$AM$13</f>
        <v>0</v>
      </c>
      <c r="AA14" s="66" t="e">
        <f>Z14*#REF!</f>
        <v>#REF!</v>
      </c>
      <c r="AB14" s="65">
        <f>[6]คำนวณหน่วย!BD14-'[7]คำนวณ (รวมแต่ละอาคาร)'!$AP$13</f>
        <v>0</v>
      </c>
      <c r="AC14" s="66" t="e">
        <f>AB14*#REF!</f>
        <v>#REF!</v>
      </c>
      <c r="AD14" s="54"/>
      <c r="AE14" s="55"/>
    </row>
    <row r="15" spans="1:35" x14ac:dyDescent="0.55000000000000004">
      <c r="A15" s="56">
        <f>[5]ตารางจด!A15</f>
        <v>0</v>
      </c>
      <c r="B15" s="133" t="str">
        <f>[5]ตารางจด!B15</f>
        <v>อาคารสปอร์ตคอมเพล็กซ์</v>
      </c>
      <c r="C15" s="129">
        <f>[5]ตารางจด!C15</f>
        <v>0</v>
      </c>
      <c r="D15" s="56">
        <f>[5]ตารางจด!D15</f>
        <v>0</v>
      </c>
      <c r="E15" s="57">
        <f>[5]ตารางจด!E15</f>
        <v>0</v>
      </c>
      <c r="F15" s="58">
        <f>[6]คำนวณหน่วย!L15</f>
        <v>4814.3999999999942</v>
      </c>
      <c r="G15" s="59">
        <f>[6]คำนวณหน่วย!M15</f>
        <v>20220.479999999978</v>
      </c>
      <c r="H15" s="58">
        <f>[6]คำนวณหน่วย!P15</f>
        <v>-86746</v>
      </c>
      <c r="I15" s="59" t="e">
        <f>[6]คำนวณหน่วย!Q15</f>
        <v>#DIV/0!</v>
      </c>
      <c r="J15" s="58">
        <f>[6]คำนวณหน่วย!T15</f>
        <v>0</v>
      </c>
      <c r="K15" s="59" t="e">
        <f>[6]คำนวณหน่วย!U15</f>
        <v>#DIV/0!</v>
      </c>
      <c r="L15" s="58">
        <f>[6]คำนวณหน่วย!X15</f>
        <v>0</v>
      </c>
      <c r="M15" s="143" t="e">
        <f>[6]คำนวณหน่วย!Y15</f>
        <v>#DIV/0!</v>
      </c>
      <c r="N15" s="58">
        <f>[6]คำนวณหน่วย!AB15</f>
        <v>0</v>
      </c>
      <c r="O15" s="143" t="e">
        <f>[6]คำนวณหน่วย!AC15</f>
        <v>#DIV/0!</v>
      </c>
      <c r="P15" s="60">
        <f>[6]คำนวณหน่วย!AF15</f>
        <v>0</v>
      </c>
      <c r="Q15" s="143" t="e">
        <f>[6]คำนวณหน่วย!AG15</f>
        <v>#DIV/0!</v>
      </c>
      <c r="R15" s="58">
        <f>[6]คำนวณหน่วย!AJ15</f>
        <v>0</v>
      </c>
      <c r="S15" s="143" t="e">
        <f>[6]คำนวณหน่วย!AK15</f>
        <v>#DIV/0!</v>
      </c>
      <c r="T15" s="58">
        <f>[6]คำนวณหน่วย!AN15</f>
        <v>0</v>
      </c>
      <c r="U15" s="143" t="e">
        <f>[6]คำนวณหน่วย!AO15</f>
        <v>#DIV/0!</v>
      </c>
      <c r="V15" s="58">
        <f>[6]คำนวณหน่วย!AR15</f>
        <v>0</v>
      </c>
      <c r="W15" s="143" t="e">
        <f>[6]คำนวณหน่วย!AS15</f>
        <v>#DIV/0!</v>
      </c>
      <c r="X15" s="58">
        <f>[6]คำนวณหน่วย!AV15</f>
        <v>0</v>
      </c>
      <c r="Y15" s="59" t="e">
        <f>[6]คำนวณหน่วย!AW15</f>
        <v>#DIV/0!</v>
      </c>
      <c r="Z15" s="58">
        <f>[6]คำนวณหน่วย!AZ15</f>
        <v>0</v>
      </c>
      <c r="AA15" s="59" t="e">
        <f>[6]คำนวณหน่วย!BA15</f>
        <v>#DIV/0!</v>
      </c>
      <c r="AB15" s="58">
        <f>[6]คำนวณหน่วย!BD15</f>
        <v>0</v>
      </c>
      <c r="AC15" s="59" t="e">
        <f>[6]คำนวณหน่วย!BE15</f>
        <v>#DIV/0!</v>
      </c>
      <c r="AD15" s="54"/>
      <c r="AE15" s="55"/>
    </row>
    <row r="16" spans="1:35" x14ac:dyDescent="0.55000000000000004">
      <c r="A16" s="56">
        <f>[5]ตารางจด!A16</f>
        <v>11</v>
      </c>
      <c r="B16" s="133" t="str">
        <f>[5]ตารางจด!B16</f>
        <v>โรงประปา 2</v>
      </c>
      <c r="C16" s="129">
        <f>[5]ตารางจด!C16</f>
        <v>0</v>
      </c>
      <c r="D16" s="56">
        <f>[5]ตารางจด!D16</f>
        <v>80</v>
      </c>
      <c r="E16" s="57">
        <f>[5]ตารางจด!E16</f>
        <v>9846196</v>
      </c>
      <c r="F16" s="58">
        <f>[6]คำนวณหน่วย!L16</f>
        <v>880</v>
      </c>
      <c r="G16" s="59">
        <f>[6]คำนวณหน่วย!M16</f>
        <v>3696</v>
      </c>
      <c r="H16" s="58">
        <f>[6]คำนวณหน่วย!P16</f>
        <v>-162800</v>
      </c>
      <c r="I16" s="59" t="e">
        <f>[6]คำนวณหน่วย!Q16</f>
        <v>#DIV/0!</v>
      </c>
      <c r="J16" s="58">
        <f>[6]คำนวณหน่วย!T16</f>
        <v>0</v>
      </c>
      <c r="K16" s="59" t="e">
        <f>[6]คำนวณหน่วย!U16</f>
        <v>#DIV/0!</v>
      </c>
      <c r="L16" s="58">
        <f>[6]คำนวณหน่วย!X16</f>
        <v>0</v>
      </c>
      <c r="M16" s="143" t="e">
        <f>[6]คำนวณหน่วย!Y16</f>
        <v>#DIV/0!</v>
      </c>
      <c r="N16" s="58">
        <f>[6]คำนวณหน่วย!AB16</f>
        <v>0</v>
      </c>
      <c r="O16" s="143" t="e">
        <f>[6]คำนวณหน่วย!AC16</f>
        <v>#DIV/0!</v>
      </c>
      <c r="P16" s="60">
        <f>[6]คำนวณหน่วย!AF16</f>
        <v>0</v>
      </c>
      <c r="Q16" s="143" t="e">
        <f>[6]คำนวณหน่วย!AG16</f>
        <v>#DIV/0!</v>
      </c>
      <c r="R16" s="58">
        <f>[6]คำนวณหน่วย!AJ16</f>
        <v>0</v>
      </c>
      <c r="S16" s="143" t="e">
        <f>[6]คำนวณหน่วย!AK16</f>
        <v>#DIV/0!</v>
      </c>
      <c r="T16" s="58">
        <f>[6]คำนวณหน่วย!AN16</f>
        <v>0</v>
      </c>
      <c r="U16" s="143" t="e">
        <f>[6]คำนวณหน่วย!AO16</f>
        <v>#DIV/0!</v>
      </c>
      <c r="V16" s="58">
        <f>[6]คำนวณหน่วย!AR16</f>
        <v>0</v>
      </c>
      <c r="W16" s="143" t="e">
        <f>[6]คำนวณหน่วย!AS16</f>
        <v>#DIV/0!</v>
      </c>
      <c r="X16" s="58">
        <f>[6]คำนวณหน่วย!AV16</f>
        <v>0</v>
      </c>
      <c r="Y16" s="59" t="e">
        <f>[6]คำนวณหน่วย!AW16</f>
        <v>#DIV/0!</v>
      </c>
      <c r="Z16" s="58">
        <f>[6]คำนวณหน่วย!AZ16</f>
        <v>0</v>
      </c>
      <c r="AA16" s="59" t="e">
        <f>[6]คำนวณหน่วย!BA16</f>
        <v>#DIV/0!</v>
      </c>
      <c r="AB16" s="58">
        <f>[6]คำนวณหน่วย!BD16</f>
        <v>0</v>
      </c>
      <c r="AC16" s="59" t="e">
        <f>[6]คำนวณหน่วย!BE16</f>
        <v>#DIV/0!</v>
      </c>
      <c r="AD16" s="54"/>
      <c r="AE16" s="55"/>
    </row>
    <row r="17" spans="1:36" s="10" customFormat="1" x14ac:dyDescent="0.55000000000000004">
      <c r="A17" s="56">
        <f>[5]ตารางจด!A17</f>
        <v>12</v>
      </c>
      <c r="B17" s="133" t="str">
        <f>[5]ตารางจด!B17</f>
        <v>อาคารเรือนธรรม</v>
      </c>
      <c r="C17" s="129">
        <f>[5]ตารางจด!C17</f>
        <v>0</v>
      </c>
      <c r="D17" s="56">
        <f>[5]ตารางจด!D17</f>
        <v>1</v>
      </c>
      <c r="E17" s="57">
        <f>[5]ตารางจด!E17</f>
        <v>9100349</v>
      </c>
      <c r="F17" s="117">
        <f>[6]คำนวณหน่วย!L17</f>
        <v>431</v>
      </c>
      <c r="G17" s="118">
        <f>[6]คำนวณหน่วย!M17</f>
        <v>1810.2</v>
      </c>
      <c r="H17" s="117">
        <f>[6]คำนวณหน่วย!P17</f>
        <v>-41697</v>
      </c>
      <c r="I17" s="118" t="e">
        <f>[6]คำนวณหน่วย!Q17</f>
        <v>#DIV/0!</v>
      </c>
      <c r="J17" s="117">
        <f>[6]คำนวณหน่วย!T17</f>
        <v>0</v>
      </c>
      <c r="K17" s="118" t="e">
        <f>[6]คำนวณหน่วย!U17</f>
        <v>#DIV/0!</v>
      </c>
      <c r="L17" s="117">
        <f>[6]คำนวณหน่วย!X17</f>
        <v>0</v>
      </c>
      <c r="M17" s="144" t="e">
        <f>[6]คำนวณหน่วย!Y17</f>
        <v>#DIV/0!</v>
      </c>
      <c r="N17" s="117">
        <f>[6]คำนวณหน่วย!AB17</f>
        <v>0</v>
      </c>
      <c r="O17" s="144" t="e">
        <f>[6]คำนวณหน่วย!AC17</f>
        <v>#DIV/0!</v>
      </c>
      <c r="P17" s="119">
        <f>[6]คำนวณหน่วย!AF17</f>
        <v>0</v>
      </c>
      <c r="Q17" s="144" t="e">
        <f>[6]คำนวณหน่วย!AG17</f>
        <v>#DIV/0!</v>
      </c>
      <c r="R17" s="117">
        <f>[6]คำนวณหน่วย!AJ17</f>
        <v>0</v>
      </c>
      <c r="S17" s="144" t="e">
        <f>[6]คำนวณหน่วย!AK17</f>
        <v>#DIV/0!</v>
      </c>
      <c r="T17" s="117">
        <f>[6]คำนวณหน่วย!AN17</f>
        <v>0</v>
      </c>
      <c r="U17" s="144" t="e">
        <f>[6]คำนวณหน่วย!AO17</f>
        <v>#DIV/0!</v>
      </c>
      <c r="V17" s="117">
        <f>[6]คำนวณหน่วย!AR17</f>
        <v>0</v>
      </c>
      <c r="W17" s="144" t="e">
        <f>[6]คำนวณหน่วย!AS17</f>
        <v>#DIV/0!</v>
      </c>
      <c r="X17" s="117">
        <f>[6]คำนวณหน่วย!AV17</f>
        <v>0</v>
      </c>
      <c r="Y17" s="118" t="e">
        <f>[6]คำนวณหน่วย!AW17</f>
        <v>#DIV/0!</v>
      </c>
      <c r="Z17" s="117">
        <f>[6]คำนวณหน่วย!AZ17</f>
        <v>0</v>
      </c>
      <c r="AA17" s="118" t="e">
        <f>[6]คำนวณหน่วย!BA17</f>
        <v>#DIV/0!</v>
      </c>
      <c r="AB17" s="117">
        <f>[6]คำนวณหน่วย!BD17</f>
        <v>0</v>
      </c>
      <c r="AC17" s="118" t="e">
        <f>[6]คำนวณหน่วย!BE17</f>
        <v>#DIV/0!</v>
      </c>
      <c r="AD17" s="61"/>
      <c r="AE17" s="62"/>
      <c r="AF17" s="63"/>
    </row>
    <row r="18" spans="1:36" x14ac:dyDescent="0.55000000000000004">
      <c r="A18" s="56">
        <f>[5]ตารางจด!A18</f>
        <v>13</v>
      </c>
      <c r="B18" s="133" t="str">
        <f>[5]ตารางจด!B18</f>
        <v>อาคารพิพิธภัณฑ์เกษตรไทย</v>
      </c>
      <c r="C18" s="129">
        <f>[5]ตารางจด!C18</f>
        <v>0</v>
      </c>
      <c r="D18" s="56">
        <f>[5]ตารางจด!D18</f>
        <v>1</v>
      </c>
      <c r="E18" s="57">
        <f>[5]ตารางจด!E18</f>
        <v>8011304</v>
      </c>
      <c r="F18" s="58">
        <f>[6]คำนวณหน่วย!L18</f>
        <v>270</v>
      </c>
      <c r="G18" s="59">
        <f>[6]คำนวณหน่วย!M18</f>
        <v>1134</v>
      </c>
      <c r="H18" s="58">
        <f>[6]คำนวณหน่วย!P18</f>
        <v>-30887</v>
      </c>
      <c r="I18" s="59" t="e">
        <f>[6]คำนวณหน่วย!Q18</f>
        <v>#DIV/0!</v>
      </c>
      <c r="J18" s="58">
        <f>[6]คำนวณหน่วย!T18</f>
        <v>0</v>
      </c>
      <c r="K18" s="59" t="e">
        <f>[6]คำนวณหน่วย!U18</f>
        <v>#DIV/0!</v>
      </c>
      <c r="L18" s="58">
        <f>[6]คำนวณหน่วย!X18</f>
        <v>0</v>
      </c>
      <c r="M18" s="143" t="e">
        <f>[6]คำนวณหน่วย!Y18</f>
        <v>#DIV/0!</v>
      </c>
      <c r="N18" s="58">
        <f>[6]คำนวณหน่วย!AB18</f>
        <v>0</v>
      </c>
      <c r="O18" s="143" t="e">
        <f>[6]คำนวณหน่วย!AC18</f>
        <v>#DIV/0!</v>
      </c>
      <c r="P18" s="60">
        <f>[6]คำนวณหน่วย!AF18</f>
        <v>0</v>
      </c>
      <c r="Q18" s="143" t="e">
        <f>[6]คำนวณหน่วย!AG18</f>
        <v>#DIV/0!</v>
      </c>
      <c r="R18" s="58">
        <f>[6]คำนวณหน่วย!AJ18</f>
        <v>0</v>
      </c>
      <c r="S18" s="143" t="e">
        <f>[6]คำนวณหน่วย!AK18</f>
        <v>#DIV/0!</v>
      </c>
      <c r="T18" s="58">
        <f>[6]คำนวณหน่วย!AN18</f>
        <v>0</v>
      </c>
      <c r="U18" s="143" t="e">
        <f>[6]คำนวณหน่วย!AO18</f>
        <v>#DIV/0!</v>
      </c>
      <c r="V18" s="58">
        <f>[6]คำนวณหน่วย!AR18</f>
        <v>0</v>
      </c>
      <c r="W18" s="143" t="e">
        <f>[6]คำนวณหน่วย!AS18</f>
        <v>#DIV/0!</v>
      </c>
      <c r="X18" s="58">
        <f>[6]คำนวณหน่วย!AV18</f>
        <v>0</v>
      </c>
      <c r="Y18" s="59" t="e">
        <f>[6]คำนวณหน่วย!AW18</f>
        <v>#DIV/0!</v>
      </c>
      <c r="Z18" s="58">
        <f>[6]คำนวณหน่วย!AZ18</f>
        <v>0</v>
      </c>
      <c r="AA18" s="59" t="e">
        <f>[6]คำนวณหน่วย!BA18</f>
        <v>#DIV/0!</v>
      </c>
      <c r="AB18" s="58">
        <f>[6]คำนวณหน่วย!BD18</f>
        <v>0</v>
      </c>
      <c r="AC18" s="59" t="e">
        <f>[6]คำนวณหน่วย!BE18</f>
        <v>#DIV/0!</v>
      </c>
      <c r="AD18" s="54"/>
      <c r="AE18" s="55"/>
    </row>
    <row r="19" spans="1:36" x14ac:dyDescent="0.55000000000000004">
      <c r="A19" s="23">
        <f>[5]ตารางจด!A19</f>
        <v>14</v>
      </c>
      <c r="B19" s="28" t="str">
        <f>[5]ตารางจด!B19</f>
        <v>อาคารเรียนรวมแม่โจ้ 70 ปี</v>
      </c>
      <c r="C19" s="130">
        <f>[5]ตารางจด!C19</f>
        <v>0</v>
      </c>
      <c r="D19" s="23">
        <f>[5]ตารางจด!D19</f>
        <v>200</v>
      </c>
      <c r="E19" s="32">
        <f>[5]ตารางจด!E19</f>
        <v>27425</v>
      </c>
      <c r="F19" s="65">
        <f>[6]คำนวณหน่วย!L19-('[7]คำนวณ (รวมแต่ละอาคาร)'!I21+'[7]คำนวณ (รวมแต่ละอาคาร)'!I158)</f>
        <v>28565.14</v>
      </c>
      <c r="G19" s="66">
        <f>F19*'[8]2568-บิลค่าไฟฟ้า'!$G$5</f>
        <v>119848.0244997534</v>
      </c>
      <c r="H19" s="65">
        <f>[6]คำนวณหน่วย!P19-('[7]คำนวณ (รวมแต่ละอาคาร)'!L21+'[7]คำนวณ (รวมแต่ละอาคาร)'!L158)</f>
        <v>39247</v>
      </c>
      <c r="I19" s="66" t="e">
        <f>H19*#REF!</f>
        <v>#REF!</v>
      </c>
      <c r="J19" s="65">
        <f>[6]คำนวณหน่วย!T19-('[7]คำนวณ (รวมแต่ละอาคาร)'!O21+'[7]คำนวณ (รวมแต่ละอาคาร)'!O158)</f>
        <v>0</v>
      </c>
      <c r="K19" s="66" t="e">
        <f>J19*#REF!</f>
        <v>#REF!</v>
      </c>
      <c r="L19" s="65">
        <f>[6]คำนวณหน่วย!X19-('[7]คำนวณ (รวมแต่ละอาคาร)'!R21+'[7]คำนวณ (รวมแต่ละอาคาร)'!R158)</f>
        <v>0</v>
      </c>
      <c r="M19" s="145" t="e">
        <f>L19*#REF!</f>
        <v>#REF!</v>
      </c>
      <c r="N19" s="65">
        <f>[6]คำนวณหน่วย!AB19-('[7]คำนวณ (รวมแต่ละอาคาร)'!U21+'[7]คำนวณ (รวมแต่ละอาคาร)'!U158)</f>
        <v>0</v>
      </c>
      <c r="O19" s="145" t="e">
        <f>N19*#REF!</f>
        <v>#REF!</v>
      </c>
      <c r="P19" s="67">
        <f>[6]คำนวณหน่วย!AF19-('[7]คำนวณ (รวมแต่ละอาคาร)'!X21+'[7]คำนวณ (รวมแต่ละอาคาร)'!X158)</f>
        <v>0</v>
      </c>
      <c r="Q19" s="145" t="e">
        <f>P19*#REF!</f>
        <v>#REF!</v>
      </c>
      <c r="R19" s="65">
        <f>[6]คำนวณหน่วย!AJ19-('[7]คำนวณ (รวมแต่ละอาคาร)'!AA21+'[7]คำนวณ (รวมแต่ละอาคาร)'!AA158)</f>
        <v>0</v>
      </c>
      <c r="S19" s="145" t="e">
        <f>R19*#REF!</f>
        <v>#REF!</v>
      </c>
      <c r="T19" s="65">
        <f>[6]คำนวณหน่วย!AN19-('[7]คำนวณ (รวมแต่ละอาคาร)'!AD21+'[7]คำนวณ (รวมแต่ละอาคาร)'!AD158)</f>
        <v>0</v>
      </c>
      <c r="U19" s="145" t="e">
        <f>T19*#REF!</f>
        <v>#REF!</v>
      </c>
      <c r="V19" s="65">
        <f>[6]คำนวณหน่วย!AR19-('[7]คำนวณ (รวมแต่ละอาคาร)'!AG21+'[7]คำนวณ (รวมแต่ละอาคาร)'!AG158)</f>
        <v>0</v>
      </c>
      <c r="W19" s="145" t="e">
        <f>V19*#REF!</f>
        <v>#REF!</v>
      </c>
      <c r="X19" s="65">
        <f>[6]คำนวณหน่วย!AV19-('[7]คำนวณ (รวมแต่ละอาคาร)'!AJ21+'[7]คำนวณ (รวมแต่ละอาคาร)'!AJ158)</f>
        <v>0</v>
      </c>
      <c r="Y19" s="66" t="e">
        <f>X19*#REF!</f>
        <v>#REF!</v>
      </c>
      <c r="Z19" s="65">
        <f>[6]คำนวณหน่วย!AZ19-('[7]คำนวณ (รวมแต่ละอาคาร)'!AM21+'[7]คำนวณ (รวมแต่ละอาคาร)'!AM158)</f>
        <v>0</v>
      </c>
      <c r="AA19" s="66" t="e">
        <f>Z19*#REF!</f>
        <v>#REF!</v>
      </c>
      <c r="AB19" s="65">
        <f>[6]คำนวณหน่วย!BD19-('[7]คำนวณ (รวมแต่ละอาคาร)'!AP21+'[7]คำนวณ (รวมแต่ละอาคาร)'!AP158)</f>
        <v>0</v>
      </c>
      <c r="AC19" s="66" t="e">
        <f>AB19*#REF!</f>
        <v>#REF!</v>
      </c>
      <c r="AD19" s="54"/>
      <c r="AE19" s="55"/>
    </row>
    <row r="20" spans="1:36" x14ac:dyDescent="0.55000000000000004">
      <c r="A20" s="23">
        <f>[5]ตารางจด!A20</f>
        <v>15</v>
      </c>
      <c r="B20" s="28" t="str">
        <f>[5]ตารางจด!B20</f>
        <v>อาคารเฉลิมพระเกียรติสมเด็จพระเทพรัตนราชสุดา</v>
      </c>
      <c r="C20" s="130">
        <f>[5]ตารางจด!C20</f>
        <v>0</v>
      </c>
      <c r="D20" s="23">
        <f>[5]ตารางจด!D20</f>
        <v>600</v>
      </c>
      <c r="E20" s="32">
        <f>[5]ตารางจด!E20</f>
        <v>8562045</v>
      </c>
      <c r="F20" s="29">
        <f>[6]คำนวณหน่วย!L20</f>
        <v>20486.86</v>
      </c>
      <c r="G20" s="64">
        <f>[6]คำนวณหน่วย!M20</f>
        <v>86044.812000000005</v>
      </c>
      <c r="H20" s="29">
        <f>[6]คำนวณหน่วย!P20</f>
        <v>0</v>
      </c>
      <c r="I20" s="64" t="e">
        <f>[6]คำนวณหน่วย!Q20</f>
        <v>#DIV/0!</v>
      </c>
      <c r="J20" s="29">
        <f>[6]คำนวณหน่วย!T20</f>
        <v>0</v>
      </c>
      <c r="K20" s="64" t="e">
        <f>[6]คำนวณหน่วย!U20</f>
        <v>#DIV/0!</v>
      </c>
      <c r="L20" s="29">
        <f>[6]คำนวณหน่วย!X20</f>
        <v>0</v>
      </c>
      <c r="M20" s="5" t="e">
        <f>[6]คำนวณหน่วย!Y20</f>
        <v>#DIV/0!</v>
      </c>
      <c r="N20" s="29">
        <f>[6]คำนวณหน่วย!AB20</f>
        <v>0</v>
      </c>
      <c r="O20" s="5" t="e">
        <f>[6]คำนวณหน่วย!AC20</f>
        <v>#DIV/0!</v>
      </c>
      <c r="P20" s="33">
        <f>[6]คำนวณหน่วย!AF20</f>
        <v>0</v>
      </c>
      <c r="Q20" s="5" t="e">
        <f>[6]คำนวณหน่วย!AG20</f>
        <v>#DIV/0!</v>
      </c>
      <c r="R20" s="29">
        <f>[6]คำนวณหน่วย!AJ20</f>
        <v>0</v>
      </c>
      <c r="S20" s="5" t="e">
        <f>[6]คำนวณหน่วย!AK20</f>
        <v>#DIV/0!</v>
      </c>
      <c r="T20" s="29">
        <f>[6]คำนวณหน่วย!AN20</f>
        <v>0</v>
      </c>
      <c r="U20" s="5" t="e">
        <f>[6]คำนวณหน่วย!AO20</f>
        <v>#DIV/0!</v>
      </c>
      <c r="V20" s="29">
        <f>[6]คำนวณหน่วย!AR20</f>
        <v>0</v>
      </c>
      <c r="W20" s="5" t="e">
        <f>[6]คำนวณหน่วย!AS20</f>
        <v>#DIV/0!</v>
      </c>
      <c r="X20" s="29">
        <f>[6]คำนวณหน่วย!AV20</f>
        <v>0</v>
      </c>
      <c r="Y20" s="64" t="e">
        <f>[6]คำนวณหน่วย!AW20</f>
        <v>#DIV/0!</v>
      </c>
      <c r="Z20" s="29">
        <f>[6]คำนวณหน่วย!AZ20</f>
        <v>0</v>
      </c>
      <c r="AA20" s="64" t="e">
        <f>[6]คำนวณหน่วย!BA20</f>
        <v>#DIV/0!</v>
      </c>
      <c r="AB20" s="29">
        <f>[6]คำนวณหน่วย!BD20</f>
        <v>0</v>
      </c>
      <c r="AC20" s="64" t="e">
        <f>[6]คำนวณหน่วย!BE20</f>
        <v>#DIV/0!</v>
      </c>
      <c r="AD20" s="54"/>
      <c r="AE20" s="55"/>
    </row>
    <row r="21" spans="1:36" x14ac:dyDescent="0.55000000000000004">
      <c r="A21" s="56">
        <f>[5]ตารางจด!A21</f>
        <v>16</v>
      </c>
      <c r="B21" s="133" t="str">
        <f>[5]ตารางจด!B21</f>
        <v>อาคารเรือนกระจก</v>
      </c>
      <c r="C21" s="129">
        <f>[5]ตารางจด!C21</f>
        <v>0</v>
      </c>
      <c r="D21" s="56">
        <f>[5]ตารางจด!D21</f>
        <v>1</v>
      </c>
      <c r="E21" s="57">
        <f>[5]ตารางจด!E21</f>
        <v>9841446</v>
      </c>
      <c r="F21" s="58">
        <f>[6]คำนวณหน่วย!L21</f>
        <v>0</v>
      </c>
      <c r="G21" s="59">
        <f>[6]คำนวณหน่วย!M21</f>
        <v>0</v>
      </c>
      <c r="H21" s="58">
        <f>[6]คำนวณหน่วย!P21</f>
        <v>-277</v>
      </c>
      <c r="I21" s="59" t="e">
        <f>[6]คำนวณหน่วย!Q21</f>
        <v>#DIV/0!</v>
      </c>
      <c r="J21" s="58">
        <f>[6]คำนวณหน่วย!T21</f>
        <v>0</v>
      </c>
      <c r="K21" s="59" t="e">
        <f>[6]คำนวณหน่วย!U21</f>
        <v>#DIV/0!</v>
      </c>
      <c r="L21" s="58">
        <f>[6]คำนวณหน่วย!X21</f>
        <v>0</v>
      </c>
      <c r="M21" s="143" t="e">
        <f>[6]คำนวณหน่วย!Y21</f>
        <v>#DIV/0!</v>
      </c>
      <c r="N21" s="58">
        <f>[6]คำนวณหน่วย!AB21</f>
        <v>0</v>
      </c>
      <c r="O21" s="143" t="e">
        <f>[6]คำนวณหน่วย!AC21</f>
        <v>#DIV/0!</v>
      </c>
      <c r="P21" s="60">
        <f>[6]คำนวณหน่วย!AF21</f>
        <v>0</v>
      </c>
      <c r="Q21" s="143" t="e">
        <f>[6]คำนวณหน่วย!AG21</f>
        <v>#DIV/0!</v>
      </c>
      <c r="R21" s="58">
        <f>[6]คำนวณหน่วย!AJ21</f>
        <v>0</v>
      </c>
      <c r="S21" s="143" t="e">
        <f>[6]คำนวณหน่วย!AK21</f>
        <v>#DIV/0!</v>
      </c>
      <c r="T21" s="58">
        <f>[6]คำนวณหน่วย!AN21</f>
        <v>0</v>
      </c>
      <c r="U21" s="143" t="e">
        <f>[6]คำนวณหน่วย!AO21</f>
        <v>#DIV/0!</v>
      </c>
      <c r="V21" s="58">
        <f>[6]คำนวณหน่วย!AR21</f>
        <v>0</v>
      </c>
      <c r="W21" s="143" t="e">
        <f>[6]คำนวณหน่วย!AS21</f>
        <v>#DIV/0!</v>
      </c>
      <c r="X21" s="58">
        <f>[6]คำนวณหน่วย!AV21</f>
        <v>0</v>
      </c>
      <c r="Y21" s="59" t="e">
        <f>[6]คำนวณหน่วย!AW21</f>
        <v>#DIV/0!</v>
      </c>
      <c r="Z21" s="58">
        <f>[6]คำนวณหน่วย!AZ21</f>
        <v>0</v>
      </c>
      <c r="AA21" s="59" t="e">
        <f>[6]คำนวณหน่วย!BA21</f>
        <v>#DIV/0!</v>
      </c>
      <c r="AB21" s="58">
        <f>[6]คำนวณหน่วย!BD21</f>
        <v>0</v>
      </c>
      <c r="AC21" s="59" t="e">
        <f>[6]คำนวณหน่วย!BE21</f>
        <v>#DIV/0!</v>
      </c>
      <c r="AD21" s="54"/>
      <c r="AE21" s="55"/>
    </row>
    <row r="22" spans="1:36" x14ac:dyDescent="0.55000000000000004">
      <c r="A22" s="56">
        <f>[5]ตารางจด!A22</f>
        <v>17</v>
      </c>
      <c r="B22" s="133" t="str">
        <f>[5]ตารางจด!B22</f>
        <v>อาคาร 80 ปี</v>
      </c>
      <c r="C22" s="129" t="str">
        <f>[5]ตารางจด!C22</f>
        <v>GWh</v>
      </c>
      <c r="D22" s="56">
        <f>[5]ตารางจด!D22</f>
        <v>1000000</v>
      </c>
      <c r="E22" s="116" t="str">
        <f>[5]ตารางจด!E22</f>
        <v>Digital</v>
      </c>
      <c r="F22" s="65">
        <f>[6]คำนวณหน่วย!L22-'[7]คำนวณ (รวมแต่ละอาคาร)'!$I$25</f>
        <v>9251.0000000000091</v>
      </c>
      <c r="G22" s="66">
        <f>F22*'[8]2568-บิลค่าไฟฟ้า'!$G$5</f>
        <v>38813.535471810043</v>
      </c>
      <c r="H22" s="65">
        <f>[6]คำนวณหน่วย!P22-'[7]คำนวณ (รวมแต่ละอาคาร)'!$L$25</f>
        <v>-1553919</v>
      </c>
      <c r="I22" s="66" t="e">
        <f>H22*#REF!</f>
        <v>#REF!</v>
      </c>
      <c r="J22" s="65">
        <f>[6]คำนวณหน่วย!T22-'[7]คำนวณ (รวมแต่ละอาคาร)'!$O$25</f>
        <v>0</v>
      </c>
      <c r="K22" s="66" t="e">
        <f>J22*#REF!</f>
        <v>#REF!</v>
      </c>
      <c r="L22" s="65">
        <f>[6]คำนวณหน่วย!X22-'[7]คำนวณ (รวมแต่ละอาคาร)'!$R$25</f>
        <v>0</v>
      </c>
      <c r="M22" s="145" t="e">
        <f>L22*#REF!</f>
        <v>#REF!</v>
      </c>
      <c r="N22" s="65">
        <f>[6]คำนวณหน่วย!AB22-'[7]คำนวณ (รวมแต่ละอาคาร)'!$U$25</f>
        <v>0</v>
      </c>
      <c r="O22" s="145" t="e">
        <f>N22*#REF!</f>
        <v>#REF!</v>
      </c>
      <c r="P22" s="67">
        <f>[6]คำนวณหน่วย!AF22-'[7]คำนวณ (รวมแต่ละอาคาร)'!$X$25</f>
        <v>0</v>
      </c>
      <c r="Q22" s="145" t="e">
        <f>P22*#REF!</f>
        <v>#REF!</v>
      </c>
      <c r="R22" s="65">
        <f>[6]คำนวณหน่วย!AJ22-'[7]คำนวณ (รวมแต่ละอาคาร)'!$AA$25</f>
        <v>0</v>
      </c>
      <c r="S22" s="145" t="e">
        <f>R22*#REF!</f>
        <v>#REF!</v>
      </c>
      <c r="T22" s="65">
        <f>[6]คำนวณหน่วย!AN22-'[7]คำนวณ (รวมแต่ละอาคาร)'!$AD$25</f>
        <v>0</v>
      </c>
      <c r="U22" s="145" t="e">
        <f>T22*#REF!</f>
        <v>#REF!</v>
      </c>
      <c r="V22" s="65">
        <f>[6]คำนวณหน่วย!AR22-'[7]คำนวณ (รวมแต่ละอาคาร)'!$AG$25</f>
        <v>0</v>
      </c>
      <c r="W22" s="145" t="e">
        <f>V22*#REF!</f>
        <v>#REF!</v>
      </c>
      <c r="X22" s="65">
        <f>[6]คำนวณหน่วย!AV22-'[7]คำนวณ (รวมแต่ละอาคาร)'!$AJ$25</f>
        <v>0</v>
      </c>
      <c r="Y22" s="66" t="e">
        <f>X22*#REF!</f>
        <v>#REF!</v>
      </c>
      <c r="Z22" s="65">
        <f>[6]คำนวณหน่วย!AZ22-'[7]คำนวณ (รวมแต่ละอาคาร)'!$AM$25</f>
        <v>0</v>
      </c>
      <c r="AA22" s="66" t="e">
        <f>Z22*#REF!</f>
        <v>#REF!</v>
      </c>
      <c r="AB22" s="65">
        <f>[6]คำนวณหน่วย!BD22-'[7]คำนวณ (รวมแต่ละอาคาร)'!$AP$25</f>
        <v>0</v>
      </c>
      <c r="AC22" s="66" t="e">
        <f>AB22*#REF!</f>
        <v>#REF!</v>
      </c>
      <c r="AD22" s="54"/>
      <c r="AE22" s="55"/>
    </row>
    <row r="23" spans="1:36" x14ac:dyDescent="0.55000000000000004">
      <c r="A23" s="56">
        <f>[5]ตารางจด!A23</f>
        <v>18</v>
      </c>
      <c r="B23" s="133" t="str">
        <f>[5]ตารางจด!B23</f>
        <v>อาคารเกษตรทฤษฎีใหม่</v>
      </c>
      <c r="C23" s="129">
        <f>[5]ตารางจด!C23</f>
        <v>0</v>
      </c>
      <c r="D23" s="56">
        <f>[5]ตารางจด!D23</f>
        <v>1</v>
      </c>
      <c r="E23" s="57">
        <f>[5]ตารางจด!E23</f>
        <v>8573816</v>
      </c>
      <c r="F23" s="58">
        <f>[6]คำนวณหน่วย!L23</f>
        <v>257</v>
      </c>
      <c r="G23" s="59">
        <f>[6]คำนวณหน่วย!M23</f>
        <v>1079.4000000000001</v>
      </c>
      <c r="H23" s="58">
        <f>[6]คำนวณหน่วย!P23</f>
        <v>-63993</v>
      </c>
      <c r="I23" s="59" t="e">
        <f>[6]คำนวณหน่วย!Q23</f>
        <v>#DIV/0!</v>
      </c>
      <c r="J23" s="58">
        <f>[6]คำนวณหน่วย!T23</f>
        <v>0</v>
      </c>
      <c r="K23" s="59" t="e">
        <f>[6]คำนวณหน่วย!U23</f>
        <v>#DIV/0!</v>
      </c>
      <c r="L23" s="58">
        <f>[6]คำนวณหน่วย!X23</f>
        <v>0</v>
      </c>
      <c r="M23" s="143" t="e">
        <f>[6]คำนวณหน่วย!Y23</f>
        <v>#DIV/0!</v>
      </c>
      <c r="N23" s="58">
        <f>[6]คำนวณหน่วย!AB23</f>
        <v>0</v>
      </c>
      <c r="O23" s="143" t="e">
        <f>[6]คำนวณหน่วย!AC23</f>
        <v>#DIV/0!</v>
      </c>
      <c r="P23" s="60">
        <f>[6]คำนวณหน่วย!AF23</f>
        <v>0</v>
      </c>
      <c r="Q23" s="143" t="e">
        <f>[6]คำนวณหน่วย!AG23</f>
        <v>#DIV/0!</v>
      </c>
      <c r="R23" s="58">
        <f>[6]คำนวณหน่วย!AJ23</f>
        <v>0</v>
      </c>
      <c r="S23" s="143" t="e">
        <f>[6]คำนวณหน่วย!AK23</f>
        <v>#DIV/0!</v>
      </c>
      <c r="T23" s="58">
        <f>[6]คำนวณหน่วย!AN23</f>
        <v>0</v>
      </c>
      <c r="U23" s="143" t="e">
        <f>[6]คำนวณหน่วย!AO23</f>
        <v>#DIV/0!</v>
      </c>
      <c r="V23" s="58">
        <f>[6]คำนวณหน่วย!AR23</f>
        <v>0</v>
      </c>
      <c r="W23" s="143" t="e">
        <f>[6]คำนวณหน่วย!AS23</f>
        <v>#DIV/0!</v>
      </c>
      <c r="X23" s="58">
        <f>[6]คำนวณหน่วย!AV23</f>
        <v>0</v>
      </c>
      <c r="Y23" s="59" t="e">
        <f>[6]คำนวณหน่วย!AW23</f>
        <v>#DIV/0!</v>
      </c>
      <c r="Z23" s="58">
        <f>[6]คำนวณหน่วย!AZ23</f>
        <v>0</v>
      </c>
      <c r="AA23" s="59" t="e">
        <f>[6]คำนวณหน่วย!BA23</f>
        <v>#DIV/0!</v>
      </c>
      <c r="AB23" s="58">
        <f>[6]คำนวณหน่วย!BD23</f>
        <v>0</v>
      </c>
      <c r="AC23" s="59" t="e">
        <f>[6]คำนวณหน่วย!BE23</f>
        <v>#DIV/0!</v>
      </c>
      <c r="AD23" s="54"/>
      <c r="AE23" s="55"/>
    </row>
    <row r="24" spans="1:36" x14ac:dyDescent="0.55000000000000004">
      <c r="A24" s="56">
        <f>[5]ตารางจด!A24</f>
        <v>19</v>
      </c>
      <c r="B24" s="133" t="str">
        <f>[5]ตารางจด!B24</f>
        <v>อาคารโรงสูบน้ำแรงดันต่ำ</v>
      </c>
      <c r="C24" s="129">
        <f>[5]ตารางจด!C24</f>
        <v>0</v>
      </c>
      <c r="D24" s="56">
        <f>[5]ตารางจด!D24</f>
        <v>1</v>
      </c>
      <c r="E24" s="57">
        <f>[5]ตารางจด!E24</f>
        <v>8573823</v>
      </c>
      <c r="F24" s="58">
        <f>[6]คำนวณหน่วย!L24</f>
        <v>5372</v>
      </c>
      <c r="G24" s="59">
        <f>[6]คำนวณหน่วย!M24</f>
        <v>22562.400000000001</v>
      </c>
      <c r="H24" s="58">
        <f>[6]คำนวณหน่วย!P24</f>
        <v>-76041</v>
      </c>
      <c r="I24" s="59" t="e">
        <f>[6]คำนวณหน่วย!Q24</f>
        <v>#DIV/0!</v>
      </c>
      <c r="J24" s="58">
        <f>[6]คำนวณหน่วย!T24</f>
        <v>0</v>
      </c>
      <c r="K24" s="59" t="e">
        <f>[6]คำนวณหน่วย!U24</f>
        <v>#DIV/0!</v>
      </c>
      <c r="L24" s="58">
        <f>[6]คำนวณหน่วย!X24</f>
        <v>0</v>
      </c>
      <c r="M24" s="143" t="e">
        <f>[6]คำนวณหน่วย!Y24</f>
        <v>#DIV/0!</v>
      </c>
      <c r="N24" s="58">
        <f>[6]คำนวณหน่วย!AB24</f>
        <v>0</v>
      </c>
      <c r="O24" s="143" t="e">
        <f>[6]คำนวณหน่วย!AC24</f>
        <v>#DIV/0!</v>
      </c>
      <c r="P24" s="60">
        <f>[6]คำนวณหน่วย!AF24</f>
        <v>0</v>
      </c>
      <c r="Q24" s="143" t="e">
        <f>[6]คำนวณหน่วย!AG24</f>
        <v>#DIV/0!</v>
      </c>
      <c r="R24" s="58">
        <f>[6]คำนวณหน่วย!AJ24</f>
        <v>0</v>
      </c>
      <c r="S24" s="143" t="e">
        <f>[6]คำนวณหน่วย!AK24</f>
        <v>#DIV/0!</v>
      </c>
      <c r="T24" s="58">
        <f>[6]คำนวณหน่วย!AN24</f>
        <v>0</v>
      </c>
      <c r="U24" s="143" t="e">
        <f>[6]คำนวณหน่วย!AO24</f>
        <v>#DIV/0!</v>
      </c>
      <c r="V24" s="58">
        <f>[6]คำนวณหน่วย!AR24</f>
        <v>0</v>
      </c>
      <c r="W24" s="143" t="e">
        <f>[6]คำนวณหน่วย!AS24</f>
        <v>#DIV/0!</v>
      </c>
      <c r="X24" s="58">
        <f>[6]คำนวณหน่วย!AV24</f>
        <v>0</v>
      </c>
      <c r="Y24" s="59" t="e">
        <f>[6]คำนวณหน่วย!AW24</f>
        <v>#DIV/0!</v>
      </c>
      <c r="Z24" s="58">
        <f>[6]คำนวณหน่วย!AZ24</f>
        <v>0</v>
      </c>
      <c r="AA24" s="59" t="e">
        <f>[6]คำนวณหน่วย!BA24</f>
        <v>#DIV/0!</v>
      </c>
      <c r="AB24" s="58">
        <f>[6]คำนวณหน่วย!BD24</f>
        <v>0</v>
      </c>
      <c r="AC24" s="59" t="e">
        <f>[6]คำนวณหน่วย!BE24</f>
        <v>#DIV/0!</v>
      </c>
      <c r="AD24" s="54"/>
      <c r="AE24" s="55"/>
      <c r="AJ24" s="55"/>
    </row>
    <row r="25" spans="1:36" x14ac:dyDescent="0.55000000000000004">
      <c r="A25" s="23">
        <f>[5]ตารางจด!A25</f>
        <v>20</v>
      </c>
      <c r="B25" s="28" t="str">
        <f>[5]ตารางจด!B25</f>
        <v>อาคารโรงสูบน้ำแรงดันสูง</v>
      </c>
      <c r="C25" s="130">
        <f>[5]ตารางจด!C25</f>
        <v>0</v>
      </c>
      <c r="D25" s="23">
        <f>[5]ตารางจด!D25</f>
        <v>50</v>
      </c>
      <c r="E25" s="32">
        <f>[5]ตารางจด!E25</f>
        <v>8561987</v>
      </c>
      <c r="F25" s="29">
        <f>[6]คำนวณหน่วย!L25</f>
        <v>10200</v>
      </c>
      <c r="G25" s="64">
        <f>[6]คำนวณหน่วย!M25</f>
        <v>42840</v>
      </c>
      <c r="H25" s="29">
        <f>[6]คำนวณหน่วย!P25</f>
        <v>-125250</v>
      </c>
      <c r="I25" s="64" t="e">
        <f>[6]คำนวณหน่วย!Q25</f>
        <v>#DIV/0!</v>
      </c>
      <c r="J25" s="29">
        <f>[6]คำนวณหน่วย!T25</f>
        <v>0</v>
      </c>
      <c r="K25" s="64" t="e">
        <f>[6]คำนวณหน่วย!U25</f>
        <v>#DIV/0!</v>
      </c>
      <c r="L25" s="29">
        <f>[6]คำนวณหน่วย!X25</f>
        <v>0</v>
      </c>
      <c r="M25" s="5" t="e">
        <f>[6]คำนวณหน่วย!Y25</f>
        <v>#DIV/0!</v>
      </c>
      <c r="N25" s="29">
        <f>[6]คำนวณหน่วย!AB25</f>
        <v>0</v>
      </c>
      <c r="O25" s="5" t="e">
        <f>[6]คำนวณหน่วย!AC25</f>
        <v>#DIV/0!</v>
      </c>
      <c r="P25" s="33">
        <f>[6]คำนวณหน่วย!AF25</f>
        <v>0</v>
      </c>
      <c r="Q25" s="5" t="e">
        <f>[6]คำนวณหน่วย!AG25</f>
        <v>#DIV/0!</v>
      </c>
      <c r="R25" s="29">
        <f>[6]คำนวณหน่วย!AJ25</f>
        <v>0</v>
      </c>
      <c r="S25" s="5" t="e">
        <f>[6]คำนวณหน่วย!AK25</f>
        <v>#DIV/0!</v>
      </c>
      <c r="T25" s="29">
        <f>[6]คำนวณหน่วย!AN25</f>
        <v>0</v>
      </c>
      <c r="U25" s="5" t="e">
        <f>[6]คำนวณหน่วย!AO25</f>
        <v>#DIV/0!</v>
      </c>
      <c r="V25" s="29">
        <f>[6]คำนวณหน่วย!AR25</f>
        <v>0</v>
      </c>
      <c r="W25" s="5" t="e">
        <f>[6]คำนวณหน่วย!AS25</f>
        <v>#DIV/0!</v>
      </c>
      <c r="X25" s="29">
        <f>[6]คำนวณหน่วย!AV25</f>
        <v>0</v>
      </c>
      <c r="Y25" s="64" t="e">
        <f>[6]คำนวณหน่วย!AW25</f>
        <v>#DIV/0!</v>
      </c>
      <c r="Z25" s="29">
        <f>[6]คำนวณหน่วย!AZ25</f>
        <v>0</v>
      </c>
      <c r="AA25" s="64" t="e">
        <f>[6]คำนวณหน่วย!BA25</f>
        <v>#DIV/0!</v>
      </c>
      <c r="AB25" s="29">
        <f>[6]คำนวณหน่วย!BD25</f>
        <v>0</v>
      </c>
      <c r="AC25" s="64" t="e">
        <f>[6]คำนวณหน่วย!BE25</f>
        <v>#DIV/0!</v>
      </c>
      <c r="AD25" s="54"/>
      <c r="AE25" s="55"/>
    </row>
    <row r="26" spans="1:36" x14ac:dyDescent="0.55000000000000004">
      <c r="A26" s="56">
        <f>[5]ตารางจด!A26</f>
        <v>21</v>
      </c>
      <c r="B26" s="133" t="str">
        <f>[5]ตารางจด!B26</f>
        <v>อาคารจ่ายสารเคมีและเก็บสารเคมี</v>
      </c>
      <c r="C26" s="129">
        <f>[5]ตารางจด!C26</f>
        <v>0</v>
      </c>
      <c r="D26" s="56">
        <f>[5]ตารางจด!D26</f>
        <v>1</v>
      </c>
      <c r="E26" s="57">
        <f>[5]ตารางจด!E26</f>
        <v>8548598</v>
      </c>
      <c r="F26" s="58">
        <f>[6]คำนวณหน่วย!L26</f>
        <v>9036</v>
      </c>
      <c r="G26" s="59">
        <f>[6]คำนวณหน่วย!M26</f>
        <v>37951.200000000004</v>
      </c>
      <c r="H26" s="58">
        <f>[6]คำนวณหน่วย!P26</f>
        <v>-10318</v>
      </c>
      <c r="I26" s="59" t="e">
        <f>[6]คำนวณหน่วย!Q26</f>
        <v>#DIV/0!</v>
      </c>
      <c r="J26" s="58">
        <f>[6]คำนวณหน่วย!T26</f>
        <v>0</v>
      </c>
      <c r="K26" s="59" t="e">
        <f>[6]คำนวณหน่วย!U26</f>
        <v>#DIV/0!</v>
      </c>
      <c r="L26" s="58">
        <f>[6]คำนวณหน่วย!X26</f>
        <v>0</v>
      </c>
      <c r="M26" s="143" t="e">
        <f>[6]คำนวณหน่วย!Y26</f>
        <v>#DIV/0!</v>
      </c>
      <c r="N26" s="58">
        <f>[6]คำนวณหน่วย!AB26</f>
        <v>0</v>
      </c>
      <c r="O26" s="143" t="e">
        <f>[6]คำนวณหน่วย!AC26</f>
        <v>#DIV/0!</v>
      </c>
      <c r="P26" s="60">
        <f>[6]คำนวณหน่วย!AF26</f>
        <v>0</v>
      </c>
      <c r="Q26" s="143" t="e">
        <f>[6]คำนวณหน่วย!AG26</f>
        <v>#DIV/0!</v>
      </c>
      <c r="R26" s="58">
        <f>[6]คำนวณหน่วย!AJ26</f>
        <v>0</v>
      </c>
      <c r="S26" s="143" t="e">
        <f>[6]คำนวณหน่วย!AK26</f>
        <v>#DIV/0!</v>
      </c>
      <c r="T26" s="58">
        <f>[6]คำนวณหน่วย!AN26</f>
        <v>0</v>
      </c>
      <c r="U26" s="143" t="e">
        <f>[6]คำนวณหน่วย!AO26</f>
        <v>#DIV/0!</v>
      </c>
      <c r="V26" s="58">
        <f>[6]คำนวณหน่วย!AR26</f>
        <v>0</v>
      </c>
      <c r="W26" s="143" t="e">
        <f>[6]คำนวณหน่วย!AS26</f>
        <v>#DIV/0!</v>
      </c>
      <c r="X26" s="58">
        <f>[6]คำนวณหน่วย!AV26</f>
        <v>0</v>
      </c>
      <c r="Y26" s="59" t="e">
        <f>[6]คำนวณหน่วย!AW26</f>
        <v>#DIV/0!</v>
      </c>
      <c r="Z26" s="58">
        <f>[6]คำนวณหน่วย!AZ26</f>
        <v>0</v>
      </c>
      <c r="AA26" s="59" t="e">
        <f>[6]คำนวณหน่วย!BA26</f>
        <v>#DIV/0!</v>
      </c>
      <c r="AB26" s="58">
        <f>[6]คำนวณหน่วย!BD26</f>
        <v>0</v>
      </c>
      <c r="AC26" s="59" t="e">
        <f>[6]คำนวณหน่วย!BE26</f>
        <v>#DIV/0!</v>
      </c>
      <c r="AD26" s="54"/>
      <c r="AE26" s="55"/>
    </row>
    <row r="27" spans="1:36" x14ac:dyDescent="0.55000000000000004">
      <c r="A27" s="56">
        <f>[5]ตารางจด!A27</f>
        <v>22</v>
      </c>
      <c r="B27" s="133" t="str">
        <f>[5]ตารางจด!B27</f>
        <v>ป้าย LED หน้ามหาวิทยาลัยแม่โจ้</v>
      </c>
      <c r="C27" s="129">
        <f>[5]ตารางจด!C27</f>
        <v>0</v>
      </c>
      <c r="D27" s="56">
        <f>[5]ตารางจด!D27</f>
        <v>1</v>
      </c>
      <c r="E27" s="57">
        <f>[5]ตารางจด!E27</f>
        <v>9769127</v>
      </c>
      <c r="F27" s="58" t="str">
        <f>[6]คำนวณหน่วย!L27</f>
        <v>รื้อถอน</v>
      </c>
      <c r="G27" s="59" t="str">
        <f>[6]คำนวณหน่วย!M27</f>
        <v>รื้อถอน</v>
      </c>
      <c r="H27" s="58" t="e">
        <f>[6]คำนวณหน่วย!P27</f>
        <v>#VALUE!</v>
      </c>
      <c r="I27" s="59" t="e">
        <f>[6]คำนวณหน่วย!Q27</f>
        <v>#VALUE!</v>
      </c>
      <c r="J27" s="58">
        <f>[6]คำนวณหน่วย!T27</f>
        <v>0</v>
      </c>
      <c r="K27" s="59" t="e">
        <f>[6]คำนวณหน่วย!U27</f>
        <v>#DIV/0!</v>
      </c>
      <c r="L27" s="58">
        <f>[6]คำนวณหน่วย!X27</f>
        <v>0</v>
      </c>
      <c r="M27" s="143" t="e">
        <f>[6]คำนวณหน่วย!Y27</f>
        <v>#DIV/0!</v>
      </c>
      <c r="N27" s="58">
        <f>[6]คำนวณหน่วย!AB27</f>
        <v>0</v>
      </c>
      <c r="O27" s="143" t="e">
        <f>[6]คำนวณหน่วย!AC27</f>
        <v>#DIV/0!</v>
      </c>
      <c r="P27" s="60">
        <f>[6]คำนวณหน่วย!AF27</f>
        <v>0</v>
      </c>
      <c r="Q27" s="143" t="e">
        <f>[6]คำนวณหน่วย!AG27</f>
        <v>#DIV/0!</v>
      </c>
      <c r="R27" s="58">
        <f>[6]คำนวณหน่วย!AJ27</f>
        <v>0</v>
      </c>
      <c r="S27" s="143" t="e">
        <f>[6]คำนวณหน่วย!AK27</f>
        <v>#DIV/0!</v>
      </c>
      <c r="T27" s="58">
        <f>[6]คำนวณหน่วย!AN27</f>
        <v>0</v>
      </c>
      <c r="U27" s="143" t="e">
        <f>[6]คำนวณหน่วย!AO27</f>
        <v>#DIV/0!</v>
      </c>
      <c r="V27" s="58" t="str">
        <f>[6]คำนวณหน่วย!AR27</f>
        <v>รื้อถอน</v>
      </c>
      <c r="W27" s="143" t="str">
        <f>[6]คำนวณหน่วย!AS27</f>
        <v>รื้อถอน</v>
      </c>
      <c r="X27" s="58" t="str">
        <f>[6]คำนวณหน่วย!AV27</f>
        <v>รื้อถอน</v>
      </c>
      <c r="Y27" s="59" t="str">
        <f>[6]คำนวณหน่วย!AW27</f>
        <v>รื้อถอน</v>
      </c>
      <c r="Z27" s="58" t="str">
        <f>[6]คำนวณหน่วย!AZ27</f>
        <v>รื้อถอน</v>
      </c>
      <c r="AA27" s="59" t="str">
        <f>[6]คำนวณหน่วย!BA27</f>
        <v>รื้อถอน</v>
      </c>
      <c r="AB27" s="58" t="str">
        <f>[6]คำนวณหน่วย!BD27</f>
        <v>รื้อถอน</v>
      </c>
      <c r="AC27" s="59" t="str">
        <f>[6]คำนวณหน่วย!BE27</f>
        <v>รื้อถอน</v>
      </c>
      <c r="AD27" s="54"/>
      <c r="AE27" s="55"/>
    </row>
    <row r="28" spans="1:36" x14ac:dyDescent="0.55000000000000004">
      <c r="A28" s="56">
        <f>[5]ตารางจด!A28</f>
        <v>23</v>
      </c>
      <c r="B28" s="133" t="str">
        <f>[5]ตารางจด!B28</f>
        <v>อาคารช่วงเกษตรศิลป์</v>
      </c>
      <c r="C28" s="129">
        <f>[5]ตารางจด!C28</f>
        <v>0</v>
      </c>
      <c r="D28" s="56">
        <f>[5]ตารางจด!D28</f>
        <v>1</v>
      </c>
      <c r="E28" s="116">
        <f>[5]ตารางจด!E28</f>
        <v>8142008</v>
      </c>
      <c r="F28" s="65" t="str">
        <f>[6]คำนวณหน่วย!$L$28</f>
        <v>ปรับปรุง</v>
      </c>
      <c r="G28" s="66" t="str">
        <f>F28</f>
        <v>ปรับปรุง</v>
      </c>
      <c r="H28" s="65" t="s">
        <v>30</v>
      </c>
      <c r="I28" s="66" t="s">
        <v>30</v>
      </c>
      <c r="J28" s="65" t="s">
        <v>30</v>
      </c>
      <c r="K28" s="66" t="s">
        <v>30</v>
      </c>
      <c r="L28" s="65" t="s">
        <v>30</v>
      </c>
      <c r="M28" s="145" t="s">
        <v>30</v>
      </c>
      <c r="N28" s="65" t="s">
        <v>30</v>
      </c>
      <c r="O28" s="145" t="s">
        <v>30</v>
      </c>
      <c r="P28" s="67" t="s">
        <v>30</v>
      </c>
      <c r="Q28" s="145" t="s">
        <v>30</v>
      </c>
      <c r="R28" s="65" t="s">
        <v>30</v>
      </c>
      <c r="S28" s="145" t="s">
        <v>30</v>
      </c>
      <c r="T28" s="65" t="s">
        <v>30</v>
      </c>
      <c r="U28" s="145" t="s">
        <v>30</v>
      </c>
      <c r="V28" s="65" t="s">
        <v>30</v>
      </c>
      <c r="W28" s="145" t="s">
        <v>30</v>
      </c>
      <c r="X28" s="65" t="s">
        <v>30</v>
      </c>
      <c r="Y28" s="66" t="s">
        <v>30</v>
      </c>
      <c r="Z28" s="65" t="s">
        <v>30</v>
      </c>
      <c r="AA28" s="66" t="s">
        <v>30</v>
      </c>
      <c r="AB28" s="65" t="s">
        <v>30</v>
      </c>
      <c r="AC28" s="66" t="s">
        <v>30</v>
      </c>
      <c r="AD28" s="54"/>
      <c r="AE28" s="55"/>
    </row>
    <row r="29" spans="1:36" x14ac:dyDescent="0.55000000000000004">
      <c r="A29" s="68" t="s">
        <v>5</v>
      </c>
      <c r="B29" s="134"/>
      <c r="C29" s="69"/>
      <c r="D29" s="69"/>
      <c r="E29" s="70"/>
      <c r="F29" s="71">
        <f t="shared" ref="F29:G29" si="0">SUM(F5:F28)</f>
        <v>108860.21</v>
      </c>
      <c r="G29" s="115">
        <f t="shared" si="0"/>
        <v>457023.30859384418</v>
      </c>
      <c r="H29" s="71" t="e">
        <f t="shared" ref="F29:AC29" si="1">SUM(H5:H28)</f>
        <v>#VALUE!</v>
      </c>
      <c r="I29" s="115" t="e">
        <f t="shared" si="1"/>
        <v>#DIV/0!</v>
      </c>
      <c r="J29" s="71">
        <f t="shared" si="1"/>
        <v>0</v>
      </c>
      <c r="K29" s="115" t="e">
        <f t="shared" si="1"/>
        <v>#DIV/0!</v>
      </c>
      <c r="L29" s="71">
        <f t="shared" si="1"/>
        <v>0</v>
      </c>
      <c r="M29" s="30" t="e">
        <f t="shared" si="1"/>
        <v>#DIV/0!</v>
      </c>
      <c r="N29" s="71">
        <f t="shared" si="1"/>
        <v>0</v>
      </c>
      <c r="O29" s="30" t="e">
        <f t="shared" si="1"/>
        <v>#DIV/0!</v>
      </c>
      <c r="P29" s="71">
        <f t="shared" si="1"/>
        <v>0</v>
      </c>
      <c r="Q29" s="30" t="e">
        <f t="shared" si="1"/>
        <v>#DIV/0!</v>
      </c>
      <c r="R29" s="71">
        <f t="shared" si="1"/>
        <v>0</v>
      </c>
      <c r="S29" s="30" t="e">
        <f t="shared" si="1"/>
        <v>#DIV/0!</v>
      </c>
      <c r="T29" s="71">
        <f t="shared" si="1"/>
        <v>0</v>
      </c>
      <c r="U29" s="30" t="e">
        <f t="shared" si="1"/>
        <v>#DIV/0!</v>
      </c>
      <c r="V29" s="71">
        <f t="shared" si="1"/>
        <v>0</v>
      </c>
      <c r="W29" s="30" t="e">
        <f t="shared" si="1"/>
        <v>#DIV/0!</v>
      </c>
      <c r="X29" s="71">
        <f t="shared" si="1"/>
        <v>0</v>
      </c>
      <c r="Y29" s="115" t="e">
        <f t="shared" si="1"/>
        <v>#DIV/0!</v>
      </c>
      <c r="Z29" s="71">
        <f t="shared" si="1"/>
        <v>0</v>
      </c>
      <c r="AA29" s="115" t="e">
        <f t="shared" si="1"/>
        <v>#DIV/0!</v>
      </c>
      <c r="AB29" s="71">
        <f t="shared" si="1"/>
        <v>0</v>
      </c>
      <c r="AC29" s="115" t="e">
        <f t="shared" si="1"/>
        <v>#DIV/0!</v>
      </c>
      <c r="AD29" s="4" t="e">
        <f>AB29+Z29+X29+V29+T29+R29+P29+N29+L29+J29+H29+F29</f>
        <v>#VALUE!</v>
      </c>
      <c r="AE29" s="6" t="e">
        <f>AC29+AA29+Y29+W29+U29+S29+Q29+O29+M29+K29+I29+G29</f>
        <v>#DIV/0!</v>
      </c>
      <c r="AF29" s="4" t="e">
        <f>V29+T29+R29+P29+N29+L29+J29+H29+F29</f>
        <v>#VALUE!</v>
      </c>
      <c r="AG29" s="6" t="e">
        <f>W29+U29+S29+Q29+O29+M29+K29+I29+G29</f>
        <v>#DIV/0!</v>
      </c>
      <c r="AH29" s="4">
        <f>AB29+Z29+X29</f>
        <v>0</v>
      </c>
      <c r="AI29" s="6" t="e">
        <f>AC29+AA29+Y29</f>
        <v>#DIV/0!</v>
      </c>
    </row>
    <row r="30" spans="1:36" s="79" customFormat="1" x14ac:dyDescent="0.55000000000000004">
      <c r="A30" s="49" t="str">
        <f>[5]ตารางจด!$A$29</f>
        <v>สำนักงานมหาวิทยาลัย</v>
      </c>
      <c r="B30" s="135"/>
      <c r="C30" s="74"/>
      <c r="D30" s="74"/>
      <c r="E30" s="75"/>
      <c r="F30" s="76"/>
      <c r="G30" s="75"/>
      <c r="H30" s="76"/>
      <c r="I30" s="75"/>
      <c r="J30" s="76"/>
      <c r="K30" s="75"/>
      <c r="L30" s="76"/>
      <c r="M30" s="146"/>
      <c r="N30" s="76"/>
      <c r="O30" s="146"/>
      <c r="P30" s="77"/>
      <c r="Q30" s="146"/>
      <c r="R30" s="76"/>
      <c r="S30" s="146"/>
      <c r="T30" s="76"/>
      <c r="U30" s="146"/>
      <c r="V30" s="76"/>
      <c r="W30" s="146"/>
      <c r="X30" s="76"/>
      <c r="Y30" s="75"/>
      <c r="Z30" s="76"/>
      <c r="AA30" s="75"/>
      <c r="AB30" s="76"/>
      <c r="AC30" s="78"/>
      <c r="AD30" s="54"/>
      <c r="AE30" s="55"/>
      <c r="AF30" s="42"/>
      <c r="AG30" s="55"/>
      <c r="AH30" s="39"/>
      <c r="AI30" s="39"/>
    </row>
    <row r="31" spans="1:36" x14ac:dyDescent="0.55000000000000004">
      <c r="A31" s="56">
        <f>[5]ตารางจด!A30</f>
        <v>24</v>
      </c>
      <c r="B31" s="133" t="str">
        <f>[5]ตารางจด!B30</f>
        <v>อาคารสำนักงานมหาวิทยาลัย 1 (ดิม)</v>
      </c>
      <c r="C31" s="129">
        <f>[5]ตารางจด!C30</f>
        <v>0</v>
      </c>
      <c r="D31" s="56">
        <f>[5]ตารางจด!D30</f>
        <v>40</v>
      </c>
      <c r="E31" s="116">
        <v>8509795</v>
      </c>
      <c r="F31" s="65">
        <f>[6]คำนวณหน่วย!L30-'[7]คำนวณ (รวมแต่ละอาคาร)'!$I$33</f>
        <v>1767</v>
      </c>
      <c r="G31" s="66">
        <f>F31*'[8]2568-บิลค่าไฟฟ้า'!$G$5</f>
        <v>7413.63281577</v>
      </c>
      <c r="H31" s="65">
        <f>[6]คำนวณหน่วย!P30-'[7]คำนวณ (รวมแต่ละอาคาร)'!$L$33</f>
        <v>-261407</v>
      </c>
      <c r="I31" s="66" t="e">
        <f>H31*#REF!</f>
        <v>#REF!</v>
      </c>
      <c r="J31" s="65">
        <f>[6]คำนวณหน่วย!T30-'[7]คำนวณ (รวมแต่ละอาคาร)'!$O$33</f>
        <v>0</v>
      </c>
      <c r="K31" s="66" t="e">
        <f>J31*#REF!</f>
        <v>#REF!</v>
      </c>
      <c r="L31" s="65">
        <f>[6]คำนวณหน่วย!X30-'[7]คำนวณ (รวมแต่ละอาคาร)'!$R$33</f>
        <v>0</v>
      </c>
      <c r="M31" s="145" t="e">
        <f>L31*#REF!</f>
        <v>#REF!</v>
      </c>
      <c r="N31" s="65">
        <f>[6]คำนวณหน่วย!AB30-'[7]คำนวณ (รวมแต่ละอาคาร)'!$U$33</f>
        <v>0</v>
      </c>
      <c r="O31" s="145" t="e">
        <f>N31*#REF!</f>
        <v>#REF!</v>
      </c>
      <c r="P31" s="67">
        <f>[6]คำนวณหน่วย!AF30-'[7]คำนวณ (รวมแต่ละอาคาร)'!$X$33</f>
        <v>0</v>
      </c>
      <c r="Q31" s="145" t="e">
        <f>P31*#REF!</f>
        <v>#REF!</v>
      </c>
      <c r="R31" s="65">
        <f>[6]คำนวณหน่วย!AJ30-'[7]คำนวณ (รวมแต่ละอาคาร)'!$AA$33</f>
        <v>0</v>
      </c>
      <c r="S31" s="145" t="e">
        <f>R31*#REF!</f>
        <v>#REF!</v>
      </c>
      <c r="T31" s="65">
        <f>[6]คำนวณหน่วย!AN30-'[7]คำนวณ (รวมแต่ละอาคาร)'!$AD$33</f>
        <v>0</v>
      </c>
      <c r="U31" s="145" t="e">
        <f>T31*#REF!</f>
        <v>#REF!</v>
      </c>
      <c r="V31" s="65">
        <f>[6]คำนวณหน่วย!AR30-'[7]คำนวณ (รวมแต่ละอาคาร)'!$AG$33</f>
        <v>0</v>
      </c>
      <c r="W31" s="145" t="e">
        <f>V31*#REF!</f>
        <v>#REF!</v>
      </c>
      <c r="X31" s="65">
        <f>[6]คำนวณหน่วย!AV30-'[7]คำนวณ (รวมแต่ละอาคาร)'!$AJ$33</f>
        <v>0</v>
      </c>
      <c r="Y31" s="66" t="e">
        <f>X31*#REF!</f>
        <v>#REF!</v>
      </c>
      <c r="Z31" s="65">
        <f>[6]คำนวณหน่วย!AZ30-'[7]คำนวณ (รวมแต่ละอาคาร)'!$AM$33</f>
        <v>0</v>
      </c>
      <c r="AA31" s="66" t="e">
        <f>Z31*#REF!</f>
        <v>#REF!</v>
      </c>
      <c r="AB31" s="65">
        <f>[6]คำนวณหน่วย!BD30-'[7]คำนวณ (รวมแต่ละอาคาร)'!$AP$33</f>
        <v>0</v>
      </c>
      <c r="AC31" s="66" t="e">
        <f>AB31*#REF!</f>
        <v>#REF!</v>
      </c>
      <c r="AD31" s="54"/>
      <c r="AE31" s="55"/>
      <c r="AG31" s="55"/>
    </row>
    <row r="32" spans="1:36" x14ac:dyDescent="0.55000000000000004">
      <c r="A32" s="23">
        <f>[5]ตารางจด!A31</f>
        <v>25</v>
      </c>
      <c r="B32" s="28" t="str">
        <f>[5]ตารางจด!B31</f>
        <v>อาคารสำนักงานมหาวิทยาลัย 2 (เดิม)</v>
      </c>
      <c r="C32" s="130">
        <f>[5]ตารางจด!C31</f>
        <v>0</v>
      </c>
      <c r="D32" s="23">
        <f>[5]ตารางจด!D31</f>
        <v>80</v>
      </c>
      <c r="E32" s="116">
        <v>8379366</v>
      </c>
      <c r="F32" s="65">
        <f>[6]คำนวณหน่วย!L31-'[7]คำนวณ (รวมแต่ละอาคาร)'!$I$38</f>
        <v>4377.37</v>
      </c>
      <c r="G32" s="66">
        <f>F32*'[8]2568-บิลค่าไฟฟ้า'!$G$5</f>
        <v>18365.7124384647</v>
      </c>
      <c r="H32" s="65">
        <f>[6]คำนวณหน่วย!P31-'[7]คำนวณ (รวมแต่ละอาคาร)'!$L$38</f>
        <v>13232</v>
      </c>
      <c r="I32" s="66" t="e">
        <f>H32*#REF!</f>
        <v>#REF!</v>
      </c>
      <c r="J32" s="65">
        <f>[6]คำนวณหน่วย!T31-'[7]คำนวณ (รวมแต่ละอาคาร)'!$O$38</f>
        <v>0</v>
      </c>
      <c r="K32" s="66" t="e">
        <f>J32*#REF!</f>
        <v>#REF!</v>
      </c>
      <c r="L32" s="65">
        <f>[6]คำนวณหน่วย!X31-'[7]คำนวณ (รวมแต่ละอาคาร)'!$R$38</f>
        <v>0</v>
      </c>
      <c r="M32" s="145" t="e">
        <f>L32*#REF!</f>
        <v>#REF!</v>
      </c>
      <c r="N32" s="65">
        <f>[6]คำนวณหน่วย!AB31-'[7]คำนวณ (รวมแต่ละอาคาร)'!$U$38</f>
        <v>0</v>
      </c>
      <c r="O32" s="145" t="e">
        <f>N32*#REF!</f>
        <v>#REF!</v>
      </c>
      <c r="P32" s="67">
        <f>[6]คำนวณหน่วย!AF31-'[7]คำนวณ (รวมแต่ละอาคาร)'!$X$38</f>
        <v>0</v>
      </c>
      <c r="Q32" s="145" t="e">
        <f>P32*#REF!</f>
        <v>#REF!</v>
      </c>
      <c r="R32" s="65">
        <f>[6]คำนวณหน่วย!AJ31-'[7]คำนวณ (รวมแต่ละอาคาร)'!$AA$38</f>
        <v>0</v>
      </c>
      <c r="S32" s="145" t="e">
        <f>R32*#REF!</f>
        <v>#REF!</v>
      </c>
      <c r="T32" s="65">
        <f>[6]คำนวณหน่วย!AN31-'[7]คำนวณ (รวมแต่ละอาคาร)'!$AD$38</f>
        <v>0</v>
      </c>
      <c r="U32" s="145" t="e">
        <f>T32*#REF!</f>
        <v>#REF!</v>
      </c>
      <c r="V32" s="65">
        <f>[6]คำนวณหน่วย!AR31-'[7]คำนวณ (รวมแต่ละอาคาร)'!$AG$38</f>
        <v>0</v>
      </c>
      <c r="W32" s="145" t="e">
        <f>V32*#REF!</f>
        <v>#REF!</v>
      </c>
      <c r="X32" s="65">
        <f>[6]คำนวณหน่วย!AV31-'[7]คำนวณ (รวมแต่ละอาคาร)'!$AJ$38</f>
        <v>0</v>
      </c>
      <c r="Y32" s="66" t="e">
        <f>X32*#REF!</f>
        <v>#REF!</v>
      </c>
      <c r="Z32" s="65">
        <f>[6]คำนวณหน่วย!AZ31-'[7]คำนวณ (รวมแต่ละอาคาร)'!$AM$38</f>
        <v>0</v>
      </c>
      <c r="AA32" s="66" t="e">
        <f>Z32*#REF!</f>
        <v>#REF!</v>
      </c>
      <c r="AB32" s="65">
        <f>[6]คำนวณหน่วย!BD31-'[7]คำนวณ (รวมแต่ละอาคาร)'!$AP$38</f>
        <v>0</v>
      </c>
      <c r="AC32" s="66" t="e">
        <f>AB32*#REF!</f>
        <v>#REF!</v>
      </c>
      <c r="AD32" s="54"/>
      <c r="AE32" s="55"/>
      <c r="AG32" s="55"/>
    </row>
    <row r="33" spans="1:35" x14ac:dyDescent="0.55000000000000004">
      <c r="A33" s="56">
        <f>[5]ตารางจด!A32</f>
        <v>26</v>
      </c>
      <c r="B33" s="133" t="str">
        <f>[5]ตารางจด!B32</f>
        <v>อาคารสำนักงานมหาวิทยาลัย 3 มิเตอร์ตัวที่ 1</v>
      </c>
      <c r="C33" s="129">
        <f>[5]ตารางจด!C32</f>
        <v>0</v>
      </c>
      <c r="D33" s="56">
        <f>[5]ตารางจด!D32</f>
        <v>50</v>
      </c>
      <c r="E33" s="57">
        <v>8752785</v>
      </c>
      <c r="F33" s="58">
        <f>[6]คำนวณหน่วย!L32</f>
        <v>300</v>
      </c>
      <c r="G33" s="59">
        <f>[6]คำนวณหน่วย!M32</f>
        <v>1260</v>
      </c>
      <c r="H33" s="58">
        <f>[6]คำนวณหน่วย!P32</f>
        <v>-307350</v>
      </c>
      <c r="I33" s="59" t="e">
        <f>[6]คำนวณหน่วย!Q32</f>
        <v>#DIV/0!</v>
      </c>
      <c r="J33" s="58">
        <f>[6]คำนวณหน่วย!T32</f>
        <v>0</v>
      </c>
      <c r="K33" s="59" t="e">
        <f>[6]คำนวณหน่วย!U32</f>
        <v>#DIV/0!</v>
      </c>
      <c r="L33" s="58">
        <f>[6]คำนวณหน่วย!X32</f>
        <v>0</v>
      </c>
      <c r="M33" s="143" t="e">
        <f>[6]คำนวณหน่วย!Y32</f>
        <v>#DIV/0!</v>
      </c>
      <c r="N33" s="58">
        <f>[6]คำนวณหน่วย!AB32</f>
        <v>0</v>
      </c>
      <c r="O33" s="143" t="e">
        <f>[6]คำนวณหน่วย!AC32</f>
        <v>#DIV/0!</v>
      </c>
      <c r="P33" s="60">
        <f>[6]คำนวณหน่วย!AF32</f>
        <v>0</v>
      </c>
      <c r="Q33" s="143" t="e">
        <f>[6]คำนวณหน่วย!AG32</f>
        <v>#DIV/0!</v>
      </c>
      <c r="R33" s="58">
        <f>[6]คำนวณหน่วย!AJ32</f>
        <v>0</v>
      </c>
      <c r="S33" s="143" t="e">
        <f>[6]คำนวณหน่วย!AK32</f>
        <v>#DIV/0!</v>
      </c>
      <c r="T33" s="58">
        <f>[6]คำนวณหน่วย!AN32</f>
        <v>0</v>
      </c>
      <c r="U33" s="143" t="e">
        <f>[6]คำนวณหน่วย!AO32</f>
        <v>#DIV/0!</v>
      </c>
      <c r="V33" s="58">
        <f>[6]คำนวณหน่วย!AR32</f>
        <v>0</v>
      </c>
      <c r="W33" s="143" t="e">
        <f>[6]คำนวณหน่วย!AS32</f>
        <v>#DIV/0!</v>
      </c>
      <c r="X33" s="58">
        <f>[6]คำนวณหน่วย!AV32</f>
        <v>0</v>
      </c>
      <c r="Y33" s="59" t="e">
        <f>[6]คำนวณหน่วย!AW32</f>
        <v>#DIV/0!</v>
      </c>
      <c r="Z33" s="58">
        <f>[6]คำนวณหน่วย!AZ32</f>
        <v>0</v>
      </c>
      <c r="AA33" s="59" t="e">
        <f>[6]คำนวณหน่วย!BA32</f>
        <v>#DIV/0!</v>
      </c>
      <c r="AB33" s="58">
        <f>[6]คำนวณหน่วย!BD32</f>
        <v>0</v>
      </c>
      <c r="AC33" s="59" t="e">
        <f>[6]คำนวณหน่วย!BE32</f>
        <v>#DIV/0!</v>
      </c>
      <c r="AD33" s="54"/>
      <c r="AE33" s="55"/>
      <c r="AG33" s="55"/>
    </row>
    <row r="34" spans="1:35" x14ac:dyDescent="0.55000000000000004">
      <c r="A34" s="56">
        <f>[5]ตารางจด!A33</f>
        <v>27</v>
      </c>
      <c r="B34" s="133" t="str">
        <f>[5]ตารางจด!B33</f>
        <v>อาคารสำนักงานมหาวิทยาลัย 3 มิเตอร์ตัวที่ 2</v>
      </c>
      <c r="C34" s="129">
        <f>[5]ตารางจด!C33</f>
        <v>0</v>
      </c>
      <c r="D34" s="56">
        <f>[5]ตารางจด!D33</f>
        <v>100</v>
      </c>
      <c r="E34" s="116">
        <v>8752914</v>
      </c>
      <c r="F34" s="65">
        <f>[6]คำนวณหน่วย!L33-'[7]คำนวณ (รวมแต่ละอาคาร)'!$I$42</f>
        <v>1659</v>
      </c>
      <c r="G34" s="66">
        <f>F34*'[8]2568-บิลค่าไฟฟ้า'!$G$5</f>
        <v>6960.5075502899999</v>
      </c>
      <c r="H34" s="65">
        <f>[6]คำนวณหน่วย!P33-'[7]คำนวณ (รวมแต่ละอาคาร)'!$L$42</f>
        <v>-921354</v>
      </c>
      <c r="I34" s="66" t="e">
        <f>H34*#REF!</f>
        <v>#REF!</v>
      </c>
      <c r="J34" s="65">
        <f>[6]คำนวณหน่วย!T33-'[7]คำนวณ (รวมแต่ละอาคาร)'!$O$42</f>
        <v>0</v>
      </c>
      <c r="K34" s="66" t="e">
        <f>J34*#REF!</f>
        <v>#REF!</v>
      </c>
      <c r="L34" s="65">
        <f>[6]คำนวณหน่วย!X33-'[7]คำนวณ (รวมแต่ละอาคาร)'!$R$42</f>
        <v>0</v>
      </c>
      <c r="M34" s="145" t="e">
        <f>L34*#REF!</f>
        <v>#REF!</v>
      </c>
      <c r="N34" s="65">
        <f>[6]คำนวณหน่วย!AB33-'[7]คำนวณ (รวมแต่ละอาคาร)'!$U$42</f>
        <v>0</v>
      </c>
      <c r="O34" s="145" t="e">
        <f>N34*#REF!</f>
        <v>#REF!</v>
      </c>
      <c r="P34" s="67">
        <f>[6]คำนวณหน่วย!AF33-'[7]คำนวณ (รวมแต่ละอาคาร)'!$X$42</f>
        <v>0</v>
      </c>
      <c r="Q34" s="145" t="e">
        <f>P34*#REF!</f>
        <v>#REF!</v>
      </c>
      <c r="R34" s="65">
        <f>[6]คำนวณหน่วย!AJ33-'[7]คำนวณ (รวมแต่ละอาคาร)'!$AA$42</f>
        <v>0</v>
      </c>
      <c r="S34" s="145" t="e">
        <f>R34*#REF!</f>
        <v>#REF!</v>
      </c>
      <c r="T34" s="65">
        <f>[6]คำนวณหน่วย!AN33-'[7]คำนวณ (รวมแต่ละอาคาร)'!$AD$42</f>
        <v>0</v>
      </c>
      <c r="U34" s="145" t="e">
        <f>T34*#REF!</f>
        <v>#REF!</v>
      </c>
      <c r="V34" s="65">
        <f>[6]คำนวณหน่วย!AR33-'[7]คำนวณ (รวมแต่ละอาคาร)'!$AG$42</f>
        <v>0</v>
      </c>
      <c r="W34" s="145" t="e">
        <f>V34*#REF!</f>
        <v>#REF!</v>
      </c>
      <c r="X34" s="120">
        <f>[6]คำนวณหน่วย!AV33-'[7]คำนวณ (รวมแต่ละอาคาร)'!$AJ$42</f>
        <v>0</v>
      </c>
      <c r="Y34" s="66" t="e">
        <f>X34*#REF!</f>
        <v>#REF!</v>
      </c>
      <c r="Z34" s="65">
        <f>[6]คำนวณหน่วย!AZ33-'[7]คำนวณ (รวมแต่ละอาคาร)'!$AM$42</f>
        <v>0</v>
      </c>
      <c r="AA34" s="66" t="e">
        <f>Z34*#REF!</f>
        <v>#REF!</v>
      </c>
      <c r="AB34" s="65">
        <f>[6]คำนวณหน่วย!BD33-'[7]คำนวณ (รวมแต่ละอาคาร)'!$AP$42</f>
        <v>0</v>
      </c>
      <c r="AC34" s="66" t="e">
        <f>AB34*#REF!</f>
        <v>#REF!</v>
      </c>
      <c r="AD34" s="54"/>
      <c r="AE34" s="55"/>
      <c r="AG34" s="55"/>
    </row>
    <row r="35" spans="1:35" s="10" customFormat="1" x14ac:dyDescent="0.55000000000000004">
      <c r="A35" s="56">
        <f>[5]ตารางจด!A34</f>
        <v>28</v>
      </c>
      <c r="B35" s="133" t="str">
        <f>[5]ตารางจด!B34</f>
        <v>โรงจอดรถกองกิจการนักศึกษา</v>
      </c>
      <c r="C35" s="129">
        <f>[5]ตารางจด!C34</f>
        <v>0</v>
      </c>
      <c r="D35" s="56">
        <f>[5]ตารางจด!D34</f>
        <v>1</v>
      </c>
      <c r="E35" s="82">
        <v>8753464</v>
      </c>
      <c r="F35" s="31">
        <f>[6]คำนวณหน่วย!L34</f>
        <v>294</v>
      </c>
      <c r="G35" s="80">
        <f>[6]คำนวณหน่วย!M34</f>
        <v>1234.8</v>
      </c>
      <c r="H35" s="31">
        <f>[6]คำนวณหน่วย!P34</f>
        <v>-75409</v>
      </c>
      <c r="I35" s="80" t="e">
        <f>[6]คำนวณหน่วย!Q34</f>
        <v>#DIV/0!</v>
      </c>
      <c r="J35" s="31">
        <f>[6]คำนวณหน่วย!T34</f>
        <v>0</v>
      </c>
      <c r="K35" s="80" t="e">
        <f>[6]คำนวณหน่วย!U34</f>
        <v>#DIV/0!</v>
      </c>
      <c r="L35" s="31">
        <f>[6]คำนวณหน่วย!X34</f>
        <v>0</v>
      </c>
      <c r="M35" s="108" t="e">
        <f>[6]คำนวณหน่วย!Y34</f>
        <v>#DIV/0!</v>
      </c>
      <c r="N35" s="31">
        <f>[6]คำนวณหน่วย!AB34</f>
        <v>0</v>
      </c>
      <c r="O35" s="108" t="e">
        <f>[6]คำนวณหน่วย!AC34</f>
        <v>#DIV/0!</v>
      </c>
      <c r="P35" s="83">
        <f>[6]คำนวณหน่วย!AF34</f>
        <v>0</v>
      </c>
      <c r="Q35" s="108" t="e">
        <f>[6]คำนวณหน่วย!AG34</f>
        <v>#DIV/0!</v>
      </c>
      <c r="R35" s="31">
        <f>[6]คำนวณหน่วย!AJ34</f>
        <v>0</v>
      </c>
      <c r="S35" s="108" t="e">
        <f>[6]คำนวณหน่วย!AK34</f>
        <v>#DIV/0!</v>
      </c>
      <c r="T35" s="31">
        <f>[6]คำนวณหน่วย!AN34</f>
        <v>0</v>
      </c>
      <c r="U35" s="108" t="e">
        <f>[6]คำนวณหน่วย!AO34</f>
        <v>#DIV/0!</v>
      </c>
      <c r="V35" s="31">
        <f>[6]คำนวณหน่วย!AR34</f>
        <v>0</v>
      </c>
      <c r="W35" s="108" t="e">
        <f>[6]คำนวณหน่วย!AS34</f>
        <v>#DIV/0!</v>
      </c>
      <c r="X35" s="31">
        <f>[6]คำนวณหน่วย!AV34</f>
        <v>0</v>
      </c>
      <c r="Y35" s="80" t="e">
        <f>[6]คำนวณหน่วย!AW34</f>
        <v>#DIV/0!</v>
      </c>
      <c r="Z35" s="31">
        <f>[6]คำนวณหน่วย!AZ34</f>
        <v>0</v>
      </c>
      <c r="AA35" s="80" t="e">
        <f>[6]คำนวณหน่วย!BA34</f>
        <v>#DIV/0!</v>
      </c>
      <c r="AB35" s="31">
        <f>[6]คำนวณหน่วย!BD34</f>
        <v>0</v>
      </c>
      <c r="AC35" s="80" t="e">
        <f>[6]คำนวณหน่วย!BE34</f>
        <v>#DIV/0!</v>
      </c>
      <c r="AD35" s="61"/>
      <c r="AE35" s="62"/>
      <c r="AF35" s="63"/>
      <c r="AG35" s="62"/>
    </row>
    <row r="36" spans="1:35" x14ac:dyDescent="0.55000000000000004">
      <c r="A36" s="56">
        <f>[5]ตารางจด!A35</f>
        <v>29</v>
      </c>
      <c r="B36" s="133" t="str">
        <f>[5]ตารางจด!B35</f>
        <v>ชมรมวิทยุสมัครเล่น</v>
      </c>
      <c r="C36" s="129">
        <f>[5]ตารางจด!C35</f>
        <v>0</v>
      </c>
      <c r="D36" s="56">
        <f>[5]ตารางจด!D35</f>
        <v>1</v>
      </c>
      <c r="E36" s="57">
        <v>8882712</v>
      </c>
      <c r="F36" s="58" t="str">
        <f>[6]คำนวณหน่วย!L35</f>
        <v>รื้อถอน</v>
      </c>
      <c r="G36" s="59" t="str">
        <f>[6]คำนวณหน่วย!M35</f>
        <v>รื้อถอน</v>
      </c>
      <c r="H36" s="58" t="str">
        <f>[6]คำนวณหน่วย!P35</f>
        <v>รื้อถอน</v>
      </c>
      <c r="I36" s="59" t="str">
        <f>[6]คำนวณหน่วย!Q35</f>
        <v>รื้อถอน</v>
      </c>
      <c r="J36" s="58" t="str">
        <f>[6]คำนวณหน่วย!T35</f>
        <v>รื้อถอน</v>
      </c>
      <c r="K36" s="59" t="str">
        <f>[6]คำนวณหน่วย!U35</f>
        <v>รื้อถอน</v>
      </c>
      <c r="L36" s="58" t="str">
        <f>[6]คำนวณหน่วย!X35</f>
        <v>รื้อถอน</v>
      </c>
      <c r="M36" s="143" t="str">
        <f>[6]คำนวณหน่วย!Y35</f>
        <v>รื้อถอน</v>
      </c>
      <c r="N36" s="58" t="str">
        <f>[6]คำนวณหน่วย!AB35</f>
        <v>รื้อถอน</v>
      </c>
      <c r="O36" s="143" t="str">
        <f>[6]คำนวณหน่วย!AC35</f>
        <v>รื้อถอน</v>
      </c>
      <c r="P36" s="60" t="str">
        <f>[6]คำนวณหน่วย!AF35</f>
        <v>รื้อถอน</v>
      </c>
      <c r="Q36" s="143" t="str">
        <f>[6]คำนวณหน่วย!AG35</f>
        <v>รื้อถอน</v>
      </c>
      <c r="R36" s="58" t="str">
        <f>[6]คำนวณหน่วย!AJ35</f>
        <v>รื้อถอน</v>
      </c>
      <c r="S36" s="143" t="str">
        <f>[6]คำนวณหน่วย!AK35</f>
        <v>รื้อถอน</v>
      </c>
      <c r="T36" s="58" t="str">
        <f>[6]คำนวณหน่วย!AN35</f>
        <v>รื้อถอน</v>
      </c>
      <c r="U36" s="143" t="str">
        <f>[6]คำนวณหน่วย!AO35</f>
        <v>รื้อถอน</v>
      </c>
      <c r="V36" s="58" t="str">
        <f>[6]คำนวณหน่วย!AR35</f>
        <v>รื้อถอน</v>
      </c>
      <c r="W36" s="143" t="str">
        <f>[6]คำนวณหน่วย!AS35</f>
        <v>รื้อถอน</v>
      </c>
      <c r="X36" s="58" t="str">
        <f>[6]คำนวณหน่วย!AV35</f>
        <v>รื้อถอน</v>
      </c>
      <c r="Y36" s="59" t="str">
        <f>[6]คำนวณหน่วย!AW35</f>
        <v>รื้อถอน</v>
      </c>
      <c r="Z36" s="58" t="str">
        <f>[6]คำนวณหน่วย!AZ35</f>
        <v>รื้อถอน</v>
      </c>
      <c r="AA36" s="59" t="str">
        <f>[6]คำนวณหน่วย!BA35</f>
        <v>รื้อถอน</v>
      </c>
      <c r="AB36" s="58" t="str">
        <f>[6]คำนวณหน่วย!BD35</f>
        <v>รื้อถอน</v>
      </c>
      <c r="AC36" s="59" t="str">
        <f>[6]คำนวณหน่วย!BE35</f>
        <v>รื้อถอน</v>
      </c>
      <c r="AD36" s="54"/>
      <c r="AE36" s="55"/>
      <c r="AG36" s="55"/>
    </row>
    <row r="37" spans="1:35" x14ac:dyDescent="0.55000000000000004">
      <c r="A37" s="23">
        <f>[5]ตารางจด!A36</f>
        <v>30</v>
      </c>
      <c r="B37" s="28" t="str">
        <f>[5]ตารางจด!B36</f>
        <v>อาคารอำนวย ยศสุข</v>
      </c>
      <c r="C37" s="130">
        <f>[5]ตารางจด!C36</f>
        <v>0</v>
      </c>
      <c r="D37" s="23">
        <f>[5]ตารางจด!D36</f>
        <v>500</v>
      </c>
      <c r="E37" s="116">
        <v>9208358</v>
      </c>
      <c r="F37" s="65">
        <f>[6]คำนวณหน่วย!L36-'[7]คำนวณ (รวมแต่ละอาคาร)'!$I$317</f>
        <v>3467.13</v>
      </c>
      <c r="G37" s="66">
        <f>F37*'[8]2568-บิลค่าไฟฟ้า'!$G$5</f>
        <v>14546.705571330302</v>
      </c>
      <c r="H37" s="65">
        <f>[6]คำนวณหน่วย!P36-'[7]คำนวณ (รวมแต่ละอาคาร)'!$L$317</f>
        <v>1033</v>
      </c>
      <c r="I37" s="66" t="e">
        <f>H37*#REF!</f>
        <v>#REF!</v>
      </c>
      <c r="J37" s="65">
        <f>[6]คำนวณหน่วย!T36-'[7]คำนวณ (รวมแต่ละอาคาร)'!$O$317</f>
        <v>0</v>
      </c>
      <c r="K37" s="66" t="e">
        <f>J37*#REF!</f>
        <v>#REF!</v>
      </c>
      <c r="L37" s="65">
        <f>[6]คำนวณหน่วย!X36-'[7]คำนวณ (รวมแต่ละอาคาร)'!$R$317</f>
        <v>0</v>
      </c>
      <c r="M37" s="145" t="e">
        <f>L37*#REF!</f>
        <v>#REF!</v>
      </c>
      <c r="N37" s="65">
        <f>[6]คำนวณหน่วย!AB36-'[7]คำนวณ (รวมแต่ละอาคาร)'!$U$317</f>
        <v>0</v>
      </c>
      <c r="O37" s="145" t="e">
        <f>N37*#REF!</f>
        <v>#REF!</v>
      </c>
      <c r="P37" s="67">
        <f>[6]คำนวณหน่วย!AF36-'[7]คำนวณ (รวมแต่ละอาคาร)'!$X$317</f>
        <v>0</v>
      </c>
      <c r="Q37" s="145" t="e">
        <f>P37*#REF!</f>
        <v>#REF!</v>
      </c>
      <c r="R37" s="65">
        <f>[6]คำนวณหน่วย!AJ36-'[7]คำนวณ (รวมแต่ละอาคาร)'!$AA$317</f>
        <v>0</v>
      </c>
      <c r="S37" s="145" t="e">
        <f>R37*#REF!</f>
        <v>#REF!</v>
      </c>
      <c r="T37" s="65">
        <f>[6]คำนวณหน่วย!AN36-'[7]คำนวณ (รวมแต่ละอาคาร)'!$AD$317</f>
        <v>0</v>
      </c>
      <c r="U37" s="145" t="e">
        <f>T37*#REF!</f>
        <v>#REF!</v>
      </c>
      <c r="V37" s="65">
        <f>[6]คำนวณหน่วย!AR36-'[7]คำนวณ (รวมแต่ละอาคาร)'!$AG$317</f>
        <v>0</v>
      </c>
      <c r="W37" s="145" t="e">
        <f>V37*#REF!</f>
        <v>#REF!</v>
      </c>
      <c r="X37" s="65">
        <f>[6]คำนวณหน่วย!AV36-'[7]คำนวณ (รวมแต่ละอาคาร)'!$AJ$317</f>
        <v>0</v>
      </c>
      <c r="Y37" s="66" t="e">
        <f>X37*#REF!</f>
        <v>#REF!</v>
      </c>
      <c r="Z37" s="65">
        <f>[6]คำนวณหน่วย!AZ36-'[7]คำนวณ (รวมแต่ละอาคาร)'!$AM$317</f>
        <v>0</v>
      </c>
      <c r="AA37" s="66" t="e">
        <f>Z37*#REF!</f>
        <v>#REF!</v>
      </c>
      <c r="AB37" s="65">
        <f>[6]คำนวณหน่วย!BD36-'[7]คำนวณ (รวมแต่ละอาคาร)'!$AP$317</f>
        <v>0</v>
      </c>
      <c r="AC37" s="66" t="e">
        <f>AB37*#REF!</f>
        <v>#REF!</v>
      </c>
      <c r="AD37" s="54"/>
      <c r="AE37" s="55"/>
      <c r="AG37" s="55"/>
    </row>
    <row r="38" spans="1:35" s="10" customFormat="1" x14ac:dyDescent="0.55000000000000004">
      <c r="A38" s="56">
        <f>[5]ตารางจด!A37</f>
        <v>31</v>
      </c>
      <c r="B38" s="133" t="str">
        <f>[5]ตารางจด!B37</f>
        <v>สำนักงานสถานที่เเละภูมิทัศน์</v>
      </c>
      <c r="C38" s="129">
        <f>[5]ตารางจด!C37</f>
        <v>0</v>
      </c>
      <c r="D38" s="56">
        <f>[5]ตารางจด!D37</f>
        <v>1</v>
      </c>
      <c r="E38" s="82">
        <v>9123113</v>
      </c>
      <c r="F38" s="31">
        <f>[6]คำนวณหน่วย!L37</f>
        <v>1</v>
      </c>
      <c r="G38" s="80">
        <f>[6]คำนวณหน่วย!M37</f>
        <v>4.2</v>
      </c>
      <c r="H38" s="31">
        <f>[6]คำนวณหน่วย!P37</f>
        <v>-1416</v>
      </c>
      <c r="I38" s="80" t="e">
        <f>[6]คำนวณหน่วย!Q37</f>
        <v>#DIV/0!</v>
      </c>
      <c r="J38" s="31">
        <f>[6]คำนวณหน่วย!T37</f>
        <v>0</v>
      </c>
      <c r="K38" s="80" t="e">
        <f>[6]คำนวณหน่วย!U37</f>
        <v>#DIV/0!</v>
      </c>
      <c r="L38" s="31">
        <f>[6]คำนวณหน่วย!X37</f>
        <v>0</v>
      </c>
      <c r="M38" s="108" t="e">
        <f>[6]คำนวณหน่วย!Y37</f>
        <v>#DIV/0!</v>
      </c>
      <c r="N38" s="31">
        <f>[6]คำนวณหน่วย!AB37</f>
        <v>0</v>
      </c>
      <c r="O38" s="108" t="e">
        <f>[6]คำนวณหน่วย!AC37</f>
        <v>#DIV/0!</v>
      </c>
      <c r="P38" s="83">
        <f>[6]คำนวณหน่วย!AF37</f>
        <v>0</v>
      </c>
      <c r="Q38" s="108" t="e">
        <f>[6]คำนวณหน่วย!AG37</f>
        <v>#DIV/0!</v>
      </c>
      <c r="R38" s="31">
        <f>[6]คำนวณหน่วย!AJ37</f>
        <v>0</v>
      </c>
      <c r="S38" s="108" t="e">
        <f>[6]คำนวณหน่วย!AK37</f>
        <v>#DIV/0!</v>
      </c>
      <c r="T38" s="31">
        <f>[6]คำนวณหน่วย!AN37</f>
        <v>0</v>
      </c>
      <c r="U38" s="108" t="e">
        <f>[6]คำนวณหน่วย!AO37</f>
        <v>#DIV/0!</v>
      </c>
      <c r="V38" s="31">
        <f>[6]คำนวณหน่วย!AR37</f>
        <v>0</v>
      </c>
      <c r="W38" s="108" t="e">
        <f>[6]คำนวณหน่วย!AS37</f>
        <v>#DIV/0!</v>
      </c>
      <c r="X38" s="31">
        <f>[6]คำนวณหน่วย!AV37</f>
        <v>0</v>
      </c>
      <c r="Y38" s="80" t="e">
        <f>[6]คำนวณหน่วย!AW37</f>
        <v>#DIV/0!</v>
      </c>
      <c r="Z38" s="31">
        <f>[6]คำนวณหน่วย!AZ37</f>
        <v>0</v>
      </c>
      <c r="AA38" s="80" t="e">
        <f>[6]คำนวณหน่วย!BA37</f>
        <v>#DIV/0!</v>
      </c>
      <c r="AB38" s="31">
        <f>[6]คำนวณหน่วย!BD37</f>
        <v>0</v>
      </c>
      <c r="AC38" s="80" t="e">
        <f>[6]คำนวณหน่วย!BE37</f>
        <v>#DIV/0!</v>
      </c>
      <c r="AD38" s="61"/>
      <c r="AE38" s="62"/>
      <c r="AF38" s="63"/>
      <c r="AG38" s="62"/>
    </row>
    <row r="39" spans="1:35" s="10" customFormat="1" x14ac:dyDescent="0.55000000000000004">
      <c r="A39" s="56">
        <f>[5]ตารางจด!A38</f>
        <v>32</v>
      </c>
      <c r="B39" s="133" t="str">
        <f>[5]ตารางจด!B38</f>
        <v>อาคารสำนักงานประปาและสุขาภิบาล</v>
      </c>
      <c r="C39" s="129">
        <f>[5]ตารางจด!C38</f>
        <v>0</v>
      </c>
      <c r="D39" s="56">
        <f>[5]ตารางจด!D38</f>
        <v>1</v>
      </c>
      <c r="E39" s="82">
        <v>8648696</v>
      </c>
      <c r="F39" s="31">
        <f>[6]คำนวณหน่วย!L38</f>
        <v>250</v>
      </c>
      <c r="G39" s="80">
        <f>[6]คำนวณหน่วย!M38</f>
        <v>1050</v>
      </c>
      <c r="H39" s="31">
        <f>[6]คำนวณหน่วย!P38</f>
        <v>-48810</v>
      </c>
      <c r="I39" s="80" t="e">
        <f>[6]คำนวณหน่วย!Q38</f>
        <v>#DIV/0!</v>
      </c>
      <c r="J39" s="31">
        <f>[6]คำนวณหน่วย!T38</f>
        <v>0</v>
      </c>
      <c r="K39" s="80" t="e">
        <f>[6]คำนวณหน่วย!U38</f>
        <v>#DIV/0!</v>
      </c>
      <c r="L39" s="31">
        <f>[6]คำนวณหน่วย!X38</f>
        <v>0</v>
      </c>
      <c r="M39" s="108" t="e">
        <f>[6]คำนวณหน่วย!Y38</f>
        <v>#DIV/0!</v>
      </c>
      <c r="N39" s="31">
        <f>[6]คำนวณหน่วย!AB38</f>
        <v>0</v>
      </c>
      <c r="O39" s="108" t="e">
        <f>[6]คำนวณหน่วย!AC38</f>
        <v>#DIV/0!</v>
      </c>
      <c r="P39" s="83">
        <f>[6]คำนวณหน่วย!AF38</f>
        <v>0</v>
      </c>
      <c r="Q39" s="108" t="e">
        <f>[6]คำนวณหน่วย!AG38</f>
        <v>#DIV/0!</v>
      </c>
      <c r="R39" s="31">
        <f>[6]คำนวณหน่วย!AJ38</f>
        <v>0</v>
      </c>
      <c r="S39" s="108" t="e">
        <f>[6]คำนวณหน่วย!AK38</f>
        <v>#DIV/0!</v>
      </c>
      <c r="T39" s="31">
        <f>[6]คำนวณหน่วย!AN38</f>
        <v>0</v>
      </c>
      <c r="U39" s="108" t="e">
        <f>[6]คำนวณหน่วย!AO38</f>
        <v>#DIV/0!</v>
      </c>
      <c r="V39" s="31">
        <f>[6]คำนวณหน่วย!AR38</f>
        <v>0</v>
      </c>
      <c r="W39" s="108" t="e">
        <f>[6]คำนวณหน่วย!AS38</f>
        <v>#DIV/0!</v>
      </c>
      <c r="X39" s="31">
        <f>[6]คำนวณหน่วย!AV38</f>
        <v>0</v>
      </c>
      <c r="Y39" s="80" t="e">
        <f>[6]คำนวณหน่วย!AW38</f>
        <v>#DIV/0!</v>
      </c>
      <c r="Z39" s="31">
        <f>[6]คำนวณหน่วย!AZ38</f>
        <v>0</v>
      </c>
      <c r="AA39" s="80" t="e">
        <f>[6]คำนวณหน่วย!BA38</f>
        <v>#DIV/0!</v>
      </c>
      <c r="AB39" s="31">
        <f>[6]คำนวณหน่วย!BD38</f>
        <v>0</v>
      </c>
      <c r="AC39" s="80" t="e">
        <f>[6]คำนวณหน่วย!BE38</f>
        <v>#DIV/0!</v>
      </c>
      <c r="AD39" s="61"/>
      <c r="AE39" s="62"/>
      <c r="AF39" s="63"/>
      <c r="AG39" s="62"/>
    </row>
    <row r="40" spans="1:35" s="10" customFormat="1" x14ac:dyDescent="0.55000000000000004">
      <c r="A40" s="56">
        <f>[5]ตารางจด!A39</f>
        <v>33</v>
      </c>
      <c r="B40" s="133" t="str">
        <f>[5]ตารางจด!B39</f>
        <v>อาคารงานไฟฟ้า</v>
      </c>
      <c r="C40" s="129">
        <f>[5]ตารางจด!C39</f>
        <v>0</v>
      </c>
      <c r="D40" s="56">
        <f>[5]ตารางจด!D39</f>
        <v>1</v>
      </c>
      <c r="E40" s="82">
        <v>8673782</v>
      </c>
      <c r="F40" s="31" t="str">
        <f>[6]คำนวณหน่วย!L39</f>
        <v>ปรับปรุง</v>
      </c>
      <c r="G40" s="80" t="str">
        <f>[6]คำนวณหน่วย!M39</f>
        <v>ปรับปรุง</v>
      </c>
      <c r="H40" s="31" t="e">
        <f>[6]คำนวณหน่วย!P39</f>
        <v>#VALUE!</v>
      </c>
      <c r="I40" s="80" t="e">
        <f>[6]คำนวณหน่วย!Q39</f>
        <v>#VALUE!</v>
      </c>
      <c r="J40" s="31">
        <f>[6]คำนวณหน่วย!T39</f>
        <v>0</v>
      </c>
      <c r="K40" s="80" t="e">
        <f>[6]คำนวณหน่วย!U39</f>
        <v>#DIV/0!</v>
      </c>
      <c r="L40" s="31">
        <f>[6]คำนวณหน่วย!X39</f>
        <v>0</v>
      </c>
      <c r="M40" s="108" t="e">
        <f>[6]คำนวณหน่วย!Y39</f>
        <v>#DIV/0!</v>
      </c>
      <c r="N40" s="31">
        <f>[6]คำนวณหน่วย!AB39</f>
        <v>0</v>
      </c>
      <c r="O40" s="108" t="e">
        <f>[6]คำนวณหน่วย!AC39</f>
        <v>#DIV/0!</v>
      </c>
      <c r="P40" s="83">
        <f>[6]คำนวณหน่วย!AF39</f>
        <v>0</v>
      </c>
      <c r="Q40" s="108" t="e">
        <f>[6]คำนวณหน่วย!AG39</f>
        <v>#DIV/0!</v>
      </c>
      <c r="R40" s="31">
        <f>[6]คำนวณหน่วย!AJ39</f>
        <v>0</v>
      </c>
      <c r="S40" s="108" t="e">
        <f>[6]คำนวณหน่วย!AK39</f>
        <v>#DIV/0!</v>
      </c>
      <c r="T40" s="31">
        <f>[6]คำนวณหน่วย!AN39</f>
        <v>0</v>
      </c>
      <c r="U40" s="108" t="e">
        <f>[6]คำนวณหน่วย!AO39</f>
        <v>#DIV/0!</v>
      </c>
      <c r="V40" s="31">
        <f>[6]คำนวณหน่วย!AR39</f>
        <v>0</v>
      </c>
      <c r="W40" s="108" t="e">
        <f>[6]คำนวณหน่วย!AS39</f>
        <v>#DIV/0!</v>
      </c>
      <c r="X40" s="31">
        <f>[6]คำนวณหน่วย!AV39</f>
        <v>0</v>
      </c>
      <c r="Y40" s="80" t="e">
        <f>[6]คำนวณหน่วย!AW39</f>
        <v>#DIV/0!</v>
      </c>
      <c r="Z40" s="31">
        <f>[6]คำนวณหน่วย!AZ39</f>
        <v>0</v>
      </c>
      <c r="AA40" s="80" t="e">
        <f>[6]คำนวณหน่วย!BA39</f>
        <v>#DIV/0!</v>
      </c>
      <c r="AB40" s="31">
        <f>[6]คำนวณหน่วย!BD39</f>
        <v>0</v>
      </c>
      <c r="AC40" s="80" t="e">
        <f>[6]คำนวณหน่วย!BE39</f>
        <v>#DIV/0!</v>
      </c>
      <c r="AD40" s="61"/>
      <c r="AE40" s="62"/>
      <c r="AF40" s="63"/>
      <c r="AG40" s="62"/>
    </row>
    <row r="41" spans="1:35" s="10" customFormat="1" x14ac:dyDescent="0.55000000000000004">
      <c r="A41" s="56">
        <f>[5]ตารางจด!A40</f>
        <v>34</v>
      </c>
      <c r="B41" s="133" t="str">
        <f>[5]ตารางจด!B40</f>
        <v>อาคารซ่อมบำรุงอาคารและสถานที่</v>
      </c>
      <c r="C41" s="129">
        <f>[5]ตารางจด!C40</f>
        <v>0</v>
      </c>
      <c r="D41" s="56">
        <f>[5]ตารางจด!D40</f>
        <v>1</v>
      </c>
      <c r="E41" s="82">
        <v>8673804</v>
      </c>
      <c r="F41" s="31">
        <f>[6]คำนวณหน่วย!L40</f>
        <v>143</v>
      </c>
      <c r="G41" s="80">
        <f>[6]คำนวณหน่วย!M40</f>
        <v>600.6</v>
      </c>
      <c r="H41" s="31">
        <f>[6]คำนวณหน่วย!P40</f>
        <v>-64376</v>
      </c>
      <c r="I41" s="80" t="e">
        <f>[6]คำนวณหน่วย!Q40</f>
        <v>#DIV/0!</v>
      </c>
      <c r="J41" s="31">
        <f>[6]คำนวณหน่วย!T40</f>
        <v>0</v>
      </c>
      <c r="K41" s="80" t="e">
        <f>[6]คำนวณหน่วย!U40</f>
        <v>#DIV/0!</v>
      </c>
      <c r="L41" s="31">
        <f>[6]คำนวณหน่วย!X40</f>
        <v>0</v>
      </c>
      <c r="M41" s="108" t="e">
        <f>[6]คำนวณหน่วย!Y40</f>
        <v>#DIV/0!</v>
      </c>
      <c r="N41" s="31">
        <f>[6]คำนวณหน่วย!AB40</f>
        <v>0</v>
      </c>
      <c r="O41" s="108" t="e">
        <f>[6]คำนวณหน่วย!AC40</f>
        <v>#DIV/0!</v>
      </c>
      <c r="P41" s="83">
        <f>[6]คำนวณหน่วย!AF40</f>
        <v>0</v>
      </c>
      <c r="Q41" s="108" t="e">
        <f>[6]คำนวณหน่วย!AG40</f>
        <v>#DIV/0!</v>
      </c>
      <c r="R41" s="31">
        <f>[6]คำนวณหน่วย!AJ40</f>
        <v>0</v>
      </c>
      <c r="S41" s="108" t="e">
        <f>[6]คำนวณหน่วย!AK40</f>
        <v>#DIV/0!</v>
      </c>
      <c r="T41" s="31">
        <f>[6]คำนวณหน่วย!AN40</f>
        <v>0</v>
      </c>
      <c r="U41" s="108" t="e">
        <f>[6]คำนวณหน่วย!AO40</f>
        <v>#DIV/0!</v>
      </c>
      <c r="V41" s="31">
        <f>[6]คำนวณหน่วย!AR40</f>
        <v>0</v>
      </c>
      <c r="W41" s="108" t="e">
        <f>[6]คำนวณหน่วย!AS40</f>
        <v>#DIV/0!</v>
      </c>
      <c r="X41" s="31">
        <f>[6]คำนวณหน่วย!AV40</f>
        <v>0</v>
      </c>
      <c r="Y41" s="80" t="e">
        <f>[6]คำนวณหน่วย!AW40</f>
        <v>#DIV/0!</v>
      </c>
      <c r="Z41" s="31">
        <f>[6]คำนวณหน่วย!AZ40</f>
        <v>0</v>
      </c>
      <c r="AA41" s="80" t="e">
        <f>[6]คำนวณหน่วย!BA40</f>
        <v>#DIV/0!</v>
      </c>
      <c r="AB41" s="31">
        <f>[6]คำนวณหน่วย!BD40</f>
        <v>0</v>
      </c>
      <c r="AC41" s="80" t="e">
        <f>[6]คำนวณหน่วย!BE40</f>
        <v>#DIV/0!</v>
      </c>
      <c r="AD41" s="61"/>
      <c r="AE41" s="62"/>
      <c r="AF41" s="63"/>
      <c r="AG41" s="62"/>
    </row>
    <row r="42" spans="1:35" s="10" customFormat="1" x14ac:dyDescent="0.55000000000000004">
      <c r="A42" s="56">
        <f>[5]ตารางจด!A41</f>
        <v>35</v>
      </c>
      <c r="B42" s="133" t="str">
        <f>[5]ตารางจด!B41</f>
        <v>อาคารยานพาหนะ</v>
      </c>
      <c r="C42" s="129">
        <f>[5]ตารางจด!C41</f>
        <v>0</v>
      </c>
      <c r="D42" s="56">
        <f>[5]ตารางจด!D41</f>
        <v>1</v>
      </c>
      <c r="E42" s="82">
        <v>9843160</v>
      </c>
      <c r="F42" s="31" t="str">
        <f>[6]คำนวณหน่วย!L41</f>
        <v>รื้อถอน</v>
      </c>
      <c r="G42" s="80" t="str">
        <f>[6]คำนวณหน่วย!M41</f>
        <v>รื้อถอน</v>
      </c>
      <c r="H42" s="31" t="str">
        <f>[6]คำนวณหน่วย!P41</f>
        <v>รื้อถอน</v>
      </c>
      <c r="I42" s="80" t="str">
        <f>[6]คำนวณหน่วย!Q41</f>
        <v>รื้อถอน</v>
      </c>
      <c r="J42" s="31" t="str">
        <f>[6]คำนวณหน่วย!T41</f>
        <v>รื้อถอน</v>
      </c>
      <c r="K42" s="80" t="str">
        <f>[6]คำนวณหน่วย!U41</f>
        <v>รื้อถอน</v>
      </c>
      <c r="L42" s="31" t="str">
        <f>[6]คำนวณหน่วย!X41</f>
        <v>รื้อถอน</v>
      </c>
      <c r="M42" s="108" t="str">
        <f>[6]คำนวณหน่วย!Y41</f>
        <v>รื้อถอน</v>
      </c>
      <c r="N42" s="31" t="str">
        <f>[6]คำนวณหน่วย!AB41</f>
        <v>รื้อถอน</v>
      </c>
      <c r="O42" s="108" t="str">
        <f>[6]คำนวณหน่วย!AC41</f>
        <v>รื้อถอน</v>
      </c>
      <c r="P42" s="83" t="str">
        <f>[6]คำนวณหน่วย!AF41</f>
        <v>รื้อถอน</v>
      </c>
      <c r="Q42" s="108" t="str">
        <f>[6]คำนวณหน่วย!AG41</f>
        <v>รื้อถอน</v>
      </c>
      <c r="R42" s="31" t="str">
        <f>[6]คำนวณหน่วย!AJ41</f>
        <v>รื้อถอน</v>
      </c>
      <c r="S42" s="108" t="str">
        <f>[6]คำนวณหน่วย!AK41</f>
        <v>รื้อถอน</v>
      </c>
      <c r="T42" s="31" t="str">
        <f>[6]คำนวณหน่วย!AN41</f>
        <v>รื้อถอน</v>
      </c>
      <c r="U42" s="108" t="str">
        <f>[6]คำนวณหน่วย!AO41</f>
        <v>รื้อถอน</v>
      </c>
      <c r="V42" s="31" t="str">
        <f>[6]คำนวณหน่วย!AR41</f>
        <v>รื้อถอน</v>
      </c>
      <c r="W42" s="108" t="str">
        <f>[6]คำนวณหน่วย!AS41</f>
        <v>รื้อถอน</v>
      </c>
      <c r="X42" s="31" t="str">
        <f>[6]คำนวณหน่วย!AV41</f>
        <v>รื้อถอน</v>
      </c>
      <c r="Y42" s="80" t="str">
        <f>[6]คำนวณหน่วย!AW41</f>
        <v>รื้อถอน</v>
      </c>
      <c r="Z42" s="31" t="str">
        <f>[6]คำนวณหน่วย!AZ41</f>
        <v>รื้อถอน</v>
      </c>
      <c r="AA42" s="80" t="str">
        <f>[6]คำนวณหน่วย!BA41</f>
        <v>รื้อถอน</v>
      </c>
      <c r="AB42" s="31" t="str">
        <f>[6]คำนวณหน่วย!BD41</f>
        <v>รื้อถอน</v>
      </c>
      <c r="AC42" s="80" t="str">
        <f>[6]คำนวณหน่วย!BE41</f>
        <v>รื้อถอน</v>
      </c>
      <c r="AD42" s="61"/>
      <c r="AE42" s="62"/>
      <c r="AF42" s="63"/>
      <c r="AG42" s="62"/>
    </row>
    <row r="43" spans="1:35" s="10" customFormat="1" x14ac:dyDescent="0.55000000000000004">
      <c r="A43" s="56">
        <f>[5]ตารางจด!A42</f>
        <v>36</v>
      </c>
      <c r="B43" s="133" t="str">
        <f>[5]ตารางจด!B42</f>
        <v>อาคารโรงจอดรถ</v>
      </c>
      <c r="C43" s="129">
        <f>[5]ตารางจด!C42</f>
        <v>0</v>
      </c>
      <c r="D43" s="56">
        <f>[5]ตารางจด!D42</f>
        <v>1</v>
      </c>
      <c r="E43" s="82">
        <v>8674108</v>
      </c>
      <c r="F43" s="31" t="str">
        <f>[6]คำนวณหน่วย!L42</f>
        <v>รื้อถอน</v>
      </c>
      <c r="G43" s="80" t="str">
        <f>[6]คำนวณหน่วย!M42</f>
        <v>รื้อถอน</v>
      </c>
      <c r="H43" s="31" t="str">
        <f>[6]คำนวณหน่วย!P42</f>
        <v>รื้อถอน</v>
      </c>
      <c r="I43" s="80" t="str">
        <f>[6]คำนวณหน่วย!Q42</f>
        <v>รื้อถอน</v>
      </c>
      <c r="J43" s="31" t="str">
        <f>[6]คำนวณหน่วย!T42</f>
        <v>รื้อถอน</v>
      </c>
      <c r="K43" s="80" t="str">
        <f>[6]คำนวณหน่วย!U42</f>
        <v>รื้อถอน</v>
      </c>
      <c r="L43" s="31" t="str">
        <f>[6]คำนวณหน่วย!X42</f>
        <v>รื้อถอน</v>
      </c>
      <c r="M43" s="108" t="str">
        <f>[6]คำนวณหน่วย!Y42</f>
        <v>รื้อถอน</v>
      </c>
      <c r="N43" s="31" t="str">
        <f>[6]คำนวณหน่วย!AB42</f>
        <v>รื้อถอน</v>
      </c>
      <c r="O43" s="108" t="str">
        <f>[6]คำนวณหน่วย!AC42</f>
        <v>รื้อถอน</v>
      </c>
      <c r="P43" s="83" t="str">
        <f>[6]คำนวณหน่วย!AF42</f>
        <v>รื้อถอน</v>
      </c>
      <c r="Q43" s="108" t="str">
        <f>[6]คำนวณหน่วย!AG42</f>
        <v>รื้อถอน</v>
      </c>
      <c r="R43" s="31" t="str">
        <f>[6]คำนวณหน่วย!AJ42</f>
        <v>รื้อถอน</v>
      </c>
      <c r="S43" s="108" t="str">
        <f>[6]คำนวณหน่วย!AK42</f>
        <v>รื้อถอน</v>
      </c>
      <c r="T43" s="31" t="str">
        <f>[6]คำนวณหน่วย!AN42</f>
        <v>รื้อถอน</v>
      </c>
      <c r="U43" s="108" t="str">
        <f>[6]คำนวณหน่วย!AO42</f>
        <v>รื้อถอน</v>
      </c>
      <c r="V43" s="31" t="str">
        <f>[6]คำนวณหน่วย!AR42</f>
        <v>รื้อถอน</v>
      </c>
      <c r="W43" s="108" t="str">
        <f>[6]คำนวณหน่วย!AS42</f>
        <v>รื้อถอน</v>
      </c>
      <c r="X43" s="31" t="str">
        <f>[6]คำนวณหน่วย!AV42</f>
        <v>รื้อถอน</v>
      </c>
      <c r="Y43" s="80" t="str">
        <f>[6]คำนวณหน่วย!AW42</f>
        <v>รื้อถอน</v>
      </c>
      <c r="Z43" s="31" t="str">
        <f>[6]คำนวณหน่วย!AZ42</f>
        <v>รื้อถอน</v>
      </c>
      <c r="AA43" s="80" t="str">
        <f>[6]คำนวณหน่วย!BA42</f>
        <v>รื้อถอน</v>
      </c>
      <c r="AB43" s="31" t="str">
        <f>[6]คำนวณหน่วย!BD42</f>
        <v>รื้อถอน</v>
      </c>
      <c r="AC43" s="80" t="str">
        <f>[6]คำนวณหน่วย!BE42</f>
        <v>รื้อถอน</v>
      </c>
      <c r="AD43" s="61"/>
      <c r="AE43" s="62"/>
      <c r="AF43" s="63"/>
      <c r="AG43" s="62"/>
    </row>
    <row r="44" spans="1:35" s="10" customFormat="1" x14ac:dyDescent="0.55000000000000004">
      <c r="A44" s="56">
        <f>[5]ตารางจด!A43</f>
        <v>37</v>
      </c>
      <c r="B44" s="133" t="str">
        <f>[5]ตารางจด!B43</f>
        <v>อาคารสำนักงานระบบบำบัดน้ำเสียรวม (รวมอาคารห้องน้ำ)</v>
      </c>
      <c r="C44" s="129">
        <f>[5]ตารางจด!C43</f>
        <v>0</v>
      </c>
      <c r="D44" s="56">
        <f>[5]ตารางจด!D43</f>
        <v>50</v>
      </c>
      <c r="E44" s="82">
        <v>8576438</v>
      </c>
      <c r="F44" s="31">
        <f>[6]คำนวณหน่วย!L43</f>
        <v>9900</v>
      </c>
      <c r="G44" s="80">
        <f>[6]คำนวณหน่วย!M43</f>
        <v>41580</v>
      </c>
      <c r="H44" s="31">
        <f>[6]คำนวณหน่วย!P43</f>
        <v>-165200</v>
      </c>
      <c r="I44" s="80" t="e">
        <f>[6]คำนวณหน่วย!Q43</f>
        <v>#DIV/0!</v>
      </c>
      <c r="J44" s="31">
        <f>[6]คำนวณหน่วย!T43</f>
        <v>0</v>
      </c>
      <c r="K44" s="80" t="e">
        <f>[6]คำนวณหน่วย!U43</f>
        <v>#DIV/0!</v>
      </c>
      <c r="L44" s="31">
        <f>[6]คำนวณหน่วย!X43</f>
        <v>0</v>
      </c>
      <c r="M44" s="108" t="e">
        <f>[6]คำนวณหน่วย!Y43</f>
        <v>#DIV/0!</v>
      </c>
      <c r="N44" s="31">
        <f>[6]คำนวณหน่วย!AB43</f>
        <v>0</v>
      </c>
      <c r="O44" s="108" t="e">
        <f>[6]คำนวณหน่วย!AC43</f>
        <v>#DIV/0!</v>
      </c>
      <c r="P44" s="83">
        <f>[6]คำนวณหน่วย!AF43</f>
        <v>0</v>
      </c>
      <c r="Q44" s="108" t="e">
        <f>[6]คำนวณหน่วย!AG43</f>
        <v>#DIV/0!</v>
      </c>
      <c r="R44" s="31">
        <f>[6]คำนวณหน่วย!AJ43</f>
        <v>0</v>
      </c>
      <c r="S44" s="108" t="e">
        <f>[6]คำนวณหน่วย!AK43</f>
        <v>#DIV/0!</v>
      </c>
      <c r="T44" s="31">
        <f>[6]คำนวณหน่วย!AN43</f>
        <v>0</v>
      </c>
      <c r="U44" s="108" t="e">
        <f>[6]คำนวณหน่วย!AO43</f>
        <v>#DIV/0!</v>
      </c>
      <c r="V44" s="31">
        <f>[6]คำนวณหน่วย!AR43</f>
        <v>0</v>
      </c>
      <c r="W44" s="108" t="e">
        <f>[6]คำนวณหน่วย!AS43</f>
        <v>#DIV/0!</v>
      </c>
      <c r="X44" s="31">
        <f>[6]คำนวณหน่วย!AV43</f>
        <v>0</v>
      </c>
      <c r="Y44" s="80" t="e">
        <f>[6]คำนวณหน่วย!AW43</f>
        <v>#DIV/0!</v>
      </c>
      <c r="Z44" s="31">
        <f>[6]คำนวณหน่วย!AZ43</f>
        <v>0</v>
      </c>
      <c r="AA44" s="80" t="e">
        <f>[6]คำนวณหน่วย!BA43</f>
        <v>#DIV/0!</v>
      </c>
      <c r="AB44" s="31">
        <f>[6]คำนวณหน่วย!BD43</f>
        <v>0</v>
      </c>
      <c r="AC44" s="80" t="e">
        <f>[6]คำนวณหน่วย!BE43</f>
        <v>#DIV/0!</v>
      </c>
      <c r="AD44" s="61"/>
      <c r="AE44" s="62"/>
      <c r="AF44" s="63"/>
      <c r="AG44" s="62"/>
    </row>
    <row r="45" spans="1:35" x14ac:dyDescent="0.55000000000000004">
      <c r="A45" s="68" t="s">
        <v>5</v>
      </c>
      <c r="B45" s="134"/>
      <c r="C45" s="69"/>
      <c r="D45" s="69"/>
      <c r="E45" s="70"/>
      <c r="F45" s="71">
        <f t="shared" ref="F45:G45" si="2">SUM(F31:F44)</f>
        <v>22158.5</v>
      </c>
      <c r="G45" s="115">
        <f t="shared" si="2"/>
        <v>93016.158375855011</v>
      </c>
      <c r="H45" s="71" t="e">
        <f t="shared" ref="F45:AC45" si="3">SUM(H31:H44)</f>
        <v>#VALUE!</v>
      </c>
      <c r="I45" s="115" t="e">
        <f t="shared" si="3"/>
        <v>#REF!</v>
      </c>
      <c r="J45" s="71">
        <f t="shared" si="3"/>
        <v>0</v>
      </c>
      <c r="K45" s="115" t="e">
        <f t="shared" si="3"/>
        <v>#REF!</v>
      </c>
      <c r="L45" s="71">
        <f t="shared" si="3"/>
        <v>0</v>
      </c>
      <c r="M45" s="30" t="e">
        <f t="shared" si="3"/>
        <v>#REF!</v>
      </c>
      <c r="N45" s="71">
        <f t="shared" si="3"/>
        <v>0</v>
      </c>
      <c r="O45" s="30" t="e">
        <f t="shared" si="3"/>
        <v>#REF!</v>
      </c>
      <c r="P45" s="71">
        <f t="shared" si="3"/>
        <v>0</v>
      </c>
      <c r="Q45" s="30" t="e">
        <f t="shared" si="3"/>
        <v>#REF!</v>
      </c>
      <c r="R45" s="71">
        <f t="shared" si="3"/>
        <v>0</v>
      </c>
      <c r="S45" s="30" t="e">
        <f t="shared" si="3"/>
        <v>#REF!</v>
      </c>
      <c r="T45" s="71">
        <f t="shared" si="3"/>
        <v>0</v>
      </c>
      <c r="U45" s="30" t="e">
        <f t="shared" si="3"/>
        <v>#REF!</v>
      </c>
      <c r="V45" s="71">
        <f t="shared" si="3"/>
        <v>0</v>
      </c>
      <c r="W45" s="30" t="e">
        <f t="shared" si="3"/>
        <v>#REF!</v>
      </c>
      <c r="X45" s="71">
        <f t="shared" si="3"/>
        <v>0</v>
      </c>
      <c r="Y45" s="115" t="e">
        <f t="shared" si="3"/>
        <v>#REF!</v>
      </c>
      <c r="Z45" s="71">
        <f t="shared" si="3"/>
        <v>0</v>
      </c>
      <c r="AA45" s="115" t="e">
        <f t="shared" si="3"/>
        <v>#REF!</v>
      </c>
      <c r="AB45" s="71">
        <f t="shared" si="3"/>
        <v>0</v>
      </c>
      <c r="AC45" s="115" t="e">
        <f t="shared" si="3"/>
        <v>#REF!</v>
      </c>
      <c r="AD45" s="4" t="e">
        <f>AB45+Z45+X45+V45+T45+R45+P45+N45+L45+J45+H45+F45</f>
        <v>#VALUE!</v>
      </c>
      <c r="AE45" s="6" t="e">
        <f>AC45+AA45+Y45+W45+U45+S45+Q45+O45+M45+K45+I45+G45</f>
        <v>#REF!</v>
      </c>
      <c r="AF45" s="4" t="e">
        <f>V45+T45+R45+P45+N45+L45+J45+H45+F45</f>
        <v>#VALUE!</v>
      </c>
      <c r="AG45" s="6" t="e">
        <f>W45+U45+S45+Q45+O45+M45+K45+I45+G45</f>
        <v>#REF!</v>
      </c>
      <c r="AH45" s="4">
        <f>AB45+Z45+X45</f>
        <v>0</v>
      </c>
      <c r="AI45" s="6" t="e">
        <f>AC45+AA45+Y45</f>
        <v>#REF!</v>
      </c>
    </row>
    <row r="46" spans="1:35" x14ac:dyDescent="0.55000000000000004">
      <c r="A46" s="49" t="s">
        <v>12</v>
      </c>
      <c r="B46" s="135"/>
      <c r="C46" s="74"/>
      <c r="D46" s="74"/>
      <c r="E46" s="75"/>
      <c r="F46" s="76"/>
      <c r="G46" s="75"/>
      <c r="H46" s="76"/>
      <c r="I46" s="75"/>
      <c r="J46" s="76"/>
      <c r="K46" s="75"/>
      <c r="L46" s="76"/>
      <c r="M46" s="146"/>
      <c r="N46" s="76"/>
      <c r="O46" s="146"/>
      <c r="P46" s="77"/>
      <c r="Q46" s="146"/>
      <c r="R46" s="76"/>
      <c r="S46" s="146"/>
      <c r="T46" s="76"/>
      <c r="U46" s="146"/>
      <c r="V46" s="76"/>
      <c r="W46" s="146"/>
      <c r="X46" s="76"/>
      <c r="Y46" s="75"/>
      <c r="Z46" s="76"/>
      <c r="AA46" s="75"/>
      <c r="AB46" s="76"/>
      <c r="AC46" s="78"/>
      <c r="AD46" s="39"/>
      <c r="AF46" s="39"/>
    </row>
    <row r="47" spans="1:35" x14ac:dyDescent="0.55000000000000004">
      <c r="A47" s="23">
        <f>[5]ตารางจด!A45</f>
        <v>38</v>
      </c>
      <c r="B47" s="28" t="str">
        <f>[5]ตารางจด!B45</f>
        <v>อาคารสระว่ายน้ำ</v>
      </c>
      <c r="C47" s="130">
        <f>[5]ตารางจด!C45</f>
        <v>0</v>
      </c>
      <c r="D47" s="23">
        <f>[5]ตารางจด!D45</f>
        <v>50</v>
      </c>
      <c r="E47" s="32">
        <v>8576438</v>
      </c>
      <c r="F47" s="65">
        <f>[6]คำนวณหน่วย!L45-'[7]คำนวณ (รวมแต่ละอาคาร)'!$I$49</f>
        <v>2400</v>
      </c>
      <c r="G47" s="66">
        <f>F47*'[8]2568-บิลค่าไฟฟ้า'!$G$5</f>
        <v>10069.450344000001</v>
      </c>
      <c r="H47" s="65">
        <f>[6]คำนวณหน่วย!P45-'[7]คำนวณ (รวมแต่ละอาคาร)'!$L$49</f>
        <v>-104883</v>
      </c>
      <c r="I47" s="66" t="e">
        <f>H47*#REF!</f>
        <v>#REF!</v>
      </c>
      <c r="J47" s="65">
        <f>[6]คำนวณหน่วย!$T$45-'[7]คำนวณ (รวมแต่ละอาคาร)'!$O$49</f>
        <v>0</v>
      </c>
      <c r="K47" s="66" t="e">
        <f>J47*#REF!</f>
        <v>#REF!</v>
      </c>
      <c r="L47" s="65">
        <f>[6]คำนวณหน่วย!X45-'[7]คำนวณ (รวมแต่ละอาคาร)'!$R$49</f>
        <v>0</v>
      </c>
      <c r="M47" s="145" t="e">
        <f>L47*#REF!</f>
        <v>#REF!</v>
      </c>
      <c r="N47" s="65">
        <f>[6]คำนวณหน่วย!AB45-'[7]คำนวณ (รวมแต่ละอาคาร)'!$U$49</f>
        <v>0</v>
      </c>
      <c r="O47" s="145" t="e">
        <f>N47*#REF!</f>
        <v>#REF!</v>
      </c>
      <c r="P47" s="67">
        <f>[6]คำนวณหน่วย!AF45-'[7]คำนวณ (รวมแต่ละอาคาร)'!$X$49</f>
        <v>0</v>
      </c>
      <c r="Q47" s="145" t="e">
        <f>P47*#REF!</f>
        <v>#REF!</v>
      </c>
      <c r="R47" s="65">
        <f>[6]คำนวณหน่วย!AJ45-'[7]คำนวณ (รวมแต่ละอาคาร)'!$AA$49</f>
        <v>0</v>
      </c>
      <c r="S47" s="145" t="e">
        <f>R47*#REF!</f>
        <v>#REF!</v>
      </c>
      <c r="T47" s="65">
        <f>[6]คำนวณหน่วย!AN45-'[7]คำนวณ (รวมแต่ละอาคาร)'!$AD$49</f>
        <v>0</v>
      </c>
      <c r="U47" s="145" t="e">
        <f>T47*#REF!</f>
        <v>#REF!</v>
      </c>
      <c r="V47" s="65">
        <f>[6]คำนวณหน่วย!AR45-'[7]คำนวณ (รวมแต่ละอาคาร)'!$AG$49</f>
        <v>0</v>
      </c>
      <c r="W47" s="145" t="e">
        <f>V47*#REF!</f>
        <v>#REF!</v>
      </c>
      <c r="X47" s="65">
        <f>[6]คำนวณหน่วย!AV45-'[7]คำนวณ (รวมแต่ละอาคาร)'!$AJ$49</f>
        <v>0</v>
      </c>
      <c r="Y47" s="66" t="e">
        <f>X47*#REF!</f>
        <v>#REF!</v>
      </c>
      <c r="Z47" s="65">
        <f>[6]คำนวณหน่วย!AZ45-'[7]คำนวณ (รวมแต่ละอาคาร)'!$AM$49</f>
        <v>0</v>
      </c>
      <c r="AA47" s="66" t="e">
        <f>Z47*#REF!</f>
        <v>#REF!</v>
      </c>
      <c r="AB47" s="65">
        <f>[6]คำนวณหน่วย!BD45-'[7]คำนวณ (รวมแต่ละอาคาร)'!$AP$49</f>
        <v>0</v>
      </c>
      <c r="AC47" s="66" t="e">
        <f>AB47*#REF!</f>
        <v>#REF!</v>
      </c>
      <c r="AD47" s="4">
        <f>AB47+Z47+X47+V47+T47+R47+P47+N47+L47+J47+H47+F47</f>
        <v>-102483</v>
      </c>
      <c r="AE47" s="6" t="e">
        <f>AC47+AA47+Y47+W47+U47+S47+Q47+O47+M47+K47+I47+G47</f>
        <v>#REF!</v>
      </c>
      <c r="AF47" s="4">
        <f>V47+T47+R47+P47+N47+L47+J47+H47+F47</f>
        <v>-102483</v>
      </c>
      <c r="AG47" s="6" t="e">
        <f>W47+U47+S47+Q47+O47+M47+K47+I47+G47</f>
        <v>#REF!</v>
      </c>
      <c r="AH47" s="4">
        <f>AB47+Z47+X47</f>
        <v>0</v>
      </c>
      <c r="AI47" s="6" t="e">
        <f>AC47+AA47+Y47</f>
        <v>#REF!</v>
      </c>
    </row>
    <row r="48" spans="1:35" x14ac:dyDescent="0.55000000000000004">
      <c r="A48" s="49" t="s">
        <v>13</v>
      </c>
      <c r="B48" s="135"/>
      <c r="C48" s="74"/>
      <c r="D48" s="74"/>
      <c r="E48" s="75"/>
      <c r="F48" s="76"/>
      <c r="G48" s="75"/>
      <c r="H48" s="76"/>
      <c r="I48" s="75"/>
      <c r="J48" s="76"/>
      <c r="K48" s="75"/>
      <c r="L48" s="76"/>
      <c r="M48" s="146"/>
      <c r="N48" s="76"/>
      <c r="O48" s="146"/>
      <c r="P48" s="77"/>
      <c r="Q48" s="146"/>
      <c r="R48" s="76"/>
      <c r="S48" s="146"/>
      <c r="T48" s="76"/>
      <c r="U48" s="146"/>
      <c r="V48" s="76"/>
      <c r="W48" s="146"/>
      <c r="X48" s="76"/>
      <c r="Y48" s="75"/>
      <c r="Z48" s="76"/>
      <c r="AA48" s="75"/>
      <c r="AB48" s="76"/>
      <c r="AC48" s="78"/>
      <c r="AD48" s="54"/>
      <c r="AE48" s="55"/>
      <c r="AG48" s="55"/>
    </row>
    <row r="49" spans="1:35" x14ac:dyDescent="0.55000000000000004">
      <c r="A49" s="56">
        <f>[5]ตารางจด!A47</f>
        <v>39</v>
      </c>
      <c r="B49" s="133" t="str">
        <f>[5]ตารางจด!B47</f>
        <v>อาคารโรงอาหารเทิดกสิกร</v>
      </c>
      <c r="C49" s="129">
        <f>[5]ตารางจด!C47</f>
        <v>0</v>
      </c>
      <c r="D49" s="56">
        <f>[5]ตารางจด!D47</f>
        <v>20</v>
      </c>
      <c r="E49" s="82">
        <v>8576438</v>
      </c>
      <c r="F49" s="65">
        <f>[6]คำนวณหน่วย!L47-'[7]คำนวณ (รวมแต่ละอาคาร)'!$I$95</f>
        <v>2561</v>
      </c>
      <c r="G49" s="66">
        <f>F49*'[8]2568-บิลค่าไฟฟ้า'!$G$5</f>
        <v>10744.94263791</v>
      </c>
      <c r="H49" s="65">
        <f>[6]คำนวณหน่วย!P47-'[7]คำนวณ (รวมแต่ละอาคาร)'!$L$95</f>
        <v>210693</v>
      </c>
      <c r="I49" s="66" t="e">
        <f>H49*#REF!</f>
        <v>#REF!</v>
      </c>
      <c r="J49" s="65">
        <f>[6]คำนวณหน่วย!T47-'[7]คำนวณ (รวมแต่ละอาคาร)'!$O$95</f>
        <v>0</v>
      </c>
      <c r="K49" s="66" t="e">
        <f>J49*#REF!</f>
        <v>#REF!</v>
      </c>
      <c r="L49" s="65">
        <f>[6]คำนวณหน่วย!X47-'[7]คำนวณ (รวมแต่ละอาคาร)'!$R$95</f>
        <v>0</v>
      </c>
      <c r="M49" s="145" t="e">
        <f>L49*#REF!</f>
        <v>#REF!</v>
      </c>
      <c r="N49" s="65">
        <f>[6]คำนวณหน่วย!AB47-'[7]คำนวณ (รวมแต่ละอาคาร)'!$U$95</f>
        <v>0</v>
      </c>
      <c r="O49" s="145" t="e">
        <f>N49*#REF!</f>
        <v>#REF!</v>
      </c>
      <c r="P49" s="67">
        <f>[6]คำนวณหน่วย!AF47-'[7]คำนวณ (รวมแต่ละอาคาร)'!$X$95</f>
        <v>0</v>
      </c>
      <c r="Q49" s="145" t="e">
        <f>P49*#REF!</f>
        <v>#REF!</v>
      </c>
      <c r="R49" s="65">
        <f>[6]คำนวณหน่วย!AJ47-'[7]คำนวณ (รวมแต่ละอาคาร)'!$AA$95</f>
        <v>0</v>
      </c>
      <c r="S49" s="145" t="e">
        <f>R49*#REF!</f>
        <v>#REF!</v>
      </c>
      <c r="T49" s="65">
        <f>[6]คำนวณหน่วย!AN47-'[7]คำนวณ (รวมแต่ละอาคาร)'!$AD$95</f>
        <v>0</v>
      </c>
      <c r="U49" s="145" t="e">
        <f>T49*#REF!</f>
        <v>#REF!</v>
      </c>
      <c r="V49" s="65">
        <f>[6]คำนวณหน่วย!AR47-'[7]คำนวณ (รวมแต่ละอาคาร)'!$AG$95</f>
        <v>0</v>
      </c>
      <c r="W49" s="145" t="e">
        <f>V49*#REF!</f>
        <v>#REF!</v>
      </c>
      <c r="X49" s="65">
        <f>[6]คำนวณหน่วย!AV47-'[7]คำนวณ (รวมแต่ละอาคาร)'!$AJ$95</f>
        <v>0</v>
      </c>
      <c r="Y49" s="66" t="e">
        <f>X49*#REF!</f>
        <v>#REF!</v>
      </c>
      <c r="Z49" s="65">
        <f>[6]คำนวณหน่วย!AZ47-'[7]คำนวณ (รวมแต่ละอาคาร)'!$AM$95</f>
        <v>0</v>
      </c>
      <c r="AA49" s="66" t="e">
        <f>Z49*#REF!</f>
        <v>#REF!</v>
      </c>
      <c r="AB49" s="65">
        <f>[6]คำนวณหน่วย!BD47</f>
        <v>0</v>
      </c>
      <c r="AC49" s="66" t="e">
        <f>AB49*#REF!</f>
        <v>#REF!</v>
      </c>
      <c r="AD49" s="4">
        <f>AB49+Z49+X49+V49+T49+R49+P49+N49+L49+J49+H49+F49</f>
        <v>213254</v>
      </c>
      <c r="AE49" s="6" t="e">
        <f>AC49+AA49+Y49+W49+U49+S49+Q49+O49+M49+K49+I49+G49</f>
        <v>#REF!</v>
      </c>
      <c r="AF49" s="4">
        <f>V49+T49+R49+P49+N49+L49+J49+H49+F49</f>
        <v>213254</v>
      </c>
      <c r="AG49" s="6" t="e">
        <f>W49+U49+S49+Q49+O49+M49+K49+I49+G49</f>
        <v>#REF!</v>
      </c>
      <c r="AH49" s="4">
        <f>AB49+Z49+X49</f>
        <v>0</v>
      </c>
      <c r="AI49" s="6" t="e">
        <f>AC49+AA49+Y49</f>
        <v>#REF!</v>
      </c>
    </row>
    <row r="50" spans="1:35" x14ac:dyDescent="0.55000000000000004">
      <c r="A50" s="49" t="s">
        <v>14</v>
      </c>
      <c r="B50" s="135"/>
      <c r="C50" s="74"/>
      <c r="D50" s="74"/>
      <c r="E50" s="75"/>
      <c r="F50" s="76"/>
      <c r="G50" s="75"/>
      <c r="H50" s="76"/>
      <c r="I50" s="75"/>
      <c r="J50" s="76"/>
      <c r="K50" s="75"/>
      <c r="L50" s="76"/>
      <c r="M50" s="146"/>
      <c r="N50" s="76"/>
      <c r="O50" s="146"/>
      <c r="P50" s="77"/>
      <c r="Q50" s="146"/>
      <c r="R50" s="76"/>
      <c r="S50" s="146"/>
      <c r="T50" s="76"/>
      <c r="U50" s="146"/>
      <c r="V50" s="76"/>
      <c r="W50" s="146"/>
      <c r="X50" s="76"/>
      <c r="Y50" s="75"/>
      <c r="Z50" s="76"/>
      <c r="AA50" s="75"/>
      <c r="AB50" s="76"/>
      <c r="AC50" s="78"/>
      <c r="AD50" s="4">
        <v>-4890113</v>
      </c>
      <c r="AE50" s="5" t="e">
        <v>#DIV/0!</v>
      </c>
      <c r="AF50" s="4">
        <v>-4890113</v>
      </c>
      <c r="AG50" s="5" t="e">
        <v>#DIV/0!</v>
      </c>
      <c r="AH50" s="4">
        <v>0</v>
      </c>
      <c r="AI50" s="5" t="e">
        <v>#DIV/0!</v>
      </c>
    </row>
    <row r="51" spans="1:35" x14ac:dyDescent="0.55000000000000004">
      <c r="A51" s="56">
        <f>[5]ตารางจด!A49</f>
        <v>40</v>
      </c>
      <c r="B51" s="133" t="str">
        <f>[5]ตารางจด!B49</f>
        <v>อาคารหอพักนักศึกษานานาชาติ</v>
      </c>
      <c r="C51" s="129">
        <f>[5]ตารางจด!C49</f>
        <v>0</v>
      </c>
      <c r="D51" s="56">
        <f>[5]ตารางจด!D49</f>
        <v>20</v>
      </c>
      <c r="E51" s="82">
        <v>8576438</v>
      </c>
      <c r="F51" s="58">
        <f>[6]คำนวณหน่วย!L49</f>
        <v>280</v>
      </c>
      <c r="G51" s="59">
        <f>[6]คำนวณหน่วย!M49</f>
        <v>1176</v>
      </c>
      <c r="H51" s="58">
        <f>[6]คำนวณหน่วย!P49</f>
        <v>-56780</v>
      </c>
      <c r="I51" s="59" t="e">
        <f>[6]คำนวณหน่วย!Q49</f>
        <v>#DIV/0!</v>
      </c>
      <c r="J51" s="58">
        <f>[6]คำนวณหน่วย!T49</f>
        <v>0</v>
      </c>
      <c r="K51" s="59" t="e">
        <f>[6]คำนวณหน่วย!U49</f>
        <v>#DIV/0!</v>
      </c>
      <c r="L51" s="58">
        <f>[6]คำนวณหน่วย!X49</f>
        <v>0</v>
      </c>
      <c r="M51" s="143" t="e">
        <f>[6]คำนวณหน่วย!Y49</f>
        <v>#DIV/0!</v>
      </c>
      <c r="N51" s="58">
        <f>[6]คำนวณหน่วย!AB49</f>
        <v>0</v>
      </c>
      <c r="O51" s="143" t="e">
        <f>[6]คำนวณหน่วย!AC49</f>
        <v>#DIV/0!</v>
      </c>
      <c r="P51" s="60">
        <f>[6]คำนวณหน่วย!AF49</f>
        <v>0</v>
      </c>
      <c r="Q51" s="143" t="e">
        <f>[6]คำนวณหน่วย!AG49</f>
        <v>#DIV/0!</v>
      </c>
      <c r="R51" s="58">
        <f>[6]คำนวณหน่วย!AJ49</f>
        <v>0</v>
      </c>
      <c r="S51" s="143" t="e">
        <f>[6]คำนวณหน่วย!AK49</f>
        <v>#DIV/0!</v>
      </c>
      <c r="T51" s="58">
        <f>[6]คำนวณหน่วย!AN49</f>
        <v>0</v>
      </c>
      <c r="U51" s="143" t="e">
        <f>[6]คำนวณหน่วย!AO49</f>
        <v>#DIV/0!</v>
      </c>
      <c r="V51" s="58">
        <f>[6]คำนวณหน่วย!AR49</f>
        <v>0</v>
      </c>
      <c r="W51" s="143" t="e">
        <f>[6]คำนวณหน่วย!AS49</f>
        <v>#DIV/0!</v>
      </c>
      <c r="X51" s="58">
        <f>[6]คำนวณหน่วย!AV49</f>
        <v>0</v>
      </c>
      <c r="Y51" s="59" t="e">
        <f>[6]คำนวณหน่วย!AW49</f>
        <v>#DIV/0!</v>
      </c>
      <c r="Z51" s="58">
        <f>[6]คำนวณหน่วย!AZ49</f>
        <v>0</v>
      </c>
      <c r="AA51" s="59" t="e">
        <f>[6]คำนวณหน่วย!BA49</f>
        <v>#DIV/0!</v>
      </c>
      <c r="AB51" s="58">
        <f>[6]คำนวณหน่วย!BD49</f>
        <v>0</v>
      </c>
      <c r="AC51" s="59" t="e">
        <f>[6]คำนวณหน่วย!BE49</f>
        <v>#DIV/0!</v>
      </c>
      <c r="AD51" s="54"/>
      <c r="AE51" s="55"/>
      <c r="AG51" s="55"/>
    </row>
    <row r="52" spans="1:35" x14ac:dyDescent="0.55000000000000004">
      <c r="A52" s="56">
        <f>[5]ตารางจด!A50</f>
        <v>41</v>
      </c>
      <c r="B52" s="133" t="str">
        <f>[5]ตารางจด!B50</f>
        <v>อาคารหอพักนักศึกษาชาย 2</v>
      </c>
      <c r="C52" s="129">
        <f>[5]ตารางจด!C50</f>
        <v>0</v>
      </c>
      <c r="D52" s="56">
        <f>[5]ตารางจด!D50</f>
        <v>60</v>
      </c>
      <c r="E52" s="82">
        <v>8576439</v>
      </c>
      <c r="F52" s="65">
        <f>[6]คำนวณหน่วย!L50-'[7]คำนวณ (รวมแต่ละอาคาร)'!$I$123</f>
        <v>5150</v>
      </c>
      <c r="G52" s="66">
        <f>F52*'[8]2568-บิลค่าไฟฟ้า'!$G$5</f>
        <v>21607.362196500002</v>
      </c>
      <c r="H52" s="65">
        <f>[6]คำนวณหน่วย!P50-'[7]คำนวณ (รวมแต่ละอาคาร)'!$L$123</f>
        <v>-271251</v>
      </c>
      <c r="I52" s="66" t="e">
        <f>H52*#REF!</f>
        <v>#REF!</v>
      </c>
      <c r="J52" s="65">
        <f>[6]คำนวณหน่วย!T50-'[7]คำนวณ (รวมแต่ละอาคาร)'!$O$123</f>
        <v>0</v>
      </c>
      <c r="K52" s="66" t="e">
        <f>J52*#REF!</f>
        <v>#REF!</v>
      </c>
      <c r="L52" s="65">
        <f>[6]คำนวณหน่วย!X50-'[7]คำนวณ (รวมแต่ละอาคาร)'!$R$123</f>
        <v>0</v>
      </c>
      <c r="M52" s="145" t="e">
        <f>L52*#REF!</f>
        <v>#REF!</v>
      </c>
      <c r="N52" s="65">
        <f>[6]คำนวณหน่วย!AB50-'[7]คำนวณ (รวมแต่ละอาคาร)'!$U$123</f>
        <v>0</v>
      </c>
      <c r="O52" s="145" t="e">
        <f>N52*#REF!</f>
        <v>#REF!</v>
      </c>
      <c r="P52" s="67">
        <f>[6]คำนวณหน่วย!AF50-'[7]คำนวณ (รวมแต่ละอาคาร)'!$X$123</f>
        <v>0</v>
      </c>
      <c r="Q52" s="145" t="e">
        <f>P52*#REF!</f>
        <v>#REF!</v>
      </c>
      <c r="R52" s="65">
        <f>[6]คำนวณหน่วย!AJ50-'[7]คำนวณ (รวมแต่ละอาคาร)'!$AA$123</f>
        <v>0</v>
      </c>
      <c r="S52" s="145" t="e">
        <f>R52*#REF!</f>
        <v>#REF!</v>
      </c>
      <c r="T52" s="65">
        <f>[6]คำนวณหน่วย!AN50-'[7]คำนวณ (รวมแต่ละอาคาร)'!$AD$123</f>
        <v>0</v>
      </c>
      <c r="U52" s="145" t="e">
        <f>T52*#REF!</f>
        <v>#REF!</v>
      </c>
      <c r="V52" s="65">
        <f>[6]คำนวณหน่วย!AR50-'[7]คำนวณ (รวมแต่ละอาคาร)'!$AG$123</f>
        <v>0</v>
      </c>
      <c r="W52" s="145" t="e">
        <f>V52*#REF!</f>
        <v>#REF!</v>
      </c>
      <c r="X52" s="65">
        <f>[6]คำนวณหน่วย!AV50-'[7]คำนวณ (รวมแต่ละอาคาร)'!$AJ$123</f>
        <v>0</v>
      </c>
      <c r="Y52" s="66" t="e">
        <f>X52*#REF!</f>
        <v>#REF!</v>
      </c>
      <c r="Z52" s="65">
        <f>[6]คำนวณหน่วย!AZ50-'[7]คำนวณ (รวมแต่ละอาคาร)'!$AM$123</f>
        <v>0</v>
      </c>
      <c r="AA52" s="66" t="e">
        <f>Z52*#REF!</f>
        <v>#REF!</v>
      </c>
      <c r="AB52" s="65">
        <f>[6]คำนวณหน่วย!BD50-'[7]คำนวณ (รวมแต่ละอาคาร)'!$AP$123</f>
        <v>0</v>
      </c>
      <c r="AC52" s="66" t="e">
        <f>AB52*#REF!</f>
        <v>#REF!</v>
      </c>
      <c r="AD52" s="54"/>
      <c r="AE52" s="55"/>
      <c r="AG52" s="55"/>
    </row>
    <row r="53" spans="1:35" x14ac:dyDescent="0.55000000000000004">
      <c r="A53" s="56">
        <f>[5]ตารางจด!A51</f>
        <v>42</v>
      </c>
      <c r="B53" s="133" t="str">
        <f>[5]ตารางจด!B51</f>
        <v>อาคารหอพักนักศึกษาชาย 3 (รวมอาคารห้องน้ำ)</v>
      </c>
      <c r="C53" s="129">
        <f>[5]ตารางจด!C51</f>
        <v>0</v>
      </c>
      <c r="D53" s="56">
        <f>[5]ตารางจด!D51</f>
        <v>20</v>
      </c>
      <c r="E53" s="82">
        <v>8576440</v>
      </c>
      <c r="F53" s="58">
        <f>[6]คำนวณหน่วย!L51</f>
        <v>100</v>
      </c>
      <c r="G53" s="59">
        <f>[6]คำนวณหน่วย!M51</f>
        <v>420</v>
      </c>
      <c r="H53" s="58">
        <f>[6]คำนวณหน่วย!P51</f>
        <v>-1880</v>
      </c>
      <c r="I53" s="59" t="e">
        <f>[6]คำนวณหน่วย!Q51</f>
        <v>#DIV/0!</v>
      </c>
      <c r="J53" s="58">
        <f>[6]คำนวณหน่วย!T51</f>
        <v>0</v>
      </c>
      <c r="K53" s="59" t="e">
        <f>[6]คำนวณหน่วย!U51</f>
        <v>#DIV/0!</v>
      </c>
      <c r="L53" s="58">
        <f>[6]คำนวณหน่วย!X51</f>
        <v>0</v>
      </c>
      <c r="M53" s="143" t="e">
        <f>[6]คำนวณหน่วย!Y51</f>
        <v>#DIV/0!</v>
      </c>
      <c r="N53" s="58">
        <f>[6]คำนวณหน่วย!AB51</f>
        <v>0</v>
      </c>
      <c r="O53" s="143" t="e">
        <f>[6]คำนวณหน่วย!AC51</f>
        <v>#DIV/0!</v>
      </c>
      <c r="P53" s="60">
        <f>[6]คำนวณหน่วย!AF51</f>
        <v>0</v>
      </c>
      <c r="Q53" s="143" t="e">
        <f>[6]คำนวณหน่วย!AG51</f>
        <v>#DIV/0!</v>
      </c>
      <c r="R53" s="58">
        <f>[6]คำนวณหน่วย!AJ51</f>
        <v>0</v>
      </c>
      <c r="S53" s="143" t="e">
        <f>[6]คำนวณหน่วย!AK51</f>
        <v>#DIV/0!</v>
      </c>
      <c r="T53" s="58">
        <f>[6]คำนวณหน่วย!AN51</f>
        <v>0</v>
      </c>
      <c r="U53" s="143" t="e">
        <f>[6]คำนวณหน่วย!AO51</f>
        <v>#DIV/0!</v>
      </c>
      <c r="V53" s="58">
        <f>[6]คำนวณหน่วย!AR51</f>
        <v>0</v>
      </c>
      <c r="W53" s="143" t="e">
        <f>[6]คำนวณหน่วย!AS51</f>
        <v>#DIV/0!</v>
      </c>
      <c r="X53" s="58">
        <f>[6]คำนวณหน่วย!AV51</f>
        <v>0</v>
      </c>
      <c r="Y53" s="59" t="e">
        <f>[6]คำนวณหน่วย!AW51</f>
        <v>#DIV/0!</v>
      </c>
      <c r="Z53" s="58">
        <f>[6]คำนวณหน่วย!AZ51</f>
        <v>0</v>
      </c>
      <c r="AA53" s="59" t="e">
        <f>[6]คำนวณหน่วย!BA51</f>
        <v>#DIV/0!</v>
      </c>
      <c r="AB53" s="58">
        <f>[6]คำนวณหน่วย!BD51</f>
        <v>0</v>
      </c>
      <c r="AC53" s="59" t="e">
        <f>[6]คำนวณหน่วย!BE51</f>
        <v>#DIV/0!</v>
      </c>
      <c r="AD53" s="54"/>
      <c r="AE53" s="55"/>
      <c r="AG53" s="55"/>
    </row>
    <row r="54" spans="1:35" x14ac:dyDescent="0.55000000000000004">
      <c r="A54" s="56">
        <f>[5]ตารางจด!A52</f>
        <v>43</v>
      </c>
      <c r="B54" s="133" t="str">
        <f>[5]ตารางจด!B52</f>
        <v>อาคารหอพักนักศึกษาชาย 4</v>
      </c>
      <c r="C54" s="129">
        <f>[5]ตารางจด!C52</f>
        <v>0</v>
      </c>
      <c r="D54" s="56">
        <f>[5]ตารางจด!D52</f>
        <v>60</v>
      </c>
      <c r="E54" s="82">
        <v>8576441</v>
      </c>
      <c r="F54" s="65">
        <f>[6]คำนวณหน่วย!L52-'[7]คำนวณ (รวมแต่ละอาคาร)'!$I$127</f>
        <v>1710</v>
      </c>
      <c r="G54" s="66">
        <f>F54*'[8]2568-บิลค่าไฟฟ้า'!$G$5</f>
        <v>7174.4833701000007</v>
      </c>
      <c r="H54" s="65">
        <f>[6]คำนวณหน่วย!P52-'[7]คำนวณ (รวมแต่ละอาคาร)'!$L$127</f>
        <v>-202419</v>
      </c>
      <c r="I54" s="66" t="e">
        <f>H54*#REF!</f>
        <v>#REF!</v>
      </c>
      <c r="J54" s="65">
        <f>[6]คำนวณหน่วย!T52-'[7]คำนวณ (รวมแต่ละอาคาร)'!$O$127</f>
        <v>0</v>
      </c>
      <c r="K54" s="66" t="e">
        <f>J54*#REF!</f>
        <v>#REF!</v>
      </c>
      <c r="L54" s="65">
        <f>[6]คำนวณหน่วย!X52-'[7]คำนวณ (รวมแต่ละอาคาร)'!$R$127</f>
        <v>0</v>
      </c>
      <c r="M54" s="145" t="e">
        <f>L54*#REF!</f>
        <v>#REF!</v>
      </c>
      <c r="N54" s="65">
        <f>[6]คำนวณหน่วย!AB52-'[7]คำนวณ (รวมแต่ละอาคาร)'!$U$127</f>
        <v>0</v>
      </c>
      <c r="O54" s="145" t="e">
        <f>N54*#REF!</f>
        <v>#REF!</v>
      </c>
      <c r="P54" s="67">
        <f>[6]คำนวณหน่วย!AF52-'[7]คำนวณ (รวมแต่ละอาคาร)'!$X$127</f>
        <v>0</v>
      </c>
      <c r="Q54" s="145" t="e">
        <f>P54*#REF!</f>
        <v>#REF!</v>
      </c>
      <c r="R54" s="65">
        <f>[6]คำนวณหน่วย!AJ52-'[7]คำนวณ (รวมแต่ละอาคาร)'!$AA$127</f>
        <v>0</v>
      </c>
      <c r="S54" s="145" t="e">
        <f>R54*#REF!</f>
        <v>#REF!</v>
      </c>
      <c r="T54" s="65">
        <f>[6]คำนวณหน่วย!AN52-'[7]คำนวณ (รวมแต่ละอาคาร)'!$AD$127</f>
        <v>0</v>
      </c>
      <c r="U54" s="145" t="e">
        <f>T54*#REF!</f>
        <v>#REF!</v>
      </c>
      <c r="V54" s="65">
        <f>[6]คำนวณหน่วย!AR52-'[7]คำนวณ (รวมแต่ละอาคาร)'!$AG$127</f>
        <v>0</v>
      </c>
      <c r="W54" s="145" t="e">
        <f>V54*#REF!</f>
        <v>#REF!</v>
      </c>
      <c r="X54" s="65">
        <f>[6]คำนวณหน่วย!AV52-'[7]คำนวณ (รวมแต่ละอาคาร)'!$AJ$127</f>
        <v>0</v>
      </c>
      <c r="Y54" s="66" t="e">
        <f>X54*#REF!</f>
        <v>#REF!</v>
      </c>
      <c r="Z54" s="65">
        <f>[6]คำนวณหน่วย!AZ52-'[7]คำนวณ (รวมแต่ละอาคาร)'!$AM$127</f>
        <v>0</v>
      </c>
      <c r="AA54" s="66" t="e">
        <f>Z54*#REF!</f>
        <v>#REF!</v>
      </c>
      <c r="AB54" s="65">
        <f>[6]คำนวณหน่วย!BD52-'[7]คำนวณ (รวมแต่ละอาคาร)'!$AP$127</f>
        <v>0</v>
      </c>
      <c r="AC54" s="66" t="e">
        <f>AB54*#REF!</f>
        <v>#REF!</v>
      </c>
      <c r="AD54" s="54"/>
      <c r="AE54" s="55"/>
      <c r="AG54" s="55"/>
    </row>
    <row r="55" spans="1:35" x14ac:dyDescent="0.55000000000000004">
      <c r="A55" s="56">
        <f>[5]ตารางจด!A53</f>
        <v>44</v>
      </c>
      <c r="B55" s="133" t="str">
        <f>[5]ตารางจด!B53</f>
        <v>อาคารหอพักนักศึกษาชาย 5 (รวมอาคารห้องน้ำ)</v>
      </c>
      <c r="C55" s="129">
        <f>[5]ตารางจด!C53</f>
        <v>0</v>
      </c>
      <c r="D55" s="56">
        <f>[5]ตารางจด!D53</f>
        <v>20</v>
      </c>
      <c r="E55" s="82">
        <v>8576442</v>
      </c>
      <c r="F55" s="58">
        <f>[6]คำนวณหน่วย!L53</f>
        <v>1540</v>
      </c>
      <c r="G55" s="58">
        <f>[6]คำนวณหน่วย!M53</f>
        <v>6468</v>
      </c>
      <c r="H55" s="58">
        <f>[6]คำนวณหน่วย!P53</f>
        <v>-161200</v>
      </c>
      <c r="I55" s="58" t="e">
        <f>[6]คำนวณหน่วย!Q53</f>
        <v>#DIV/0!</v>
      </c>
      <c r="J55" s="58">
        <f>[6]คำนวณหน่วย!T53</f>
        <v>0</v>
      </c>
      <c r="K55" s="59" t="e">
        <f>[6]คำนวณหน่วย!U53</f>
        <v>#DIV/0!</v>
      </c>
      <c r="L55" s="58">
        <f>[6]คำนวณหน่วย!X53</f>
        <v>0</v>
      </c>
      <c r="M55" s="143" t="e">
        <f>[6]คำนวณหน่วย!Y53</f>
        <v>#DIV/0!</v>
      </c>
      <c r="N55" s="58">
        <f>[6]คำนวณหน่วย!AB53</f>
        <v>0</v>
      </c>
      <c r="O55" s="143" t="e">
        <f>[6]คำนวณหน่วย!AC53</f>
        <v>#DIV/0!</v>
      </c>
      <c r="P55" s="60">
        <f>[6]คำนวณหน่วย!AF53</f>
        <v>0</v>
      </c>
      <c r="Q55" s="143" t="e">
        <f>[6]คำนวณหน่วย!AG53</f>
        <v>#DIV/0!</v>
      </c>
      <c r="R55" s="58">
        <f>[6]คำนวณหน่วย!AJ53</f>
        <v>0</v>
      </c>
      <c r="S55" s="143" t="e">
        <f>[6]คำนวณหน่วย!AK53</f>
        <v>#DIV/0!</v>
      </c>
      <c r="T55" s="58">
        <f>[6]คำนวณหน่วย!AN53</f>
        <v>0</v>
      </c>
      <c r="U55" s="143" t="e">
        <f>[6]คำนวณหน่วย!AO53</f>
        <v>#DIV/0!</v>
      </c>
      <c r="V55" s="58">
        <f>[6]คำนวณหน่วย!AR53</f>
        <v>0</v>
      </c>
      <c r="W55" s="143" t="e">
        <f>[6]คำนวณหน่วย!AS53</f>
        <v>#DIV/0!</v>
      </c>
      <c r="X55" s="58">
        <f>[6]คำนวณหน่วย!AV53</f>
        <v>0</v>
      </c>
      <c r="Y55" s="59" t="e">
        <f>[6]คำนวณหน่วย!AW53</f>
        <v>#DIV/0!</v>
      </c>
      <c r="Z55" s="58">
        <f>[6]คำนวณหน่วย!AZ53</f>
        <v>0</v>
      </c>
      <c r="AA55" s="59" t="e">
        <f>[6]คำนวณหน่วย!BA53</f>
        <v>#DIV/0!</v>
      </c>
      <c r="AB55" s="58">
        <f>[6]คำนวณหน่วย!BD53</f>
        <v>0</v>
      </c>
      <c r="AC55" s="59" t="e">
        <f>[6]คำนวณหน่วย!BE53</f>
        <v>#DIV/0!</v>
      </c>
      <c r="AD55" s="54"/>
      <c r="AE55" s="55"/>
      <c r="AG55" s="55"/>
    </row>
    <row r="56" spans="1:35" x14ac:dyDescent="0.55000000000000004">
      <c r="A56" s="56">
        <f>[5]ตารางจด!A54</f>
        <v>45</v>
      </c>
      <c r="B56" s="133" t="str">
        <f>[5]ตารางจด!B54</f>
        <v>อาคารหอพักนักศึกษาหญิง 6</v>
      </c>
      <c r="C56" s="129">
        <f>[5]ตารางจด!C54</f>
        <v>0</v>
      </c>
      <c r="D56" s="56">
        <f>[5]ตารางจด!D54</f>
        <v>60</v>
      </c>
      <c r="E56" s="82">
        <v>8576443</v>
      </c>
      <c r="F56" s="65">
        <f>[6]คำนวณหน่วย!L54-'[7]คำนวณ (รวมแต่ละอาคาร)'!$I$131</f>
        <v>4638</v>
      </c>
      <c r="G56" s="66">
        <f>F56*'[8]2568-บิลค่าไฟฟ้า'!$G$5</f>
        <v>19459.212789780002</v>
      </c>
      <c r="H56" s="65">
        <f>[6]คำนวณหน่วย!P54-'[7]คำนวณ (รวมแต่ละอาคาร)'!$L$131</f>
        <v>-488755</v>
      </c>
      <c r="I56" s="66" t="e">
        <f>H56*#REF!</f>
        <v>#REF!</v>
      </c>
      <c r="J56" s="65">
        <f>[6]คำนวณหน่วย!T54-'[7]คำนวณ (รวมแต่ละอาคาร)'!$O$131</f>
        <v>0</v>
      </c>
      <c r="K56" s="66" t="e">
        <f>J56*#REF!</f>
        <v>#REF!</v>
      </c>
      <c r="L56" s="65">
        <f>[6]คำนวณหน่วย!X54-'[7]คำนวณ (รวมแต่ละอาคาร)'!$R$131</f>
        <v>0</v>
      </c>
      <c r="M56" s="145" t="e">
        <f>L56*#REF!</f>
        <v>#REF!</v>
      </c>
      <c r="N56" s="65">
        <f>[6]คำนวณหน่วย!AB54-'[7]คำนวณ (รวมแต่ละอาคาร)'!$U$131</f>
        <v>0</v>
      </c>
      <c r="O56" s="145" t="e">
        <f>N56*#REF!</f>
        <v>#REF!</v>
      </c>
      <c r="P56" s="67">
        <f>[6]คำนวณหน่วย!AF54-'[7]คำนวณ (รวมแต่ละอาคาร)'!$X$131</f>
        <v>0</v>
      </c>
      <c r="Q56" s="145" t="e">
        <f>P56*#REF!</f>
        <v>#REF!</v>
      </c>
      <c r="R56" s="65">
        <f>[6]คำนวณหน่วย!AJ54-'[7]คำนวณ (รวมแต่ละอาคาร)'!$AA$131</f>
        <v>0</v>
      </c>
      <c r="S56" s="145" t="e">
        <f>R56*#REF!</f>
        <v>#REF!</v>
      </c>
      <c r="T56" s="65">
        <f>[6]คำนวณหน่วย!AN54-'[7]คำนวณ (รวมแต่ละอาคาร)'!$AD$131</f>
        <v>0</v>
      </c>
      <c r="U56" s="145" t="e">
        <f>T56*#REF!</f>
        <v>#REF!</v>
      </c>
      <c r="V56" s="65">
        <f>[6]คำนวณหน่วย!AR54-'[7]คำนวณ (รวมแต่ละอาคาร)'!$AG$131</f>
        <v>0</v>
      </c>
      <c r="W56" s="145" t="e">
        <f>V56*#REF!</f>
        <v>#REF!</v>
      </c>
      <c r="X56" s="65">
        <f>[6]คำนวณหน่วย!AV54-'[7]คำนวณ (รวมแต่ละอาคาร)'!$AJ$131</f>
        <v>0</v>
      </c>
      <c r="Y56" s="66" t="e">
        <f>X56*#REF!</f>
        <v>#REF!</v>
      </c>
      <c r="Z56" s="65">
        <f>[6]คำนวณหน่วย!AZ54-'[7]คำนวณ (รวมแต่ละอาคาร)'!$AM$131</f>
        <v>0</v>
      </c>
      <c r="AA56" s="66" t="e">
        <f>Z56*#REF!</f>
        <v>#REF!</v>
      </c>
      <c r="AB56" s="65">
        <f>[6]คำนวณหน่วย!BD54-'[7]คำนวณ (รวมแต่ละอาคาร)'!$AP$131</f>
        <v>0</v>
      </c>
      <c r="AC56" s="66" t="e">
        <f>AB56*#REF!</f>
        <v>#REF!</v>
      </c>
      <c r="AD56" s="54"/>
      <c r="AE56" s="55"/>
      <c r="AG56" s="55"/>
    </row>
    <row r="57" spans="1:35" x14ac:dyDescent="0.55000000000000004">
      <c r="A57" s="56">
        <f>[5]ตารางจด!A55</f>
        <v>46</v>
      </c>
      <c r="B57" s="133" t="str">
        <f>[5]ตารางจด!B55</f>
        <v>อาคารหอพักนักศึกษาหญิง 7</v>
      </c>
      <c r="C57" s="129">
        <f>[5]ตารางจด!C55</f>
        <v>0</v>
      </c>
      <c r="D57" s="56">
        <f>[5]ตารางจด!D55</f>
        <v>60</v>
      </c>
      <c r="E57" s="82">
        <v>8576444</v>
      </c>
      <c r="F57" s="65">
        <f>[6]คำนวณหน่วย!L55-'[7]คำนวณ (รวมแต่ละอาคาร)'!$I$135</f>
        <v>2637</v>
      </c>
      <c r="G57" s="66">
        <f>F57*'[8]2568-บิลค่าไฟฟ้า'!$G$5</f>
        <v>11063.808565470001</v>
      </c>
      <c r="H57" s="65">
        <f>[6]คำนวณหน่วย!P55-'[7]คำนวณ (รวมแต่ละอาคาร)'!$L$135</f>
        <v>-220667</v>
      </c>
      <c r="I57" s="66" t="e">
        <f>H57*#REF!</f>
        <v>#REF!</v>
      </c>
      <c r="J57" s="65">
        <f>[6]คำนวณหน่วย!T55-'[7]คำนวณ (รวมแต่ละอาคาร)'!$O$135</f>
        <v>0</v>
      </c>
      <c r="K57" s="66" t="e">
        <f>J57*#REF!</f>
        <v>#REF!</v>
      </c>
      <c r="L57" s="65">
        <f>[6]คำนวณหน่วย!X55-'[7]คำนวณ (รวมแต่ละอาคาร)'!$R$135</f>
        <v>0</v>
      </c>
      <c r="M57" s="145" t="e">
        <f>L57*#REF!</f>
        <v>#REF!</v>
      </c>
      <c r="N57" s="65">
        <f>[6]คำนวณหน่วย!AB55-'[7]คำนวณ (รวมแต่ละอาคาร)'!$U$135</f>
        <v>0</v>
      </c>
      <c r="O57" s="145" t="e">
        <f>N57*#REF!</f>
        <v>#REF!</v>
      </c>
      <c r="P57" s="67">
        <f>[6]คำนวณหน่วย!AF55-'[7]คำนวณ (รวมแต่ละอาคาร)'!$X$135</f>
        <v>0</v>
      </c>
      <c r="Q57" s="145" t="e">
        <f>P57*#REF!</f>
        <v>#REF!</v>
      </c>
      <c r="R57" s="65">
        <f>[6]คำนวณหน่วย!AJ55-'[7]คำนวณ (รวมแต่ละอาคาร)'!$AA$135</f>
        <v>0</v>
      </c>
      <c r="S57" s="145" t="e">
        <f>R57*#REF!</f>
        <v>#REF!</v>
      </c>
      <c r="T57" s="65">
        <f>[6]คำนวณหน่วย!AN55-'[7]คำนวณ (รวมแต่ละอาคาร)'!$AD$135</f>
        <v>0</v>
      </c>
      <c r="U57" s="145" t="e">
        <f>T57*#REF!</f>
        <v>#REF!</v>
      </c>
      <c r="V57" s="65">
        <f>[6]คำนวณหน่วย!AR55-'[7]คำนวณ (รวมแต่ละอาคาร)'!$AG$135</f>
        <v>0</v>
      </c>
      <c r="W57" s="145" t="e">
        <f>V57*#REF!</f>
        <v>#REF!</v>
      </c>
      <c r="X57" s="65">
        <f>[6]คำนวณหน่วย!AV55-'[7]คำนวณ (รวมแต่ละอาคาร)'!$AJ$135</f>
        <v>0</v>
      </c>
      <c r="Y57" s="66" t="e">
        <f>X57*#REF!</f>
        <v>#REF!</v>
      </c>
      <c r="Z57" s="65">
        <f>[6]คำนวณหน่วย!AZ55-'[7]คำนวณ (รวมแต่ละอาคาร)'!$AM$135</f>
        <v>0</v>
      </c>
      <c r="AA57" s="66" t="e">
        <f>Z57*#REF!</f>
        <v>#REF!</v>
      </c>
      <c r="AB57" s="65">
        <f>[6]คำนวณหน่วย!BD55-'[7]คำนวณ (รวมแต่ละอาคาร)'!$AP$135</f>
        <v>0</v>
      </c>
      <c r="AC57" s="66" t="e">
        <f>AB57*#REF!</f>
        <v>#REF!</v>
      </c>
      <c r="AD57" s="54"/>
      <c r="AE57" s="55"/>
      <c r="AG57" s="55"/>
    </row>
    <row r="58" spans="1:35" x14ac:dyDescent="0.55000000000000004">
      <c r="A58" s="56">
        <f>[5]ตารางจด!A56</f>
        <v>47</v>
      </c>
      <c r="B58" s="133" t="str">
        <f>[5]ตารางจด!B56</f>
        <v>อาคารหอพักนักศึกษาหญิง 8</v>
      </c>
      <c r="C58" s="129">
        <f>[5]ตารางจด!C56</f>
        <v>0</v>
      </c>
      <c r="D58" s="56">
        <f>[5]ตารางจด!D56</f>
        <v>100</v>
      </c>
      <c r="E58" s="82">
        <v>8576445</v>
      </c>
      <c r="F58" s="65">
        <f>[6]คำนวณหน่วย!L56-'[7]คำนวณ (รวมแต่ละอาคาร)'!$I$140</f>
        <v>10404</v>
      </c>
      <c r="G58" s="66">
        <f>F58*'[8]2568-บิลค่าไฟฟ้า'!$G$5</f>
        <v>43651.067241240002</v>
      </c>
      <c r="H58" s="65">
        <f>[6]คำนวณหน่วย!P56-'[7]คำนวณ (รวมแต่ละอาคาร)'!$L$140</f>
        <v>-828150</v>
      </c>
      <c r="I58" s="66" t="e">
        <f>H58*#REF!</f>
        <v>#REF!</v>
      </c>
      <c r="J58" s="65">
        <f>[6]คำนวณหน่วย!T56-'[7]คำนวณ (รวมแต่ละอาคาร)'!$O$140</f>
        <v>0</v>
      </c>
      <c r="K58" s="66" t="e">
        <f>J58*#REF!</f>
        <v>#REF!</v>
      </c>
      <c r="L58" s="65">
        <f>[6]คำนวณหน่วย!X56-'[7]คำนวณ (รวมแต่ละอาคาร)'!$R$140</f>
        <v>0</v>
      </c>
      <c r="M58" s="145" t="e">
        <f>L58*#REF!</f>
        <v>#REF!</v>
      </c>
      <c r="N58" s="65">
        <f>[6]คำนวณหน่วย!AB56-'[7]คำนวณ (รวมแต่ละอาคาร)'!$U$140</f>
        <v>0</v>
      </c>
      <c r="O58" s="145" t="e">
        <f>N58*#REF!</f>
        <v>#REF!</v>
      </c>
      <c r="P58" s="67">
        <f>[6]คำนวณหน่วย!AF56-'[7]คำนวณ (รวมแต่ละอาคาร)'!$X$140</f>
        <v>0</v>
      </c>
      <c r="Q58" s="145" t="e">
        <f>P58*#REF!</f>
        <v>#REF!</v>
      </c>
      <c r="R58" s="65">
        <f>[6]คำนวณหน่วย!AJ56-'[7]คำนวณ (รวมแต่ละอาคาร)'!$AA$140</f>
        <v>0</v>
      </c>
      <c r="S58" s="145" t="e">
        <f>R58*#REF!</f>
        <v>#REF!</v>
      </c>
      <c r="T58" s="65">
        <f>[6]คำนวณหน่วย!AN56-'[7]คำนวณ (รวมแต่ละอาคาร)'!$AD$140</f>
        <v>0</v>
      </c>
      <c r="U58" s="145" t="e">
        <f>T58*#REF!</f>
        <v>#REF!</v>
      </c>
      <c r="V58" s="65">
        <f>[6]คำนวณหน่วย!AR56-'[7]คำนวณ (รวมแต่ละอาคาร)'!$AG$140</f>
        <v>0</v>
      </c>
      <c r="W58" s="145" t="e">
        <f>V58*#REF!</f>
        <v>#REF!</v>
      </c>
      <c r="X58" s="65">
        <f>[6]คำนวณหน่วย!AV56-'[7]คำนวณ (รวมแต่ละอาคาร)'!$AJ$140</f>
        <v>0</v>
      </c>
      <c r="Y58" s="66" t="e">
        <f>X58*#REF!</f>
        <v>#REF!</v>
      </c>
      <c r="Z58" s="65">
        <f>[6]คำนวณหน่วย!AZ56-'[7]คำนวณ (รวมแต่ละอาคาร)'!$AM$140</f>
        <v>0</v>
      </c>
      <c r="AA58" s="66" t="e">
        <f>Z58*#REF!</f>
        <v>#REF!</v>
      </c>
      <c r="AB58" s="65">
        <f>[6]คำนวณหน่วย!BD56-'[7]คำนวณ (รวมแต่ละอาคาร)'!$AP$140</f>
        <v>0</v>
      </c>
      <c r="AC58" s="66" t="e">
        <f>AB58*#REF!</f>
        <v>#REF!</v>
      </c>
      <c r="AD58" s="54"/>
      <c r="AE58" s="55"/>
      <c r="AG58" s="55"/>
    </row>
    <row r="59" spans="1:35" x14ac:dyDescent="0.55000000000000004">
      <c r="A59" s="56">
        <f>[5]ตารางจด!A57</f>
        <v>48</v>
      </c>
      <c r="B59" s="133" t="str">
        <f>[5]ตารางจด!B57</f>
        <v>อาคารหอพักนักศึกษาหญิง 9</v>
      </c>
      <c r="C59" s="129">
        <f>[5]ตารางจด!C57</f>
        <v>0</v>
      </c>
      <c r="D59" s="56">
        <f>[5]ตารางจด!D57</f>
        <v>100</v>
      </c>
      <c r="E59" s="82">
        <v>8576446</v>
      </c>
      <c r="F59" s="65">
        <f>[6]คำนวณหน่วย!L57-'[7]คำนวณ (รวมแต่ละอาคาร)'!$I$144</f>
        <v>12892</v>
      </c>
      <c r="G59" s="66">
        <f>F59*'[8]2568-บิลค่าไฟฟ้า'!$G$5</f>
        <v>54089.730764520005</v>
      </c>
      <c r="H59" s="65">
        <f>[6]คำนวณหน่วย!P57-'[7]คำนวณ (รวมแต่ละอาคาร)'!$L$144</f>
        <v>-4671</v>
      </c>
      <c r="I59" s="66" t="e">
        <f>H59*#REF!</f>
        <v>#REF!</v>
      </c>
      <c r="J59" s="65">
        <f>[6]คำนวณหน่วย!T57-'[7]คำนวณ (รวมแต่ละอาคาร)'!$O$144</f>
        <v>0</v>
      </c>
      <c r="K59" s="66" t="e">
        <f>J59*#REF!</f>
        <v>#REF!</v>
      </c>
      <c r="L59" s="65">
        <f>[6]คำนวณหน่วย!X57-'[7]คำนวณ (รวมแต่ละอาคาร)'!$R$144</f>
        <v>0</v>
      </c>
      <c r="M59" s="145" t="e">
        <f>L59*#REF!</f>
        <v>#REF!</v>
      </c>
      <c r="N59" s="65">
        <f>[6]คำนวณหน่วย!AB57-'[7]คำนวณ (รวมแต่ละอาคาร)'!$U$144</f>
        <v>0</v>
      </c>
      <c r="O59" s="145" t="e">
        <f>N59*#REF!</f>
        <v>#REF!</v>
      </c>
      <c r="P59" s="67">
        <f>[6]คำนวณหน่วย!AF57-'[7]คำนวณ (รวมแต่ละอาคาร)'!$X$144</f>
        <v>0</v>
      </c>
      <c r="Q59" s="145" t="e">
        <f>P59*#REF!</f>
        <v>#REF!</v>
      </c>
      <c r="R59" s="65">
        <f>[6]คำนวณหน่วย!AJ57-'[7]คำนวณ (รวมแต่ละอาคาร)'!$AA$144</f>
        <v>0</v>
      </c>
      <c r="S59" s="145" t="e">
        <f>R59*#REF!</f>
        <v>#REF!</v>
      </c>
      <c r="T59" s="65">
        <f>[6]คำนวณหน่วย!AN57-'[7]คำนวณ (รวมแต่ละอาคาร)'!$AD$144</f>
        <v>0</v>
      </c>
      <c r="U59" s="145" t="e">
        <f>T59*#REF!</f>
        <v>#REF!</v>
      </c>
      <c r="V59" s="65">
        <f>[6]คำนวณหน่วย!AR57-'[7]คำนวณ (รวมแต่ละอาคาร)'!$AG$144</f>
        <v>0</v>
      </c>
      <c r="W59" s="145" t="e">
        <f>V59*#REF!</f>
        <v>#REF!</v>
      </c>
      <c r="X59" s="65">
        <f>[6]คำนวณหน่วย!AV57-'[7]คำนวณ (รวมแต่ละอาคาร)'!$AJ$144</f>
        <v>0</v>
      </c>
      <c r="Y59" s="66" t="e">
        <f>X59*#REF!</f>
        <v>#REF!</v>
      </c>
      <c r="Z59" s="65">
        <f>[6]คำนวณหน่วย!AZ57-'[7]คำนวณ (รวมแต่ละอาคาร)'!$AM$144</f>
        <v>0</v>
      </c>
      <c r="AA59" s="66" t="e">
        <f>Z59*#REF!</f>
        <v>#REF!</v>
      </c>
      <c r="AB59" s="65">
        <f>[6]คำนวณหน่วย!BD57-'[7]คำนวณ (รวมแต่ละอาคาร)'!$AP$144</f>
        <v>0</v>
      </c>
      <c r="AC59" s="66" t="e">
        <f>AB59*#REF!</f>
        <v>#REF!</v>
      </c>
      <c r="AD59" s="54"/>
      <c r="AE59" s="55"/>
      <c r="AG59" s="55"/>
    </row>
    <row r="60" spans="1:35" x14ac:dyDescent="0.55000000000000004">
      <c r="A60" s="56">
        <f>[5]ตารางจด!A58</f>
        <v>49</v>
      </c>
      <c r="B60" s="133" t="str">
        <f>[5]ตารางจด!B58</f>
        <v>อาคารหอพักนักศึกษาหญิง 10</v>
      </c>
      <c r="C60" s="129">
        <f>[5]ตารางจด!C58</f>
        <v>0</v>
      </c>
      <c r="D60" s="56">
        <f>[5]ตารางจด!D58</f>
        <v>200</v>
      </c>
      <c r="E60" s="82">
        <v>8576447</v>
      </c>
      <c r="F60" s="65">
        <f>[6]คำนวณหน่วย!L58-'[7]คำนวณ (รวมแต่ละอาคาร)'!$I$148</f>
        <v>10550</v>
      </c>
      <c r="G60" s="66">
        <f>F60*'[8]2568-บิลค่าไฟฟ้า'!$G$5</f>
        <v>44263.625470500003</v>
      </c>
      <c r="H60" s="65">
        <f>[6]คำนวณหน่วย!P58-'[7]คำนวณ (รวมแต่ละอาคาร)'!$L$148</f>
        <v>-288475</v>
      </c>
      <c r="I60" s="66" t="e">
        <f>H60*#REF!</f>
        <v>#REF!</v>
      </c>
      <c r="J60" s="65">
        <f>[6]คำนวณหน่วย!T58-'[7]คำนวณ (รวมแต่ละอาคาร)'!$O$148</f>
        <v>0</v>
      </c>
      <c r="K60" s="66" t="e">
        <f>J60*#REF!</f>
        <v>#REF!</v>
      </c>
      <c r="L60" s="65">
        <f>[6]คำนวณหน่วย!X58-'[7]คำนวณ (รวมแต่ละอาคาร)'!$R$148</f>
        <v>0</v>
      </c>
      <c r="M60" s="145" t="e">
        <f>L60*#REF!</f>
        <v>#REF!</v>
      </c>
      <c r="N60" s="65">
        <f>[6]คำนวณหน่วย!AB58-'[7]คำนวณ (รวมแต่ละอาคาร)'!$U$148</f>
        <v>0</v>
      </c>
      <c r="O60" s="145" t="e">
        <f>N60*#REF!</f>
        <v>#REF!</v>
      </c>
      <c r="P60" s="67">
        <f>[6]คำนวณหน่วย!AF58-'[7]คำนวณ (รวมแต่ละอาคาร)'!$X$148</f>
        <v>0</v>
      </c>
      <c r="Q60" s="145" t="e">
        <f>P60*#REF!</f>
        <v>#REF!</v>
      </c>
      <c r="R60" s="65">
        <f>[6]คำนวณหน่วย!AJ58-'[7]คำนวณ (รวมแต่ละอาคาร)'!$AA$148</f>
        <v>0</v>
      </c>
      <c r="S60" s="145" t="e">
        <f>R60*#REF!</f>
        <v>#REF!</v>
      </c>
      <c r="T60" s="65">
        <f>[6]คำนวณหน่วย!AN58-'[7]คำนวณ (รวมแต่ละอาคาร)'!$AD$148</f>
        <v>0</v>
      </c>
      <c r="U60" s="145" t="e">
        <f>T60*#REF!</f>
        <v>#REF!</v>
      </c>
      <c r="V60" s="65">
        <f>[6]คำนวณหน่วย!AR58-'[7]คำนวณ (รวมแต่ละอาคาร)'!$AG$148</f>
        <v>0</v>
      </c>
      <c r="W60" s="145" t="e">
        <f>V60*#REF!</f>
        <v>#REF!</v>
      </c>
      <c r="X60" s="65">
        <f>[6]คำนวณหน่วย!AV58-'[7]คำนวณ (รวมแต่ละอาคาร)'!$AJ$148</f>
        <v>0</v>
      </c>
      <c r="Y60" s="66" t="e">
        <f>X60*#REF!</f>
        <v>#REF!</v>
      </c>
      <c r="Z60" s="65">
        <f>[6]คำนวณหน่วย!AZ58-'[7]คำนวณ (รวมแต่ละอาคาร)'!$AM$148</f>
        <v>0</v>
      </c>
      <c r="AA60" s="66" t="e">
        <f>Z60*#REF!</f>
        <v>#REF!</v>
      </c>
      <c r="AB60" s="65">
        <f>[6]คำนวณหน่วย!BD58-'[7]คำนวณ (รวมแต่ละอาคาร)'!$AP$148</f>
        <v>0</v>
      </c>
      <c r="AC60" s="66" t="e">
        <f>AB60*#REF!</f>
        <v>#REF!</v>
      </c>
      <c r="AD60" s="54"/>
      <c r="AE60" s="55"/>
      <c r="AG60" s="55"/>
    </row>
    <row r="61" spans="1:35" x14ac:dyDescent="0.55000000000000004">
      <c r="A61" s="56">
        <f>[5]ตารางจด!A59</f>
        <v>50</v>
      </c>
      <c r="B61" s="133" t="str">
        <f>[5]ตารางจด!B59</f>
        <v>อาคารหอพักนักศึกษาหญิง 11</v>
      </c>
      <c r="C61" s="129" t="str">
        <f>[5]ตารางจด!C59</f>
        <v>MWh</v>
      </c>
      <c r="D61" s="56">
        <f>[5]ตารางจด!D59</f>
        <v>1000</v>
      </c>
      <c r="E61" s="82">
        <v>8576448</v>
      </c>
      <c r="F61" s="65">
        <f>[6]คำนวณหน่วย!L59-'[7]คำนวณ (รวมแต่ละอาคาร)'!$I$152</f>
        <v>5668.9999999999545</v>
      </c>
      <c r="G61" s="66">
        <f>F61*'[8]2568-บิลค่าไฟฟ้า'!$G$5</f>
        <v>23784.880833389809</v>
      </c>
      <c r="H61" s="65">
        <f>[6]คำนวณหน่วย!P59-'[7]คำนวณ (รวมแต่ละอาคาร)'!$L$152</f>
        <v>-1276965</v>
      </c>
      <c r="I61" s="66" t="e">
        <f>H61*#REF!</f>
        <v>#REF!</v>
      </c>
      <c r="J61" s="65">
        <f>[6]คำนวณหน่วย!T59-'[7]คำนวณ (รวมแต่ละอาคาร)'!$O$152</f>
        <v>0</v>
      </c>
      <c r="K61" s="66" t="e">
        <f>J61*#REF!</f>
        <v>#REF!</v>
      </c>
      <c r="L61" s="65">
        <f>[6]คำนวณหน่วย!X59-'[7]คำนวณ (รวมแต่ละอาคาร)'!$R$152</f>
        <v>0</v>
      </c>
      <c r="M61" s="145" t="e">
        <f>L61*#REF!</f>
        <v>#REF!</v>
      </c>
      <c r="N61" s="65">
        <f>[6]คำนวณหน่วย!AB59-'[7]คำนวณ (รวมแต่ละอาคาร)'!$U$152</f>
        <v>0</v>
      </c>
      <c r="O61" s="145" t="e">
        <f>N61*#REF!</f>
        <v>#REF!</v>
      </c>
      <c r="P61" s="67">
        <f>[6]คำนวณหน่วย!AF59-'[7]คำนวณ (รวมแต่ละอาคาร)'!$X$152</f>
        <v>0</v>
      </c>
      <c r="Q61" s="145" t="e">
        <f>P61*#REF!</f>
        <v>#REF!</v>
      </c>
      <c r="R61" s="65">
        <f>[6]คำนวณหน่วย!AJ59-'[7]คำนวณ (รวมแต่ละอาคาร)'!$AA$152</f>
        <v>0</v>
      </c>
      <c r="S61" s="145" t="e">
        <f>R61*#REF!</f>
        <v>#REF!</v>
      </c>
      <c r="T61" s="65">
        <f>[6]คำนวณหน่วย!AN59-'[7]คำนวณ (รวมแต่ละอาคาร)'!$AD$152</f>
        <v>0</v>
      </c>
      <c r="U61" s="145" t="e">
        <f>T61*#REF!</f>
        <v>#REF!</v>
      </c>
      <c r="V61" s="65">
        <f>[6]คำนวณหน่วย!AR59-'[7]คำนวณ (รวมแต่ละอาคาร)'!$AG$152</f>
        <v>0</v>
      </c>
      <c r="W61" s="145" t="e">
        <f>V61*#REF!</f>
        <v>#REF!</v>
      </c>
      <c r="X61" s="65">
        <f>[6]คำนวณหน่วย!AV59-'[7]คำนวณ (รวมแต่ละอาคาร)'!$AJ$152</f>
        <v>0</v>
      </c>
      <c r="Y61" s="66" t="e">
        <f>X61*#REF!</f>
        <v>#REF!</v>
      </c>
      <c r="Z61" s="65">
        <f>[6]คำนวณหน่วย!AZ59-'[7]คำนวณ (รวมแต่ละอาคาร)'!$AM$152</f>
        <v>0</v>
      </c>
      <c r="AA61" s="66" t="e">
        <f>Z61*#REF!</f>
        <v>#REF!</v>
      </c>
      <c r="AB61" s="65">
        <f>[6]คำนวณหน่วย!BD59-'[7]คำนวณ (รวมแต่ละอาคาร)'!$AP$152</f>
        <v>0</v>
      </c>
      <c r="AC61" s="66" t="e">
        <f>AB61*#REF!</f>
        <v>#REF!</v>
      </c>
      <c r="AD61" s="54"/>
      <c r="AE61" s="55"/>
      <c r="AG61" s="55"/>
    </row>
    <row r="62" spans="1:35" x14ac:dyDescent="0.55000000000000004">
      <c r="A62" s="68" t="s">
        <v>5</v>
      </c>
      <c r="B62" s="134"/>
      <c r="C62" s="69"/>
      <c r="D62" s="69"/>
      <c r="E62" s="70"/>
      <c r="F62" s="71">
        <f t="shared" ref="F62:G62" si="4">SUM(F51:F61)</f>
        <v>55569.999999999956</v>
      </c>
      <c r="G62" s="72">
        <f t="shared" si="4"/>
        <v>233158.17123149984</v>
      </c>
      <c r="H62" s="71">
        <f t="shared" ref="F62:AC62" si="5">SUM(H51:H61)</f>
        <v>-3801213</v>
      </c>
      <c r="I62" s="72" t="e">
        <f t="shared" si="5"/>
        <v>#DIV/0!</v>
      </c>
      <c r="J62" s="71">
        <f t="shared" si="5"/>
        <v>0</v>
      </c>
      <c r="K62" s="72" t="e">
        <f t="shared" si="5"/>
        <v>#DIV/0!</v>
      </c>
      <c r="L62" s="71">
        <f t="shared" si="5"/>
        <v>0</v>
      </c>
      <c r="M62" s="5" t="e">
        <f t="shared" si="5"/>
        <v>#DIV/0!</v>
      </c>
      <c r="N62" s="71">
        <f t="shared" si="5"/>
        <v>0</v>
      </c>
      <c r="O62" s="5" t="e">
        <f t="shared" si="5"/>
        <v>#DIV/0!</v>
      </c>
      <c r="P62" s="71">
        <f t="shared" si="5"/>
        <v>0</v>
      </c>
      <c r="Q62" s="5" t="e">
        <f t="shared" si="5"/>
        <v>#DIV/0!</v>
      </c>
      <c r="R62" s="71">
        <f t="shared" si="5"/>
        <v>0</v>
      </c>
      <c r="S62" s="5" t="e">
        <f t="shared" si="5"/>
        <v>#DIV/0!</v>
      </c>
      <c r="T62" s="71">
        <f t="shared" si="5"/>
        <v>0</v>
      </c>
      <c r="U62" s="5" t="e">
        <f t="shared" si="5"/>
        <v>#DIV/0!</v>
      </c>
      <c r="V62" s="71">
        <f t="shared" si="5"/>
        <v>0</v>
      </c>
      <c r="W62" s="5" t="e">
        <f t="shared" si="5"/>
        <v>#DIV/0!</v>
      </c>
      <c r="X62" s="71">
        <f t="shared" si="5"/>
        <v>0</v>
      </c>
      <c r="Y62" s="72" t="e">
        <f t="shared" si="5"/>
        <v>#DIV/0!</v>
      </c>
      <c r="Z62" s="71">
        <f t="shared" si="5"/>
        <v>0</v>
      </c>
      <c r="AA62" s="72" t="e">
        <f t="shared" si="5"/>
        <v>#DIV/0!</v>
      </c>
      <c r="AB62" s="71">
        <f t="shared" si="5"/>
        <v>0</v>
      </c>
      <c r="AC62" s="72" t="e">
        <f t="shared" si="5"/>
        <v>#DIV/0!</v>
      </c>
      <c r="AD62" s="4">
        <f>AB62+Z62+X62+V62+T62+R62+P62+N62+L62+J62+H62+F62</f>
        <v>-3745643</v>
      </c>
      <c r="AE62" s="6" t="e">
        <f>AC62+AA62+Y62+W62+U62+S62+Q62+O62+M62+K62+I62+G62</f>
        <v>#DIV/0!</v>
      </c>
      <c r="AF62" s="4">
        <f>V62+T62+R62+P62+N62+L62+J62+H62+F62</f>
        <v>-3745643</v>
      </c>
      <c r="AG62" s="6" t="e">
        <f>W62+U62+S62+Q62+O62+M62+K62+I62+G62</f>
        <v>#DIV/0!</v>
      </c>
      <c r="AH62" s="4">
        <f>AB62+Z62+X62</f>
        <v>0</v>
      </c>
      <c r="AI62" s="6" t="e">
        <f>AC62+AA62+Y62</f>
        <v>#DIV/0!</v>
      </c>
    </row>
    <row r="63" spans="1:35" x14ac:dyDescent="0.55000000000000004">
      <c r="A63" s="49" t="str">
        <f>[5]ตารางจด!$A$60</f>
        <v>คณะพัฒนาการท่องเที่ยว</v>
      </c>
      <c r="B63" s="135"/>
      <c r="C63" s="74"/>
      <c r="D63" s="74"/>
      <c r="E63" s="75"/>
      <c r="F63" s="76"/>
      <c r="G63" s="75"/>
      <c r="H63" s="76"/>
      <c r="I63" s="75"/>
      <c r="J63" s="76"/>
      <c r="K63" s="75"/>
      <c r="L63" s="76"/>
      <c r="M63" s="146"/>
      <c r="N63" s="76"/>
      <c r="O63" s="146"/>
      <c r="P63" s="77"/>
      <c r="Q63" s="146"/>
      <c r="R63" s="76"/>
      <c r="S63" s="146"/>
      <c r="T63" s="76"/>
      <c r="U63" s="146"/>
      <c r="V63" s="76"/>
      <c r="W63" s="146"/>
      <c r="X63" s="76"/>
      <c r="Y63" s="75"/>
      <c r="Z63" s="76"/>
      <c r="AA63" s="75"/>
      <c r="AB63" s="76"/>
      <c r="AC63" s="78"/>
      <c r="AD63" s="54"/>
      <c r="AE63" s="55"/>
      <c r="AG63" s="55"/>
    </row>
    <row r="64" spans="1:35" s="10" customFormat="1" x14ac:dyDescent="0.55000000000000004">
      <c r="A64" s="56">
        <f>[5]ตารางจด!A61</f>
        <v>51</v>
      </c>
      <c r="B64" s="133" t="str">
        <f>[5]ตารางจด!B61</f>
        <v>อาคารเรียนรวมสุวรรณวาจกกสิกิจ</v>
      </c>
      <c r="C64" s="129">
        <f>[5]ตารางจด!C61</f>
        <v>0</v>
      </c>
      <c r="D64" s="56">
        <f>[5]ตารางจด!D61</f>
        <v>1</v>
      </c>
      <c r="E64" s="57" t="str">
        <f>[5]ตารางจด!E61</f>
        <v>-</v>
      </c>
      <c r="F64" s="31">
        <f>[6]คำนวณหน่วย!L61</f>
        <v>2629</v>
      </c>
      <c r="G64" s="27">
        <f>[6]คำนวณหน่วย!M61</f>
        <v>11041.800000000001</v>
      </c>
      <c r="H64" s="58">
        <f>[6]คำนวณหน่วย!P61</f>
        <v>-94329</v>
      </c>
      <c r="I64" s="122" t="e">
        <f>[6]คำนวณหน่วย!Q61</f>
        <v>#DIV/0!</v>
      </c>
      <c r="J64" s="31">
        <f>[6]คำนวณหน่วย!T61</f>
        <v>0</v>
      </c>
      <c r="K64" s="27" t="e">
        <f>[6]คำนวณหน่วย!U61</f>
        <v>#DIV/0!</v>
      </c>
      <c r="L64" s="31">
        <f>[6]คำนวณหน่วย!X61</f>
        <v>0</v>
      </c>
      <c r="M64" s="27" t="e">
        <f>[6]คำนวณหน่วย!Y61</f>
        <v>#DIV/0!</v>
      </c>
      <c r="N64" s="31">
        <f>[6]คำนวณหน่วย!AB61</f>
        <v>0</v>
      </c>
      <c r="O64" s="27" t="e">
        <f>[6]คำนวณหน่วย!AC61</f>
        <v>#DIV/0!</v>
      </c>
      <c r="P64" s="83">
        <f>[6]คำนวณหน่วย!AF61</f>
        <v>0</v>
      </c>
      <c r="Q64" s="108" t="e">
        <f>[6]คำนวณหน่วย!AG61</f>
        <v>#DIV/0!</v>
      </c>
      <c r="R64" s="31">
        <f>[6]คำนวณหน่วย!AJ61</f>
        <v>0</v>
      </c>
      <c r="S64" s="27" t="e">
        <f>[6]คำนวณหน่วย!AK61</f>
        <v>#DIV/0!</v>
      </c>
      <c r="T64" s="31">
        <f>[6]คำนวณหน่วย!AN61</f>
        <v>0</v>
      </c>
      <c r="U64" s="27" t="e">
        <f>[6]คำนวณหน่วย!AO61</f>
        <v>#DIV/0!</v>
      </c>
      <c r="V64" s="31">
        <f>[6]คำนวณหน่วย!AR61</f>
        <v>0</v>
      </c>
      <c r="W64" s="27" t="e">
        <f>[6]คำนวณหน่วย!AS61</f>
        <v>#DIV/0!</v>
      </c>
      <c r="X64" s="31">
        <f>[6]คำนวณหน่วย!AV61</f>
        <v>0</v>
      </c>
      <c r="Y64" s="31" t="e">
        <f>[6]คำนวณหน่วย!AW61</f>
        <v>#DIV/0!</v>
      </c>
      <c r="Z64" s="31">
        <f>[6]คำนวณหน่วย!AZ61</f>
        <v>0</v>
      </c>
      <c r="AA64" s="31" t="e">
        <f>[6]คำนวณหน่วย!BA61</f>
        <v>#DIV/0!</v>
      </c>
      <c r="AB64" s="31">
        <f>[6]คำนวณหน่วย!BD61</f>
        <v>0</v>
      </c>
      <c r="AC64" s="31" t="e">
        <f>[6]คำนวณหน่วย!BE61</f>
        <v>#DIV/0!</v>
      </c>
      <c r="AD64" s="61"/>
      <c r="AE64" s="62"/>
      <c r="AF64" s="63"/>
      <c r="AG64" s="62"/>
    </row>
    <row r="65" spans="1:35" x14ac:dyDescent="0.55000000000000004">
      <c r="A65" s="56">
        <f>[5]ตารางจด!A62</f>
        <v>52</v>
      </c>
      <c r="B65" s="133" t="str">
        <f>[5]ตารางจด!B62</f>
        <v>อาคารพัฒนาวิสัยทัศน์ ชั้น 1 มิเตอร์ตัวที่ 1</v>
      </c>
      <c r="C65" s="129">
        <f>[5]ตารางจด!C62</f>
        <v>0</v>
      </c>
      <c r="D65" s="56">
        <f>[5]ตารางจด!D62</f>
        <v>80</v>
      </c>
      <c r="E65" s="57">
        <f>[5]ตารางจด!E62</f>
        <v>9109282</v>
      </c>
      <c r="F65" s="31">
        <f>[6]คำนวณหน่วย!L62</f>
        <v>1920</v>
      </c>
      <c r="G65" s="27">
        <f>[6]คำนวณหน่วย!M62</f>
        <v>8064</v>
      </c>
      <c r="H65" s="31">
        <f>[6]คำนวณหน่วย!P62</f>
        <v>-663920</v>
      </c>
      <c r="I65" s="27" t="e">
        <f>[6]คำนวณหน่วย!Q62</f>
        <v>#DIV/0!</v>
      </c>
      <c r="J65" s="31">
        <f>[6]คำนวณหน่วย!T62</f>
        <v>0</v>
      </c>
      <c r="K65" s="27" t="e">
        <f>[6]คำนวณหน่วย!U62</f>
        <v>#DIV/0!</v>
      </c>
      <c r="L65" s="31">
        <f>[6]คำนวณหน่วย!X62</f>
        <v>0</v>
      </c>
      <c r="M65" s="27" t="e">
        <f>[6]คำนวณหน่วย!Y62</f>
        <v>#DIV/0!</v>
      </c>
      <c r="N65" s="31">
        <f>[6]คำนวณหน่วย!AB62</f>
        <v>0</v>
      </c>
      <c r="O65" s="27" t="e">
        <f>[6]คำนวณหน่วย!AC62</f>
        <v>#DIV/0!</v>
      </c>
      <c r="P65" s="83">
        <f>[6]คำนวณหน่วย!AF62</f>
        <v>0</v>
      </c>
      <c r="Q65" s="108" t="e">
        <f>[6]คำนวณหน่วย!AG62</f>
        <v>#DIV/0!</v>
      </c>
      <c r="R65" s="31">
        <f>[6]คำนวณหน่วย!AJ62</f>
        <v>0</v>
      </c>
      <c r="S65" s="27" t="e">
        <f>[6]คำนวณหน่วย!AK62</f>
        <v>#DIV/0!</v>
      </c>
      <c r="T65" s="31">
        <f>[6]คำนวณหน่วย!AN62</f>
        <v>0</v>
      </c>
      <c r="U65" s="27" t="e">
        <f>[6]คำนวณหน่วย!AO62</f>
        <v>#DIV/0!</v>
      </c>
      <c r="V65" s="31">
        <f>[6]คำนวณหน่วย!AR62</f>
        <v>0</v>
      </c>
      <c r="W65" s="27" t="e">
        <f>[6]คำนวณหน่วย!AS62</f>
        <v>#DIV/0!</v>
      </c>
      <c r="X65" s="31">
        <f>[6]คำนวณหน่วย!AV62</f>
        <v>0</v>
      </c>
      <c r="Y65" s="31" t="e">
        <f>[6]คำนวณหน่วย!AW62</f>
        <v>#DIV/0!</v>
      </c>
      <c r="Z65" s="31">
        <f>[6]คำนวณหน่วย!AZ62</f>
        <v>0</v>
      </c>
      <c r="AA65" s="31" t="e">
        <f>[6]คำนวณหน่วย!BA62</f>
        <v>#DIV/0!</v>
      </c>
      <c r="AB65" s="31">
        <f>[6]คำนวณหน่วย!BD62</f>
        <v>0</v>
      </c>
      <c r="AC65" s="31" t="e">
        <f>[6]คำนวณหน่วย!BE62</f>
        <v>#DIV/0!</v>
      </c>
      <c r="AD65" s="54"/>
      <c r="AE65" s="55"/>
      <c r="AG65" s="55"/>
    </row>
    <row r="66" spans="1:35" x14ac:dyDescent="0.55000000000000004">
      <c r="A66" s="56">
        <f>[5]ตารางจด!A63</f>
        <v>53</v>
      </c>
      <c r="B66" s="133" t="str">
        <f>[5]ตารางจด!B63</f>
        <v>อาคารพัฒนาวิสัยทัศน์ ชั้น 2 มิเตอร์ตัวที่ 2</v>
      </c>
      <c r="C66" s="129" t="str">
        <f>[5]ตารางจด!C63</f>
        <v>MWh</v>
      </c>
      <c r="D66" s="56">
        <f>[5]ตารางจด!D63</f>
        <v>1000</v>
      </c>
      <c r="E66" s="57" t="str">
        <f>[5]ตารางจด!E63</f>
        <v>Digital</v>
      </c>
      <c r="F66" s="58">
        <f>[6]คำนวณหน่วย!L63</f>
        <v>6830.0000000000409</v>
      </c>
      <c r="G66" s="27">
        <f>[6]คำนวณหน่วย!M63</f>
        <v>28686.000000000175</v>
      </c>
      <c r="H66" s="58">
        <f>[6]คำนวณหน่วย!P63</f>
        <v>-441720</v>
      </c>
      <c r="I66" s="122" t="e">
        <f>[6]คำนวณหน่วย!Q63</f>
        <v>#DIV/0!</v>
      </c>
      <c r="J66" s="58">
        <f>[6]คำนวณหน่วย!T63</f>
        <v>0</v>
      </c>
      <c r="K66" s="27" t="e">
        <f>[6]คำนวณหน่วย!U63</f>
        <v>#DIV/0!</v>
      </c>
      <c r="L66" s="58">
        <f>[6]คำนวณหน่วย!X63</f>
        <v>0</v>
      </c>
      <c r="M66" s="143" t="e">
        <f>[6]คำนวณหน่วย!Y63</f>
        <v>#DIV/0!</v>
      </c>
      <c r="N66" s="58">
        <f>[6]คำนวณหน่วย!AB63</f>
        <v>0</v>
      </c>
      <c r="O66" s="143" t="e">
        <f>[6]คำนวณหน่วย!AC63</f>
        <v>#DIV/0!</v>
      </c>
      <c r="P66" s="60">
        <f>[6]คำนวณหน่วย!AF63</f>
        <v>0</v>
      </c>
      <c r="Q66" s="143" t="e">
        <f>[6]คำนวณหน่วย!AG63</f>
        <v>#DIV/0!</v>
      </c>
      <c r="R66" s="58">
        <f>[6]คำนวณหน่วย!AJ63</f>
        <v>0</v>
      </c>
      <c r="S66" s="143" t="e">
        <f>[6]คำนวณหน่วย!AK63</f>
        <v>#DIV/0!</v>
      </c>
      <c r="T66" s="58">
        <f>[6]คำนวณหน่วย!AN63</f>
        <v>0</v>
      </c>
      <c r="U66" s="143" t="e">
        <f>[6]คำนวณหน่วย!AO63</f>
        <v>#DIV/0!</v>
      </c>
      <c r="V66" s="58">
        <f>[6]คำนวณหน่วย!AR63</f>
        <v>0</v>
      </c>
      <c r="W66" s="143" t="e">
        <f>[6]คำนวณหน่วย!AS63</f>
        <v>#DIV/0!</v>
      </c>
      <c r="X66" s="58">
        <f>[6]คำนวณหน่วย!AV63</f>
        <v>0</v>
      </c>
      <c r="Y66" s="59" t="e">
        <f>[6]คำนวณหน่วย!AW63</f>
        <v>#DIV/0!</v>
      </c>
      <c r="Z66" s="58">
        <f>[6]คำนวณหน่วย!AZ63</f>
        <v>0</v>
      </c>
      <c r="AA66" s="59" t="e">
        <f>[6]คำนวณหน่วย!BA63</f>
        <v>#DIV/0!</v>
      </c>
      <c r="AB66" s="58">
        <f>[6]คำนวณหน่วย!BD63</f>
        <v>0</v>
      </c>
      <c r="AC66" s="59" t="e">
        <f>[6]คำนวณหน่วย!BE63</f>
        <v>#DIV/0!</v>
      </c>
      <c r="AD66" s="54"/>
      <c r="AE66" s="55"/>
      <c r="AG66" s="55"/>
    </row>
    <row r="67" spans="1:35" x14ac:dyDescent="0.55000000000000004">
      <c r="A67" s="68" t="s">
        <v>5</v>
      </c>
      <c r="B67" s="134"/>
      <c r="C67" s="69"/>
      <c r="D67" s="69"/>
      <c r="E67" s="70"/>
      <c r="F67" s="71">
        <f t="shared" ref="F67:G67" si="6">SUM(F64:F66)</f>
        <v>11379.00000000004</v>
      </c>
      <c r="G67" s="72">
        <f t="shared" si="6"/>
        <v>47791.800000000178</v>
      </c>
      <c r="H67" s="71">
        <f t="shared" ref="F67:AC67" si="7">SUM(H64:H66)</f>
        <v>-1199969</v>
      </c>
      <c r="I67" s="72" t="e">
        <f t="shared" si="7"/>
        <v>#DIV/0!</v>
      </c>
      <c r="J67" s="71">
        <f t="shared" si="7"/>
        <v>0</v>
      </c>
      <c r="K67" s="72" t="e">
        <f t="shared" si="7"/>
        <v>#DIV/0!</v>
      </c>
      <c r="L67" s="71">
        <f t="shared" si="7"/>
        <v>0</v>
      </c>
      <c r="M67" s="5" t="e">
        <f t="shared" si="7"/>
        <v>#DIV/0!</v>
      </c>
      <c r="N67" s="71">
        <f t="shared" si="7"/>
        <v>0</v>
      </c>
      <c r="O67" s="5" t="e">
        <f t="shared" si="7"/>
        <v>#DIV/0!</v>
      </c>
      <c r="P67" s="71">
        <f t="shared" si="7"/>
        <v>0</v>
      </c>
      <c r="Q67" s="5" t="e">
        <f t="shared" si="7"/>
        <v>#DIV/0!</v>
      </c>
      <c r="R67" s="71">
        <f t="shared" si="7"/>
        <v>0</v>
      </c>
      <c r="S67" s="5" t="e">
        <f t="shared" si="7"/>
        <v>#DIV/0!</v>
      </c>
      <c r="T67" s="71">
        <f t="shared" si="7"/>
        <v>0</v>
      </c>
      <c r="U67" s="5" t="e">
        <f t="shared" si="7"/>
        <v>#DIV/0!</v>
      </c>
      <c r="V67" s="71">
        <f t="shared" si="7"/>
        <v>0</v>
      </c>
      <c r="W67" s="5" t="e">
        <f t="shared" si="7"/>
        <v>#DIV/0!</v>
      </c>
      <c r="X67" s="71">
        <f t="shared" si="7"/>
        <v>0</v>
      </c>
      <c r="Y67" s="72" t="e">
        <f t="shared" si="7"/>
        <v>#DIV/0!</v>
      </c>
      <c r="Z67" s="71">
        <f t="shared" si="7"/>
        <v>0</v>
      </c>
      <c r="AA67" s="72" t="e">
        <f t="shared" si="7"/>
        <v>#DIV/0!</v>
      </c>
      <c r="AB67" s="71">
        <f t="shared" si="7"/>
        <v>0</v>
      </c>
      <c r="AC67" s="72" t="e">
        <f t="shared" si="7"/>
        <v>#DIV/0!</v>
      </c>
      <c r="AD67" s="4">
        <f>AB68+Z68+X68+V68+T68+R68+P68+N68+L68+J68+H68+F68</f>
        <v>0</v>
      </c>
      <c r="AE67" s="6">
        <f>AC68+AA68+Y68+W68+U68+S68+Q68+O68+M68+K68+I68+G68</f>
        <v>0</v>
      </c>
      <c r="AF67" s="4">
        <f>V68+T68+R68+P68+N68+L68+J68+H68+F68</f>
        <v>0</v>
      </c>
      <c r="AG67" s="6">
        <f>W68+U68+S68+Q68+O68+M68+K68+I68+G68</f>
        <v>0</v>
      </c>
      <c r="AH67" s="4">
        <f>AB68+Z68+X68</f>
        <v>0</v>
      </c>
      <c r="AI67" s="6">
        <f>AC68+AA68+Y68</f>
        <v>0</v>
      </c>
    </row>
    <row r="68" spans="1:35" x14ac:dyDescent="0.55000000000000004">
      <c r="A68" s="49" t="s">
        <v>15</v>
      </c>
      <c r="B68" s="135"/>
      <c r="C68" s="74"/>
      <c r="D68" s="74"/>
      <c r="E68" s="75"/>
      <c r="F68" s="76"/>
      <c r="G68" s="75"/>
      <c r="H68" s="76"/>
      <c r="I68" s="75"/>
      <c r="J68" s="76"/>
      <c r="K68" s="75"/>
      <c r="L68" s="76"/>
      <c r="M68" s="146"/>
      <c r="N68" s="76"/>
      <c r="O68" s="146"/>
      <c r="P68" s="77"/>
      <c r="Q68" s="146"/>
      <c r="R68" s="76"/>
      <c r="S68" s="148"/>
      <c r="T68" s="76"/>
      <c r="U68" s="146"/>
      <c r="V68" s="76"/>
      <c r="W68" s="146"/>
      <c r="X68" s="76"/>
      <c r="Y68" s="75"/>
      <c r="Z68" s="76"/>
      <c r="AA68" s="75"/>
      <c r="AB68" s="76"/>
      <c r="AC68" s="78"/>
      <c r="AD68" s="39"/>
      <c r="AF68" s="39"/>
    </row>
    <row r="69" spans="1:35" x14ac:dyDescent="0.55000000000000004">
      <c r="A69" s="23">
        <f>[5]ตารางจด!A65</f>
        <v>54</v>
      </c>
      <c r="B69" s="28" t="str">
        <f>[5]ตารางจด!B65</f>
        <v>อาคารประเสริฐ ณ.นคร</v>
      </c>
      <c r="C69" s="130">
        <f>[5]ตารางจด!C65</f>
        <v>0</v>
      </c>
      <c r="D69" s="23">
        <f>[5]ตารางจด!D65</f>
        <v>500</v>
      </c>
      <c r="E69" s="32">
        <f>[5]ตารางจด!E65</f>
        <v>8155345</v>
      </c>
      <c r="F69" s="65">
        <f>[6]คำนวณหน่วย!L65-'[7]คำนวณ (รวมแต่ละอาคาร)'!$I$163</f>
        <v>2108.12</v>
      </c>
      <c r="G69" s="66">
        <f>F69*'[8]2568-บิลค่าไฟฟ้า'!$G$5</f>
        <v>8844.8373579971994</v>
      </c>
      <c r="H69" s="65">
        <f>[6]คำนวณหน่วย!P65-'[7]คำนวณ (รวมแต่ละอาคาร)'!$L$163</f>
        <v>465</v>
      </c>
      <c r="I69" s="66" t="e">
        <f>H69*#REF!</f>
        <v>#REF!</v>
      </c>
      <c r="J69" s="65">
        <f>[6]คำนวณหน่วย!$T$65-'[7]คำนวณ (รวมแต่ละอาคาร)'!$O$163</f>
        <v>0</v>
      </c>
      <c r="K69" s="66" t="e">
        <f>J69*#REF!</f>
        <v>#REF!</v>
      </c>
      <c r="L69" s="65">
        <f>[6]คำนวณหน่วย!X65-'[7]คำนวณ (รวมแต่ละอาคาร)'!$R$163</f>
        <v>0</v>
      </c>
      <c r="M69" s="145" t="e">
        <f>L69*#REF!</f>
        <v>#REF!</v>
      </c>
      <c r="N69" s="65">
        <f>[6]คำนวณหน่วย!AB65-'[7]คำนวณ (รวมแต่ละอาคาร)'!$U$163</f>
        <v>0</v>
      </c>
      <c r="O69" s="145" t="e">
        <f>N69*#REF!</f>
        <v>#REF!</v>
      </c>
      <c r="P69" s="67">
        <f>[6]คำนวณหน่วย!AF65-'[7]คำนวณ (รวมแต่ละอาคาร)'!$X$163</f>
        <v>0</v>
      </c>
      <c r="Q69" s="145" t="e">
        <f>P69*#REF!</f>
        <v>#REF!</v>
      </c>
      <c r="R69" s="65">
        <f>[6]คำนวณหน่วย!AJ65-'[7]คำนวณ (รวมแต่ละอาคาร)'!$AA$163</f>
        <v>0</v>
      </c>
      <c r="S69" s="145" t="e">
        <f>R69*#REF!</f>
        <v>#REF!</v>
      </c>
      <c r="T69" s="65">
        <f>[6]คำนวณหน่วย!AN65-'[7]คำนวณ (รวมแต่ละอาคาร)'!$AD$163</f>
        <v>0</v>
      </c>
      <c r="U69" s="145" t="e">
        <f>T69*#REF!</f>
        <v>#REF!</v>
      </c>
      <c r="V69" s="65">
        <f>[6]คำนวณหน่วย!AR65-'[7]คำนวณ (รวมแต่ละอาคาร)'!$AG$163</f>
        <v>0</v>
      </c>
      <c r="W69" s="145" t="e">
        <f>V69*#REF!</f>
        <v>#REF!</v>
      </c>
      <c r="X69" s="65">
        <f>[6]คำนวณหน่วย!AV65-'[7]คำนวณ (รวมแต่ละอาคาร)'!$AJ$163</f>
        <v>0</v>
      </c>
      <c r="Y69" s="66" t="e">
        <f>X69*#REF!</f>
        <v>#REF!</v>
      </c>
      <c r="Z69" s="65">
        <f>[6]คำนวณหน่วย!AZ65-'[7]คำนวณ (รวมแต่ละอาคาร)'!$AM$163</f>
        <v>0</v>
      </c>
      <c r="AA69" s="66" t="e">
        <f>Z69*#REF!</f>
        <v>#REF!</v>
      </c>
      <c r="AB69" s="65">
        <f>[6]คำนวณหน่วย!BD65-'[7]คำนวณ (รวมแต่ละอาคาร)'!$AP$163</f>
        <v>0</v>
      </c>
      <c r="AC69" s="66" t="e">
        <f>AB69*#REF!</f>
        <v>#REF!</v>
      </c>
      <c r="AD69" s="4">
        <f>AB69+Z69+X69+V69+T69+R69+P69+N69+L69+J69+H69+F69</f>
        <v>2573.12</v>
      </c>
      <c r="AE69" s="6" t="e">
        <f>AC69+AA69+Y69+W69+U69+S69+Q69+O69+M69+K69+I69+G69</f>
        <v>#REF!</v>
      </c>
      <c r="AF69" s="4">
        <f>V69+T69+R69+P69+N69+L69+J69+H69+F69</f>
        <v>2573.12</v>
      </c>
      <c r="AG69" s="6" t="e">
        <f>W69+U69+S69+Q69+O69+M69+K69+I69+G69</f>
        <v>#REF!</v>
      </c>
      <c r="AH69" s="4">
        <f>AB69+Z69+X69</f>
        <v>0</v>
      </c>
      <c r="AI69" s="6" t="e">
        <f>AC69+AA69+Y69</f>
        <v>#REF!</v>
      </c>
    </row>
    <row r="70" spans="1:35" x14ac:dyDescent="0.55000000000000004">
      <c r="A70" s="49" t="s">
        <v>20</v>
      </c>
      <c r="B70" s="135"/>
      <c r="C70" s="74"/>
      <c r="D70" s="74"/>
      <c r="E70" s="75"/>
      <c r="F70" s="76"/>
      <c r="G70" s="75"/>
      <c r="H70" s="76"/>
      <c r="I70" s="75"/>
      <c r="J70" s="76"/>
      <c r="K70" s="75"/>
      <c r="L70" s="76"/>
      <c r="M70" s="146"/>
      <c r="N70" s="76"/>
      <c r="O70" s="146"/>
      <c r="P70" s="77"/>
      <c r="Q70" s="146"/>
      <c r="R70" s="76"/>
      <c r="S70" s="146"/>
      <c r="T70" s="76"/>
      <c r="U70" s="146"/>
      <c r="V70" s="76"/>
      <c r="W70" s="146"/>
      <c r="X70" s="76"/>
      <c r="Y70" s="75"/>
      <c r="Z70" s="76"/>
      <c r="AA70" s="75"/>
      <c r="AB70" s="76"/>
      <c r="AC70" s="78"/>
      <c r="AD70" s="54"/>
      <c r="AE70" s="55"/>
      <c r="AG70" s="55"/>
    </row>
    <row r="71" spans="1:35" x14ac:dyDescent="0.55000000000000004">
      <c r="A71" s="56">
        <f>[5]ตารางจด!A67</f>
        <v>55</v>
      </c>
      <c r="B71" s="133" t="str">
        <f>[5]ตารางจด!B67</f>
        <v>อาคารวิภาต บุญศรี วังซ้าย มิเตอร์ตัวที่ 1</v>
      </c>
      <c r="C71" s="129">
        <f>[5]ตารางจด!C67</f>
        <v>0</v>
      </c>
      <c r="D71" s="56">
        <f>[5]ตารางจด!D67</f>
        <v>300</v>
      </c>
      <c r="E71" s="57">
        <f>[5]ตารางจด!E67</f>
        <v>8566263</v>
      </c>
      <c r="F71" s="58">
        <f>[6]คำนวณหน่วย!L68</f>
        <v>15898.34</v>
      </c>
      <c r="G71" s="59">
        <f>[6]คำนวณหน่วย!M68</f>
        <v>66773.028000000006</v>
      </c>
      <c r="H71" s="58">
        <f>[6]คำนวณหน่วย!P68</f>
        <v>0</v>
      </c>
      <c r="I71" s="59" t="e">
        <f>[6]คำนวณหน่วย!Q68</f>
        <v>#DIV/0!</v>
      </c>
      <c r="J71" s="58">
        <f>[6]คำนวณหน่วย!T68</f>
        <v>0</v>
      </c>
      <c r="K71" s="59" t="e">
        <f>[6]คำนวณหน่วย!U68</f>
        <v>#DIV/0!</v>
      </c>
      <c r="L71" s="58">
        <f>[6]คำนวณหน่วย!X68</f>
        <v>0</v>
      </c>
      <c r="M71" s="143" t="e">
        <f>[6]คำนวณหน่วย!Y68</f>
        <v>#DIV/0!</v>
      </c>
      <c r="N71" s="58">
        <f>[6]คำนวณหน่วย!AB68</f>
        <v>0</v>
      </c>
      <c r="O71" s="143" t="e">
        <f>[6]คำนวณหน่วย!AC68</f>
        <v>#DIV/0!</v>
      </c>
      <c r="P71" s="60">
        <f>[6]คำนวณหน่วย!AF68</f>
        <v>0</v>
      </c>
      <c r="Q71" s="143" t="e">
        <f>[6]คำนวณหน่วย!AG68</f>
        <v>#DIV/0!</v>
      </c>
      <c r="R71" s="58">
        <f>[6]คำนวณหน่วย!AJ68</f>
        <v>0</v>
      </c>
      <c r="S71" s="143" t="e">
        <f>[6]คำนวณหน่วย!AK68</f>
        <v>#DIV/0!</v>
      </c>
      <c r="T71" s="58">
        <f>[6]คำนวณหน่วย!AN68</f>
        <v>0</v>
      </c>
      <c r="U71" s="143" t="e">
        <f>[6]คำนวณหน่วย!AO68</f>
        <v>#DIV/0!</v>
      </c>
      <c r="V71" s="58">
        <f>[6]คำนวณหน่วย!AR68</f>
        <v>0</v>
      </c>
      <c r="W71" s="143" t="e">
        <f>[6]คำนวณหน่วย!AS68</f>
        <v>#DIV/0!</v>
      </c>
      <c r="X71" s="58">
        <f>[6]คำนวณหน่วย!AV68</f>
        <v>0</v>
      </c>
      <c r="Y71" s="59" t="e">
        <f>[6]คำนวณหน่วย!AW68</f>
        <v>#DIV/0!</v>
      </c>
      <c r="Z71" s="58">
        <f>[6]คำนวณหน่วย!AZ68</f>
        <v>0</v>
      </c>
      <c r="AA71" s="59" t="e">
        <f>[6]คำนวณหน่วย!BA68</f>
        <v>#DIV/0!</v>
      </c>
      <c r="AB71" s="58">
        <f>[6]คำนวณหน่วย!BD68</f>
        <v>0</v>
      </c>
      <c r="AC71" s="59" t="e">
        <f>[6]คำนวณหน่วย!BE68</f>
        <v>#DIV/0!</v>
      </c>
      <c r="AD71" s="54"/>
      <c r="AE71" s="55"/>
      <c r="AG71" s="55"/>
    </row>
    <row r="72" spans="1:35" x14ac:dyDescent="0.55000000000000004">
      <c r="A72" s="23">
        <f>[5]ตารางจด!A68</f>
        <v>56</v>
      </c>
      <c r="B72" s="28" t="str">
        <f>[5]ตารางจด!B68</f>
        <v>อาคารวิภาต บุญศรี วังซ้าย มิเตอร์ตัวที่ 2</v>
      </c>
      <c r="C72" s="130">
        <f>[5]ตารางจด!C68</f>
        <v>0</v>
      </c>
      <c r="D72" s="23">
        <f>[5]ตารางจด!D68</f>
        <v>200</v>
      </c>
      <c r="E72" s="32">
        <f>[5]ตารางจด!E68</f>
        <v>9068918</v>
      </c>
      <c r="F72" s="65">
        <f>[6]คำนวณหน่วย!L68-'[7]คำนวณ (รวมแต่ละอาคาร)'!$I$173</f>
        <v>11654.34</v>
      </c>
      <c r="G72" s="66">
        <f>F72*'[8]2568-บิลค่าไฟฟ้า'!$G$5</f>
        <v>48896.999134205405</v>
      </c>
      <c r="H72" s="65">
        <f>[6]คำนวณหน่วย!P68-'[7]คำนวณ (รวมแต่ละอาคาร)'!$L$173</f>
        <v>21706</v>
      </c>
      <c r="I72" s="66" t="e">
        <f>H72*#REF!</f>
        <v>#REF!</v>
      </c>
      <c r="J72" s="65">
        <f>[6]คำนวณหน่วย!T68-'[7]คำนวณ (รวมแต่ละอาคาร)'!$O$173</f>
        <v>0</v>
      </c>
      <c r="K72" s="66" t="e">
        <f>J72*#REF!</f>
        <v>#REF!</v>
      </c>
      <c r="L72" s="65">
        <f>[6]คำนวณหน่วย!X68-'[7]คำนวณ (รวมแต่ละอาคาร)'!$R$173</f>
        <v>0</v>
      </c>
      <c r="M72" s="145" t="e">
        <f>L72*#REF!</f>
        <v>#REF!</v>
      </c>
      <c r="N72" s="65">
        <f>[6]คำนวณหน่วย!AB68-'[7]คำนวณ (รวมแต่ละอาคาร)'!$U$173</f>
        <v>0</v>
      </c>
      <c r="O72" s="145" t="e">
        <f>N72*#REF!</f>
        <v>#REF!</v>
      </c>
      <c r="P72" s="67">
        <f>[6]คำนวณหน่วย!AF68-'[7]คำนวณ (รวมแต่ละอาคาร)'!$X$173</f>
        <v>0</v>
      </c>
      <c r="Q72" s="145" t="e">
        <f>P72*#REF!</f>
        <v>#REF!</v>
      </c>
      <c r="R72" s="65">
        <f>[6]คำนวณหน่วย!AJ68-'[7]คำนวณ (รวมแต่ละอาคาร)'!$AA$173</f>
        <v>0</v>
      </c>
      <c r="S72" s="145" t="e">
        <f>R72*#REF!</f>
        <v>#REF!</v>
      </c>
      <c r="T72" s="65">
        <f>[6]คำนวณหน่วย!AN68-'[7]คำนวณ (รวมแต่ละอาคาร)'!$AD$173</f>
        <v>0</v>
      </c>
      <c r="U72" s="145" t="e">
        <f>T72*#REF!</f>
        <v>#REF!</v>
      </c>
      <c r="V72" s="65">
        <f>[6]คำนวณหน่วย!AR68-'[7]คำนวณ (รวมแต่ละอาคาร)'!$AG$173</f>
        <v>0</v>
      </c>
      <c r="W72" s="145" t="e">
        <f>V72*#REF!</f>
        <v>#REF!</v>
      </c>
      <c r="X72" s="65">
        <f>[6]คำนวณหน่วย!AV68-'[7]คำนวณ (รวมแต่ละอาคาร)'!$AJ$173</f>
        <v>0</v>
      </c>
      <c r="Y72" s="66" t="e">
        <f>X72*#REF!</f>
        <v>#REF!</v>
      </c>
      <c r="Z72" s="65">
        <f>[6]คำนวณหน่วย!AZ68-'[7]คำนวณ (รวมแต่ละอาคาร)'!$AM$173</f>
        <v>0</v>
      </c>
      <c r="AA72" s="66" t="e">
        <f>Z72*#REF!</f>
        <v>#REF!</v>
      </c>
      <c r="AB72" s="65">
        <f>[6]คำนวณหน่วย!BD68-'[7]คำนวณ (รวมแต่ละอาคาร)'!$AP$173</f>
        <v>0</v>
      </c>
      <c r="AC72" s="66" t="e">
        <f>AB72*#REF!</f>
        <v>#REF!</v>
      </c>
      <c r="AD72" s="54"/>
      <c r="AE72" s="55"/>
      <c r="AG72" s="55"/>
    </row>
    <row r="73" spans="1:35" x14ac:dyDescent="0.55000000000000004">
      <c r="A73" s="68" t="s">
        <v>5</v>
      </c>
      <c r="B73" s="134"/>
      <c r="C73" s="69"/>
      <c r="D73" s="69"/>
      <c r="E73" s="70"/>
      <c r="F73" s="71">
        <f t="shared" ref="F73:G73" si="8">SUM(F71:F72)</f>
        <v>27552.68</v>
      </c>
      <c r="G73" s="72">
        <f t="shared" si="8"/>
        <v>115670.02713420542</v>
      </c>
      <c r="H73" s="71">
        <f t="shared" ref="F73:AC73" si="9">SUM(H71:H72)</f>
        <v>21706</v>
      </c>
      <c r="I73" s="72" t="e">
        <f t="shared" si="9"/>
        <v>#DIV/0!</v>
      </c>
      <c r="J73" s="71">
        <f t="shared" si="9"/>
        <v>0</v>
      </c>
      <c r="K73" s="72" t="e">
        <f t="shared" si="9"/>
        <v>#DIV/0!</v>
      </c>
      <c r="L73" s="71">
        <f t="shared" si="9"/>
        <v>0</v>
      </c>
      <c r="M73" s="5" t="e">
        <f t="shared" si="9"/>
        <v>#DIV/0!</v>
      </c>
      <c r="N73" s="71">
        <f t="shared" si="9"/>
        <v>0</v>
      </c>
      <c r="O73" s="5" t="e">
        <f t="shared" si="9"/>
        <v>#DIV/0!</v>
      </c>
      <c r="P73" s="71">
        <f t="shared" si="9"/>
        <v>0</v>
      </c>
      <c r="Q73" s="5" t="e">
        <f t="shared" si="9"/>
        <v>#DIV/0!</v>
      </c>
      <c r="R73" s="71">
        <f t="shared" si="9"/>
        <v>0</v>
      </c>
      <c r="S73" s="5" t="e">
        <f t="shared" si="9"/>
        <v>#DIV/0!</v>
      </c>
      <c r="T73" s="71">
        <f t="shared" si="9"/>
        <v>0</v>
      </c>
      <c r="U73" s="5" t="e">
        <f t="shared" si="9"/>
        <v>#DIV/0!</v>
      </c>
      <c r="V73" s="71">
        <f t="shared" si="9"/>
        <v>0</v>
      </c>
      <c r="W73" s="5" t="e">
        <f t="shared" si="9"/>
        <v>#DIV/0!</v>
      </c>
      <c r="X73" s="71">
        <f t="shared" si="9"/>
        <v>0</v>
      </c>
      <c r="Y73" s="72" t="e">
        <f t="shared" si="9"/>
        <v>#DIV/0!</v>
      </c>
      <c r="Z73" s="71">
        <f t="shared" si="9"/>
        <v>0</v>
      </c>
      <c r="AA73" s="72" t="e">
        <f t="shared" si="9"/>
        <v>#DIV/0!</v>
      </c>
      <c r="AB73" s="71">
        <f t="shared" si="9"/>
        <v>0</v>
      </c>
      <c r="AC73" s="72" t="e">
        <f t="shared" si="9"/>
        <v>#DIV/0!</v>
      </c>
      <c r="AD73" s="4">
        <f>AB73+Z73+X73+V73+T73+R73+P73+N73+L73+J73+H73+F73</f>
        <v>49258.68</v>
      </c>
      <c r="AE73" s="6" t="e">
        <f>AC73+AA73+Y73+W73+U73+S73+Q73+O73+M73+K73+I73+G73</f>
        <v>#DIV/0!</v>
      </c>
      <c r="AF73" s="4">
        <f>V73+T73+R73+P73+N73+L73+J73+H73+F73</f>
        <v>49258.68</v>
      </c>
      <c r="AG73" s="6" t="e">
        <f>W73+U73+S73+Q73+O73+M73+K73+I73+G73</f>
        <v>#DIV/0!</v>
      </c>
      <c r="AH73" s="4">
        <f>AB73+Z73+X73</f>
        <v>0</v>
      </c>
      <c r="AI73" s="6" t="e">
        <f>AC73+AA73+Y73</f>
        <v>#DIV/0!</v>
      </c>
    </row>
    <row r="74" spans="1:35" x14ac:dyDescent="0.55000000000000004">
      <c r="A74" s="49" t="s">
        <v>6</v>
      </c>
      <c r="B74" s="135"/>
      <c r="C74" s="74"/>
      <c r="D74" s="74"/>
      <c r="E74" s="75"/>
      <c r="F74" s="76"/>
      <c r="G74" s="75"/>
      <c r="H74" s="76"/>
      <c r="I74" s="75"/>
      <c r="J74" s="76"/>
      <c r="K74" s="75"/>
      <c r="L74" s="76"/>
      <c r="M74" s="146"/>
      <c r="N74" s="76"/>
      <c r="O74" s="146"/>
      <c r="P74" s="77"/>
      <c r="Q74" s="146"/>
      <c r="R74" s="76"/>
      <c r="S74" s="146"/>
      <c r="T74" s="76"/>
      <c r="U74" s="146"/>
      <c r="V74" s="76"/>
      <c r="W74" s="146"/>
      <c r="X74" s="76"/>
      <c r="Y74" s="75"/>
      <c r="Z74" s="76"/>
      <c r="AA74" s="75"/>
      <c r="AB74" s="76"/>
      <c r="AC74" s="78"/>
      <c r="AD74" s="54"/>
      <c r="AE74" s="55"/>
      <c r="AG74" s="55"/>
    </row>
    <row r="75" spans="1:35" x14ac:dyDescent="0.55000000000000004">
      <c r="A75" s="56">
        <f>[5]ตารางจด!A70</f>
        <v>57</v>
      </c>
      <c r="B75" s="133" t="str">
        <f>[5]ตารางจด!B70</f>
        <v>อาคารพิทยาลงกรณ์</v>
      </c>
      <c r="C75" s="129">
        <f>[5]ตารางจด!C70</f>
        <v>0</v>
      </c>
      <c r="D75" s="56">
        <f>[5]ตารางจด!D70</f>
        <v>100</v>
      </c>
      <c r="E75" s="57">
        <f>[5]ตารางจด!E70</f>
        <v>8142142</v>
      </c>
      <c r="F75" s="65">
        <f>[6]คำนวณหน่วย!L70-'[7]คำนวณ (รวมแต่ละอาคาร)'!$I$180</f>
        <v>4945</v>
      </c>
      <c r="G75" s="66">
        <f>F75*'[8]2568-บิลค่าไฟฟ้า'!$G$5</f>
        <v>20747.263312950003</v>
      </c>
      <c r="H75" s="65">
        <f>[6]คำนวณหน่วย!P70-'[7]คำนวณ (รวมแต่ละอาคาร)'!$L$180</f>
        <v>-425277</v>
      </c>
      <c r="I75" s="66" t="e">
        <f>H75*#REF!</f>
        <v>#REF!</v>
      </c>
      <c r="J75" s="65">
        <f>[6]คำนวณหน่วย!T70-'[7]คำนวณ (รวมแต่ละอาคาร)'!$O$180</f>
        <v>0</v>
      </c>
      <c r="K75" s="66" t="e">
        <f>J75*#REF!</f>
        <v>#REF!</v>
      </c>
      <c r="L75" s="65">
        <f>[6]คำนวณหน่วย!X70-'[7]คำนวณ (รวมแต่ละอาคาร)'!$R$180</f>
        <v>0</v>
      </c>
      <c r="M75" s="145" t="e">
        <f>L75*#REF!</f>
        <v>#REF!</v>
      </c>
      <c r="N75" s="65">
        <f>[6]คำนวณหน่วย!AB70-'[7]คำนวณ (รวมแต่ละอาคาร)'!$U$180</f>
        <v>0</v>
      </c>
      <c r="O75" s="145" t="e">
        <f>N75*#REF!</f>
        <v>#REF!</v>
      </c>
      <c r="P75" s="67">
        <f>[6]คำนวณหน่วย!AF70-'[7]คำนวณ (รวมแต่ละอาคาร)'!$X$180</f>
        <v>0</v>
      </c>
      <c r="Q75" s="145" t="e">
        <f>P75*#REF!</f>
        <v>#REF!</v>
      </c>
      <c r="R75" s="65">
        <f>[6]คำนวณหน่วย!AJ70-'[7]คำนวณ (รวมแต่ละอาคาร)'!$AA$180</f>
        <v>0</v>
      </c>
      <c r="S75" s="145" t="e">
        <f>R75*#REF!</f>
        <v>#REF!</v>
      </c>
      <c r="T75" s="65">
        <f>[6]คำนวณหน่วย!AN70-'[7]คำนวณ (รวมแต่ละอาคาร)'!$AD$180</f>
        <v>0</v>
      </c>
      <c r="U75" s="145" t="e">
        <f>T75*#REF!</f>
        <v>#REF!</v>
      </c>
      <c r="V75" s="65">
        <f>[6]คำนวณหน่วย!AR70-'[7]คำนวณ (รวมแต่ละอาคาร)'!$AG$180</f>
        <v>0</v>
      </c>
      <c r="W75" s="145" t="e">
        <f>V75*#REF!</f>
        <v>#REF!</v>
      </c>
      <c r="X75" s="65">
        <f>[6]คำนวณหน่วย!AV70-'[7]คำนวณ (รวมแต่ละอาคาร)'!$AJ$180</f>
        <v>0</v>
      </c>
      <c r="Y75" s="66" t="e">
        <f>X75*#REF!</f>
        <v>#REF!</v>
      </c>
      <c r="Z75" s="65">
        <f>[6]คำนวณหน่วย!AZ70-'[7]คำนวณ (รวมแต่ละอาคาร)'!$AM$180</f>
        <v>0</v>
      </c>
      <c r="AA75" s="66" t="e">
        <f>Z75*#REF!</f>
        <v>#REF!</v>
      </c>
      <c r="AB75" s="65">
        <f>[6]คำนวณหน่วย!BD70-'[7]คำนวณ (รวมแต่ละอาคาร)'!$AP$180</f>
        <v>0</v>
      </c>
      <c r="AC75" s="66" t="e">
        <f>AB75*#REF!</f>
        <v>#REF!</v>
      </c>
      <c r="AD75" s="54"/>
      <c r="AE75" s="55"/>
      <c r="AG75" s="55"/>
    </row>
    <row r="76" spans="1:35" x14ac:dyDescent="0.55000000000000004">
      <c r="A76" s="23">
        <f>[5]ตารางจด!A71</f>
        <v>58</v>
      </c>
      <c r="B76" s="28" t="str">
        <f>[5]ตารางจด!B71</f>
        <v>อาคาร 25 ปี คณะบริหารธุรกิจ</v>
      </c>
      <c r="C76" s="130">
        <f>[5]ตารางจด!C71</f>
        <v>0</v>
      </c>
      <c r="D76" s="23">
        <f>[5]ตารางจด!D71</f>
        <v>160</v>
      </c>
      <c r="E76" s="32">
        <f>[5]ตารางจด!E71</f>
        <v>8306827</v>
      </c>
      <c r="F76" s="29">
        <f>[6]คำนวณหน่วย!L71</f>
        <v>12470.11</v>
      </c>
      <c r="G76" s="30">
        <f>[6]คำนวณหน่วย!M71</f>
        <v>52374.462000000007</v>
      </c>
      <c r="H76" s="29">
        <f>[6]คำนวณหน่วย!P71</f>
        <v>0</v>
      </c>
      <c r="I76" s="30" t="e">
        <f>[6]คำนวณหน่วย!Q71</f>
        <v>#DIV/0!</v>
      </c>
      <c r="J76" s="29">
        <f>[6]คำนวณหน่วย!T71</f>
        <v>0</v>
      </c>
      <c r="K76" s="30" t="e">
        <f>[6]คำนวณหน่วย!U71</f>
        <v>#DIV/0!</v>
      </c>
      <c r="L76" s="29">
        <f>[6]คำนวณหน่วย!X71</f>
        <v>0</v>
      </c>
      <c r="M76" s="30" t="e">
        <f>[6]คำนวณหน่วย!Y71</f>
        <v>#DIV/0!</v>
      </c>
      <c r="N76" s="29">
        <f>[6]คำนวณหน่วย!AB71</f>
        <v>0</v>
      </c>
      <c r="O76" s="30" t="e">
        <f>[6]คำนวณหน่วย!AC71</f>
        <v>#DIV/0!</v>
      </c>
      <c r="P76" s="33">
        <f>[6]คำนวณหน่วย!AF71</f>
        <v>0</v>
      </c>
      <c r="Q76" s="5" t="e">
        <f>[6]คำนวณหน่วย!AG71</f>
        <v>#DIV/0!</v>
      </c>
      <c r="R76" s="29">
        <f>[6]คำนวณหน่วย!AJ71</f>
        <v>0</v>
      </c>
      <c r="S76" s="30" t="e">
        <f>[6]คำนวณหน่วย!AK71</f>
        <v>#DIV/0!</v>
      </c>
      <c r="T76" s="29">
        <f>[6]คำนวณหน่วย!AN71</f>
        <v>0</v>
      </c>
      <c r="U76" s="30" t="e">
        <f>[6]คำนวณหน่วย!AO71</f>
        <v>#DIV/0!</v>
      </c>
      <c r="V76" s="29">
        <f>[6]คำนวณหน่วย!AR71</f>
        <v>0</v>
      </c>
      <c r="W76" s="30" t="e">
        <f>[6]คำนวณหน่วย!AS71</f>
        <v>#DIV/0!</v>
      </c>
      <c r="X76" s="29">
        <f>[6]คำนวณหน่วย!AV71</f>
        <v>0</v>
      </c>
      <c r="Y76" s="30" t="e">
        <f>[6]คำนวณหน่วย!AW71</f>
        <v>#DIV/0!</v>
      </c>
      <c r="Z76" s="29">
        <f>[6]คำนวณหน่วย!AZ71</f>
        <v>0</v>
      </c>
      <c r="AA76" s="30" t="e">
        <f>[6]คำนวณหน่วย!BA71</f>
        <v>#DIV/0!</v>
      </c>
      <c r="AB76" s="29">
        <f>[6]คำนวณหน่วย!BD71</f>
        <v>0</v>
      </c>
      <c r="AC76" s="30" t="e">
        <f>[6]คำนวณหน่วย!BE71</f>
        <v>#DIV/0!</v>
      </c>
      <c r="AD76" s="54"/>
      <c r="AE76" s="55"/>
      <c r="AG76" s="55"/>
    </row>
    <row r="77" spans="1:35" x14ac:dyDescent="0.55000000000000004">
      <c r="A77" s="68" t="s">
        <v>5</v>
      </c>
      <c r="B77" s="134"/>
      <c r="C77" s="69"/>
      <c r="D77" s="69"/>
      <c r="E77" s="70"/>
      <c r="F77" s="71">
        <f t="shared" ref="F77:G77" si="10">SUM(F75:F76)</f>
        <v>17415.11</v>
      </c>
      <c r="G77" s="72">
        <f>SUM(G75:G76)</f>
        <v>73121.725312950002</v>
      </c>
      <c r="H77" s="71">
        <f t="shared" ref="F77:AC77" si="11">SUM(H75:H76)</f>
        <v>-425277</v>
      </c>
      <c r="I77" s="72" t="e">
        <f t="shared" si="11"/>
        <v>#REF!</v>
      </c>
      <c r="J77" s="71">
        <f t="shared" si="11"/>
        <v>0</v>
      </c>
      <c r="K77" s="72" t="e">
        <f t="shared" si="11"/>
        <v>#REF!</v>
      </c>
      <c r="L77" s="71">
        <f t="shared" si="11"/>
        <v>0</v>
      </c>
      <c r="M77" s="5" t="e">
        <f t="shared" si="11"/>
        <v>#REF!</v>
      </c>
      <c r="N77" s="71">
        <f t="shared" si="11"/>
        <v>0</v>
      </c>
      <c r="O77" s="5" t="e">
        <f t="shared" si="11"/>
        <v>#REF!</v>
      </c>
      <c r="P77" s="71">
        <f t="shared" si="11"/>
        <v>0</v>
      </c>
      <c r="Q77" s="5" t="e">
        <f t="shared" si="11"/>
        <v>#REF!</v>
      </c>
      <c r="R77" s="71">
        <f t="shared" si="11"/>
        <v>0</v>
      </c>
      <c r="S77" s="5" t="e">
        <f t="shared" si="11"/>
        <v>#REF!</v>
      </c>
      <c r="T77" s="71">
        <f t="shared" si="11"/>
        <v>0</v>
      </c>
      <c r="U77" s="5" t="e">
        <f t="shared" si="11"/>
        <v>#REF!</v>
      </c>
      <c r="V77" s="71">
        <f t="shared" si="11"/>
        <v>0</v>
      </c>
      <c r="W77" s="5" t="e">
        <f t="shared" si="11"/>
        <v>#REF!</v>
      </c>
      <c r="X77" s="71">
        <f t="shared" si="11"/>
        <v>0</v>
      </c>
      <c r="Y77" s="72" t="e">
        <f t="shared" si="11"/>
        <v>#REF!</v>
      </c>
      <c r="Z77" s="71">
        <f t="shared" si="11"/>
        <v>0</v>
      </c>
      <c r="AA77" s="72" t="e">
        <f t="shared" si="11"/>
        <v>#REF!</v>
      </c>
      <c r="AB77" s="71">
        <f t="shared" si="11"/>
        <v>0</v>
      </c>
      <c r="AC77" s="72" t="e">
        <f t="shared" si="11"/>
        <v>#REF!</v>
      </c>
      <c r="AD77" s="4">
        <f>AB77+Z77+X77+V77+T77+R77+P77+N77+L77+J77+H77+F77</f>
        <v>-407861.89</v>
      </c>
      <c r="AE77" s="6" t="e">
        <f>AC77+AA77+Y77+W77+U77+S77+Q77+O77+M77+K77+I77+G77</f>
        <v>#REF!</v>
      </c>
      <c r="AF77" s="4">
        <f>V77+T77+R77+P77+N77+L77+J77+H77+F77</f>
        <v>-407861.89</v>
      </c>
      <c r="AG77" s="6" t="e">
        <f>W77+U77+S77+Q77+O77+M77+K77+I77+G77</f>
        <v>#REF!</v>
      </c>
      <c r="AH77" s="4">
        <f>AB77+Z77+X77</f>
        <v>0</v>
      </c>
      <c r="AI77" s="6" t="e">
        <f>AC77+AA77+Y77</f>
        <v>#REF!</v>
      </c>
    </row>
    <row r="78" spans="1:35" x14ac:dyDescent="0.55000000000000004">
      <c r="A78" s="49" t="s">
        <v>8</v>
      </c>
      <c r="B78" s="135"/>
      <c r="C78" s="74"/>
      <c r="D78" s="74"/>
      <c r="E78" s="75"/>
      <c r="F78" s="76"/>
      <c r="G78" s="75"/>
      <c r="H78" s="76"/>
      <c r="I78" s="75"/>
      <c r="J78" s="75"/>
      <c r="K78" s="75"/>
      <c r="L78" s="76"/>
      <c r="M78" s="146"/>
      <c r="N78" s="76"/>
      <c r="O78" s="146"/>
      <c r="P78" s="77"/>
      <c r="Q78" s="146"/>
      <c r="R78" s="76"/>
      <c r="S78" s="146"/>
      <c r="T78" s="76"/>
      <c r="U78" s="146"/>
      <c r="V78" s="76"/>
      <c r="W78" s="146"/>
      <c r="X78" s="76"/>
      <c r="Y78" s="75"/>
      <c r="Z78" s="76"/>
      <c r="AA78" s="75"/>
      <c r="AB78" s="76"/>
      <c r="AC78" s="78"/>
      <c r="AD78" s="39"/>
      <c r="AF78" s="39"/>
    </row>
    <row r="79" spans="1:35" x14ac:dyDescent="0.55000000000000004">
      <c r="A79" s="23">
        <f>[5]ตารางจด!A73</f>
        <v>59</v>
      </c>
      <c r="B79" s="28" t="str">
        <f>[5]ตารางจด!B73</f>
        <v>อาคารเทพ พงษ์พาณิช</v>
      </c>
      <c r="C79" s="130">
        <f>[5]ตารางจด!C73</f>
        <v>0</v>
      </c>
      <c r="D79" s="23">
        <f>[5]ตารางจด!D73</f>
        <v>200</v>
      </c>
      <c r="E79" s="32">
        <f>[5]ตารางจด!E73</f>
        <v>9237675</v>
      </c>
      <c r="F79" s="65">
        <f>[6]คำนวณหน่วย!L73-'[7]คำนวณ (รวมแต่ละอาคาร)'!$I$33</f>
        <v>1972.73</v>
      </c>
      <c r="G79" s="66">
        <f>F79*'[8]2568-บิลค่าไฟฟ้า'!$G$5</f>
        <v>8276.7944904663</v>
      </c>
      <c r="H79" s="65">
        <f>[6]คำนวณหน่วย!P73-'[7]คำนวณ (รวมแต่ละอาคาร)'!$L$338</f>
        <v>0</v>
      </c>
      <c r="I79" s="66" t="e">
        <f>H79*#REF!</f>
        <v>#REF!</v>
      </c>
      <c r="J79" s="65">
        <f>[6]คำนวณหน่วย!T73-'[7]คำนวณ (รวมแต่ละอาคาร)'!$O$338</f>
        <v>0</v>
      </c>
      <c r="K79" s="66" t="e">
        <f>J79*#REF!</f>
        <v>#REF!</v>
      </c>
      <c r="L79" s="65">
        <f>[6]คำนวณหน่วย!X73-'[7]คำนวณ (รวมแต่ละอาคาร)'!$R$338</f>
        <v>0</v>
      </c>
      <c r="M79" s="145" t="e">
        <f>L79*#REF!</f>
        <v>#REF!</v>
      </c>
      <c r="N79" s="65">
        <f>[6]คำนวณหน่วย!AB73-'[7]คำนวณ (รวมแต่ละอาคาร)'!$U$338</f>
        <v>0</v>
      </c>
      <c r="O79" s="145" t="e">
        <f>N79*#REF!</f>
        <v>#REF!</v>
      </c>
      <c r="P79" s="67">
        <f>[6]คำนวณหน่วย!AF73-'[7]คำนวณ (รวมแต่ละอาคาร)'!$X$338</f>
        <v>0</v>
      </c>
      <c r="Q79" s="145" t="e">
        <f>P79*#REF!</f>
        <v>#REF!</v>
      </c>
      <c r="R79" s="65">
        <f>[6]คำนวณหน่วย!AJ73-'[7]คำนวณ (รวมแต่ละอาคาร)'!$AA$338</f>
        <v>0</v>
      </c>
      <c r="S79" s="145" t="e">
        <f>R79*#REF!</f>
        <v>#REF!</v>
      </c>
      <c r="T79" s="65">
        <f>[6]คำนวณหน่วย!AN73-'[7]คำนวณ (รวมแต่ละอาคาร)'!$AD$338</f>
        <v>0</v>
      </c>
      <c r="U79" s="145" t="e">
        <f>T79*#REF!</f>
        <v>#REF!</v>
      </c>
      <c r="V79" s="65">
        <f>[6]คำนวณหน่วย!AR73-'[7]คำนวณ (รวมแต่ละอาคาร)'!$AG$338</f>
        <v>0</v>
      </c>
      <c r="W79" s="145" t="e">
        <f>V79*#REF!</f>
        <v>#REF!</v>
      </c>
      <c r="X79" s="65">
        <f>[6]คำนวณหน่วย!AV73-'[7]คำนวณ (รวมแต่ละอาคาร)'!$AJ$338</f>
        <v>0</v>
      </c>
      <c r="Y79" s="66" t="e">
        <f>X79*#REF!</f>
        <v>#REF!</v>
      </c>
      <c r="Z79" s="65">
        <f>[6]คำนวณหน่วย!AZ73-'[7]คำนวณ (รวมแต่ละอาคาร)'!$AM$338</f>
        <v>0</v>
      </c>
      <c r="AA79" s="66" t="e">
        <f>Z79*#REF!</f>
        <v>#REF!</v>
      </c>
      <c r="AB79" s="65">
        <f>[6]คำนวณหน่วย!BD73-'[7]คำนวณ (รวมแต่ละอาคาร)'!$AP$338</f>
        <v>0</v>
      </c>
      <c r="AC79" s="66" t="e">
        <f>AB79*#REF!</f>
        <v>#REF!</v>
      </c>
      <c r="AD79" s="4">
        <f>AB79+Z79+X79+V79+T79+R79+P79+N79+L79+J79+H79+F79</f>
        <v>1972.73</v>
      </c>
      <c r="AE79" s="6" t="e">
        <f>AC79+AA79+Y79+W79+U79+S79+Q79+O79+M79+K79+I79+G79</f>
        <v>#REF!</v>
      </c>
      <c r="AF79" s="4">
        <f>V79+T79+R79+P79+N79+L79+J79+H79+F79</f>
        <v>1972.73</v>
      </c>
      <c r="AG79" s="6" t="e">
        <f>W79+U79+S79+Q79+O79+M79+K79+I79+G79</f>
        <v>#REF!</v>
      </c>
      <c r="AH79" s="4">
        <f>AB79+Z79+X79</f>
        <v>0</v>
      </c>
      <c r="AI79" s="6" t="e">
        <f>AC79+AA79+Y79</f>
        <v>#REF!</v>
      </c>
    </row>
    <row r="80" spans="1:35" x14ac:dyDescent="0.55000000000000004">
      <c r="A80" s="49" t="s">
        <v>16</v>
      </c>
      <c r="B80" s="135"/>
      <c r="C80" s="74"/>
      <c r="D80" s="74"/>
      <c r="E80" s="75"/>
      <c r="F80" s="76"/>
      <c r="G80" s="75"/>
      <c r="H80" s="76"/>
      <c r="I80" s="75"/>
      <c r="J80" s="76"/>
      <c r="K80" s="75"/>
      <c r="L80" s="76"/>
      <c r="M80" s="146"/>
      <c r="N80" s="76"/>
      <c r="O80" s="146"/>
      <c r="P80" s="77"/>
      <c r="Q80" s="146"/>
      <c r="R80" s="76"/>
      <c r="S80" s="146"/>
      <c r="T80" s="76"/>
      <c r="U80" s="146"/>
      <c r="V80" s="76"/>
      <c r="W80" s="146"/>
      <c r="X80" s="76"/>
      <c r="Y80" s="75"/>
      <c r="Z80" s="76"/>
      <c r="AA80" s="75"/>
      <c r="AB80" s="76"/>
      <c r="AC80" s="78"/>
      <c r="AD80" s="54"/>
      <c r="AE80" s="55"/>
      <c r="AG80" s="55"/>
    </row>
    <row r="81" spans="1:36" x14ac:dyDescent="0.55000000000000004">
      <c r="A81" s="23">
        <f>[5]ตารางจด!A75</f>
        <v>60</v>
      </c>
      <c r="B81" s="28" t="str">
        <f>[5]ตารางจด!B75</f>
        <v xml:space="preserve">อาคารเฉลิมพระเกียรติสมเด็จพระศรีนครินทราบรมราชนี </v>
      </c>
      <c r="C81" s="130">
        <f>[5]ตารางจด!C75</f>
        <v>0</v>
      </c>
      <c r="D81" s="23">
        <f>[5]ตารางจด!D75</f>
        <v>500</v>
      </c>
      <c r="E81" s="32">
        <f>[5]ตารางจด!E75</f>
        <v>8542034</v>
      </c>
      <c r="F81" s="29">
        <f>[6]คำนวณหน่วย!L75</f>
        <v>8790.81</v>
      </c>
      <c r="G81" s="64">
        <f>[6]คำนวณหน่วย!M75</f>
        <v>36921.402000000002</v>
      </c>
      <c r="H81" s="29">
        <f>[6]คำนวณหน่วย!P75</f>
        <v>0</v>
      </c>
      <c r="I81" s="64" t="e">
        <f>[6]คำนวณหน่วย!Q75</f>
        <v>#DIV/0!</v>
      </c>
      <c r="J81" s="29">
        <f>[6]คำนวณหน่วย!T75</f>
        <v>0</v>
      </c>
      <c r="K81" s="64" t="e">
        <f>[6]คำนวณหน่วย!U75</f>
        <v>#DIV/0!</v>
      </c>
      <c r="L81" s="29">
        <f>[6]คำนวณหน่วย!X75</f>
        <v>0</v>
      </c>
      <c r="M81" s="5" t="e">
        <f>[6]คำนวณหน่วย!Y75</f>
        <v>#DIV/0!</v>
      </c>
      <c r="N81" s="29">
        <f>[6]คำนวณหน่วย!AB75</f>
        <v>0</v>
      </c>
      <c r="O81" s="5" t="e">
        <f>[6]คำนวณหน่วย!AC75</f>
        <v>#DIV/0!</v>
      </c>
      <c r="P81" s="33">
        <f>[6]คำนวณหน่วย!AF75</f>
        <v>0</v>
      </c>
      <c r="Q81" s="5" t="e">
        <f>[6]คำนวณหน่วย!AG75</f>
        <v>#DIV/0!</v>
      </c>
      <c r="R81" s="29">
        <f>[6]คำนวณหน่วย!AJ75</f>
        <v>0</v>
      </c>
      <c r="S81" s="5" t="e">
        <f>[6]คำนวณหน่วย!AK75</f>
        <v>#DIV/0!</v>
      </c>
      <c r="T81" s="29">
        <f>[6]คำนวณหน่วย!AN75</f>
        <v>0</v>
      </c>
      <c r="U81" s="5" t="e">
        <f>[6]คำนวณหน่วย!AO75</f>
        <v>#DIV/0!</v>
      </c>
      <c r="V81" s="29">
        <f>[6]คำนวณหน่วย!AR75</f>
        <v>0</v>
      </c>
      <c r="W81" s="5" t="e">
        <f>[6]คำนวณหน่วย!AS75</f>
        <v>#DIV/0!</v>
      </c>
      <c r="X81" s="29">
        <f>[6]คำนวณหน่วย!AV75</f>
        <v>0</v>
      </c>
      <c r="Y81" s="64" t="e">
        <f>[6]คำนวณหน่วย!AW75</f>
        <v>#DIV/0!</v>
      </c>
      <c r="Z81" s="29">
        <f>[6]คำนวณหน่วย!AZ75</f>
        <v>0</v>
      </c>
      <c r="AA81" s="64" t="e">
        <f>[6]คำนวณหน่วย!BA75</f>
        <v>#DIV/0!</v>
      </c>
      <c r="AB81" s="29">
        <f>[6]คำนวณหน่วย!BD75</f>
        <v>0</v>
      </c>
      <c r="AC81" s="64" t="e">
        <f>[6]คำนวณหน่วย!BE75</f>
        <v>#DIV/0!</v>
      </c>
      <c r="AD81" s="54"/>
      <c r="AE81" s="55"/>
      <c r="AG81" s="55"/>
    </row>
    <row r="82" spans="1:36" s="10" customFormat="1" x14ac:dyDescent="0.55000000000000004">
      <c r="A82" s="81">
        <f>[5]ตารางจด!A76</f>
        <v>0</v>
      </c>
      <c r="B82" s="136" t="str">
        <f>[5]ตารางจด!B76</f>
        <v>โรงเรือนเล็กหน้าศูนย์กล้วยไม้</v>
      </c>
      <c r="C82" s="131">
        <f>[5]ตารางจด!C76</f>
        <v>0</v>
      </c>
      <c r="D82" s="81">
        <f>[5]ตารางจด!D76</f>
        <v>1</v>
      </c>
      <c r="E82" s="82">
        <f>[5]ตารางจด!E76</f>
        <v>191205060</v>
      </c>
      <c r="F82" s="58">
        <f>[6]คำนวณหน่วย!L76</f>
        <v>13</v>
      </c>
      <c r="G82" s="59">
        <f>[6]คำนวณหน่วย!M76</f>
        <v>54.6</v>
      </c>
      <c r="H82" s="58">
        <f>[6]คำนวณหน่วย!P76</f>
        <v>-1249</v>
      </c>
      <c r="I82" s="59" t="e">
        <f>[6]คำนวณหน่วย!Q76</f>
        <v>#DIV/0!</v>
      </c>
      <c r="J82" s="58">
        <f>[6]คำนวณหน่วย!T76</f>
        <v>0</v>
      </c>
      <c r="K82" s="59" t="e">
        <f>[6]คำนวณหน่วย!U76</f>
        <v>#DIV/0!</v>
      </c>
      <c r="L82" s="58">
        <f>[6]คำนวณหน่วย!X76</f>
        <v>0</v>
      </c>
      <c r="M82" s="143" t="e">
        <f>[6]คำนวณหน่วย!Y76</f>
        <v>#DIV/0!</v>
      </c>
      <c r="N82" s="58">
        <f>[6]คำนวณหน่วย!AB76</f>
        <v>0</v>
      </c>
      <c r="O82" s="143" t="e">
        <f>[6]คำนวณหน่วย!AC76</f>
        <v>#DIV/0!</v>
      </c>
      <c r="P82" s="60">
        <f>[6]คำนวณหน่วย!AF76</f>
        <v>0</v>
      </c>
      <c r="Q82" s="143" t="e">
        <f>[6]คำนวณหน่วย!AG76</f>
        <v>#DIV/0!</v>
      </c>
      <c r="R82" s="58">
        <f>[6]คำนวณหน่วย!AJ76</f>
        <v>0</v>
      </c>
      <c r="S82" s="143" t="e">
        <f>[6]คำนวณหน่วย!AK76</f>
        <v>#DIV/0!</v>
      </c>
      <c r="T82" s="58">
        <f>[6]คำนวณหน่วย!AN76</f>
        <v>0</v>
      </c>
      <c r="U82" s="143" t="e">
        <f>[6]คำนวณหน่วย!AO76</f>
        <v>#DIV/0!</v>
      </c>
      <c r="V82" s="58">
        <f>[6]คำนวณหน่วย!AR76</f>
        <v>0</v>
      </c>
      <c r="W82" s="143" t="e">
        <f>[6]คำนวณหน่วย!AS76</f>
        <v>#DIV/0!</v>
      </c>
      <c r="X82" s="58">
        <f>[6]คำนวณหน่วย!AV76</f>
        <v>0</v>
      </c>
      <c r="Y82" s="59" t="e">
        <f>[6]คำนวณหน่วย!AW76</f>
        <v>#DIV/0!</v>
      </c>
      <c r="Z82" s="58">
        <f>[6]คำนวณหน่วย!AZ76</f>
        <v>0</v>
      </c>
      <c r="AA82" s="59" t="e">
        <f>[6]คำนวณหน่วย!BA76</f>
        <v>#DIV/0!</v>
      </c>
      <c r="AB82" s="58">
        <f>[6]คำนวณหน่วย!BD76</f>
        <v>0</v>
      </c>
      <c r="AC82" s="59" t="e">
        <f>[6]คำนวณหน่วย!BE76</f>
        <v>#DIV/0!</v>
      </c>
      <c r="AD82" s="61"/>
      <c r="AE82" s="62"/>
      <c r="AF82" s="63"/>
      <c r="AG82" s="62"/>
    </row>
    <row r="83" spans="1:36" x14ac:dyDescent="0.55000000000000004">
      <c r="A83" s="68" t="s">
        <v>5</v>
      </c>
      <c r="B83" s="134"/>
      <c r="C83" s="69"/>
      <c r="D83" s="69"/>
      <c r="E83" s="70"/>
      <c r="F83" s="71">
        <f t="shared" ref="F83:G83" si="12">SUM(F81:F82)</f>
        <v>8803.81</v>
      </c>
      <c r="G83" s="72">
        <f t="shared" si="12"/>
        <v>36976.002</v>
      </c>
      <c r="H83" s="71">
        <f t="shared" ref="F83:AC83" si="13">SUM(H81:H82)</f>
        <v>-1249</v>
      </c>
      <c r="I83" s="72" t="e">
        <f t="shared" si="13"/>
        <v>#DIV/0!</v>
      </c>
      <c r="J83" s="71">
        <f t="shared" si="13"/>
        <v>0</v>
      </c>
      <c r="K83" s="72" t="e">
        <f t="shared" si="13"/>
        <v>#DIV/0!</v>
      </c>
      <c r="L83" s="71">
        <f t="shared" si="13"/>
        <v>0</v>
      </c>
      <c r="M83" s="5" t="e">
        <f t="shared" si="13"/>
        <v>#DIV/0!</v>
      </c>
      <c r="N83" s="71">
        <f t="shared" si="13"/>
        <v>0</v>
      </c>
      <c r="O83" s="5" t="e">
        <f t="shared" si="13"/>
        <v>#DIV/0!</v>
      </c>
      <c r="P83" s="71">
        <f t="shared" si="13"/>
        <v>0</v>
      </c>
      <c r="Q83" s="5" t="e">
        <f t="shared" si="13"/>
        <v>#DIV/0!</v>
      </c>
      <c r="R83" s="71">
        <f t="shared" si="13"/>
        <v>0</v>
      </c>
      <c r="S83" s="5" t="e">
        <f t="shared" si="13"/>
        <v>#DIV/0!</v>
      </c>
      <c r="T83" s="71">
        <f t="shared" si="13"/>
        <v>0</v>
      </c>
      <c r="U83" s="5" t="e">
        <f t="shared" si="13"/>
        <v>#DIV/0!</v>
      </c>
      <c r="V83" s="71">
        <f t="shared" si="13"/>
        <v>0</v>
      </c>
      <c r="W83" s="5" t="e">
        <f t="shared" si="13"/>
        <v>#DIV/0!</v>
      </c>
      <c r="X83" s="71">
        <f t="shared" si="13"/>
        <v>0</v>
      </c>
      <c r="Y83" s="72" t="e">
        <f t="shared" si="13"/>
        <v>#DIV/0!</v>
      </c>
      <c r="Z83" s="71">
        <f t="shared" si="13"/>
        <v>0</v>
      </c>
      <c r="AA83" s="72" t="e">
        <f t="shared" si="13"/>
        <v>#DIV/0!</v>
      </c>
      <c r="AB83" s="71">
        <f t="shared" si="13"/>
        <v>0</v>
      </c>
      <c r="AC83" s="72" t="e">
        <f t="shared" si="13"/>
        <v>#DIV/0!</v>
      </c>
      <c r="AD83" s="4">
        <f>AB83+Z83+X83+V83+T83+R83+P83+N83+L83+J83+H83+F83</f>
        <v>7554.8099999999995</v>
      </c>
      <c r="AE83" s="6" t="e">
        <f>AC83+AA83+Y83+W83+U83+S83+Q83+O83+M83+K83+I83+G83</f>
        <v>#DIV/0!</v>
      </c>
      <c r="AF83" s="4">
        <f>V83+T83+R83+P83+N83+L83+J83+H83+F83</f>
        <v>7554.8099999999995</v>
      </c>
      <c r="AG83" s="6" t="e">
        <f>W83+U83+S83+Q83+O83+M83+K83+I83+G83</f>
        <v>#DIV/0!</v>
      </c>
      <c r="AH83" s="4">
        <f>AB83+Z83+X83</f>
        <v>0</v>
      </c>
      <c r="AI83" s="6" t="e">
        <f>AC83+AA83+Y83</f>
        <v>#DIV/0!</v>
      </c>
    </row>
    <row r="84" spans="1:36" x14ac:dyDescent="0.55000000000000004">
      <c r="A84" s="49" t="s">
        <v>7</v>
      </c>
      <c r="B84" s="135"/>
      <c r="C84" s="74"/>
      <c r="D84" s="74"/>
      <c r="E84" s="75"/>
      <c r="F84" s="76"/>
      <c r="G84" s="75"/>
      <c r="H84" s="76"/>
      <c r="I84" s="75"/>
      <c r="J84" s="76"/>
      <c r="K84" s="75"/>
      <c r="L84" s="76"/>
      <c r="M84" s="146"/>
      <c r="N84" s="76"/>
      <c r="O84" s="146"/>
      <c r="P84" s="77"/>
      <c r="Q84" s="146"/>
      <c r="R84" s="76"/>
      <c r="S84" s="146"/>
      <c r="T84" s="76"/>
      <c r="U84" s="146"/>
      <c r="V84" s="76"/>
      <c r="W84" s="146"/>
      <c r="X84" s="76"/>
      <c r="Y84" s="75"/>
      <c r="Z84" s="76"/>
      <c r="AA84" s="75"/>
      <c r="AB84" s="76"/>
      <c r="AC84" s="78"/>
      <c r="AD84" s="54"/>
      <c r="AE84" s="55"/>
      <c r="AG84" s="55"/>
    </row>
    <row r="85" spans="1:36" x14ac:dyDescent="0.55000000000000004">
      <c r="A85" s="23">
        <f>[5]ตารางจด!A78</f>
        <v>61</v>
      </c>
      <c r="B85" s="28" t="str">
        <f>[5]ตารางจด!B78</f>
        <v>อาคารแม่โจ้ 60 ปี มิเตอร์ตัวที่ 1</v>
      </c>
      <c r="C85" s="130">
        <f>[5]ตารางจด!C78</f>
        <v>0</v>
      </c>
      <c r="D85" s="23">
        <f>[5]ตารางจด!D78</f>
        <v>300</v>
      </c>
      <c r="E85" s="32">
        <f>[5]ตารางจด!E78</f>
        <v>4885040</v>
      </c>
      <c r="F85" s="65" t="str">
        <f>[6]คำนวณหน่วย!$L$78</f>
        <v>ปรับปรุง</v>
      </c>
      <c r="G85" s="65" t="str">
        <f>[6]คำนวณหน่วย!$L$78</f>
        <v>ปรับปรุง</v>
      </c>
      <c r="H85" s="65">
        <f>[6]คำนวณหน่วย!P78-'[7]คำนวณ (รวมแต่ละอาคาร)'!$L$205</f>
        <v>57148</v>
      </c>
      <c r="I85" s="66" t="e">
        <f>H85*#REF!</f>
        <v>#REF!</v>
      </c>
      <c r="J85" s="65">
        <f>[6]คำนวณหน่วย!T78-'[7]คำนวณ (รวมแต่ละอาคาร)'!$O$205</f>
        <v>0</v>
      </c>
      <c r="K85" s="66" t="e">
        <f>J85*#REF!</f>
        <v>#REF!</v>
      </c>
      <c r="L85" s="65">
        <f>[6]คำนวณหน่วย!X78-'[7]คำนวณ (รวมแต่ละอาคาร)'!$R$205</f>
        <v>0</v>
      </c>
      <c r="M85" s="145" t="e">
        <f>L85*#REF!</f>
        <v>#REF!</v>
      </c>
      <c r="N85" s="65">
        <f>[6]คำนวณหน่วย!AB78-'[7]คำนวณ (รวมแต่ละอาคาร)'!$U$205</f>
        <v>0</v>
      </c>
      <c r="O85" s="145" t="e">
        <f>N85*#REF!</f>
        <v>#REF!</v>
      </c>
      <c r="P85" s="67">
        <f>[6]คำนวณหน่วย!AF78-'[7]คำนวณ (รวมแต่ละอาคาร)'!$X$205</f>
        <v>0</v>
      </c>
      <c r="Q85" s="145" t="e">
        <f>P85*#REF!</f>
        <v>#REF!</v>
      </c>
      <c r="R85" s="65">
        <f>[6]คำนวณหน่วย!AJ78-'[7]คำนวณ (รวมแต่ละอาคาร)'!$AA$205</f>
        <v>0</v>
      </c>
      <c r="S85" s="145" t="e">
        <f>R85*#REF!</f>
        <v>#REF!</v>
      </c>
      <c r="T85" s="65">
        <f>[6]คำนวณหน่วย!AN78-'[7]คำนวณ (รวมแต่ละอาคาร)'!$AD$205</f>
        <v>0</v>
      </c>
      <c r="U85" s="145" t="e">
        <f>T85*#REF!</f>
        <v>#REF!</v>
      </c>
      <c r="V85" s="65">
        <f>[6]คำนวณหน่วย!AR78-'[7]คำนวณ (รวมแต่ละอาคาร)'!$AG$205</f>
        <v>0</v>
      </c>
      <c r="W85" s="145" t="e">
        <f>V85*#REF!</f>
        <v>#REF!</v>
      </c>
      <c r="X85" s="65">
        <f>[6]คำนวณหน่วย!AV78-'[7]คำนวณ (รวมแต่ละอาคาร)'!$AJ$205</f>
        <v>0</v>
      </c>
      <c r="Y85" s="66" t="e">
        <f>X85*#REF!</f>
        <v>#REF!</v>
      </c>
      <c r="Z85" s="65">
        <f>[6]คำนวณหน่วย!AZ78-'[7]คำนวณ (รวมแต่ละอาคาร)'!$AM$205</f>
        <v>0</v>
      </c>
      <c r="AA85" s="66" t="e">
        <f>Z85*#REF!</f>
        <v>#REF!</v>
      </c>
      <c r="AB85" s="65">
        <f>[6]คำนวณหน่วย!BD78-'[7]คำนวณ (รวมแต่ละอาคาร)'!$AP$205</f>
        <v>0</v>
      </c>
      <c r="AC85" s="66" t="e">
        <f>AB85*#REF!</f>
        <v>#REF!</v>
      </c>
      <c r="AD85" s="54"/>
      <c r="AE85" s="55"/>
      <c r="AG85" s="55"/>
    </row>
    <row r="86" spans="1:36" x14ac:dyDescent="0.55000000000000004">
      <c r="A86" s="23">
        <f>[5]ตารางจด!A79</f>
        <v>62</v>
      </c>
      <c r="B86" s="28" t="str">
        <f>[5]ตารางจด!B79</f>
        <v>อาคารแม่โจ้ 60 ปี มิเตอร์ตัวที่ 2</v>
      </c>
      <c r="C86" s="130">
        <f>[5]ตารางจด!C79</f>
        <v>0</v>
      </c>
      <c r="D86" s="23">
        <f>[5]ตารางจด!D79</f>
        <v>300</v>
      </c>
      <c r="E86" s="32">
        <f>[5]ตารางจด!E79</f>
        <v>4885038</v>
      </c>
      <c r="F86" s="29" t="str">
        <f>[6]คำนวณหน่วย!L79</f>
        <v>ปรับปรุง</v>
      </c>
      <c r="G86" s="64" t="str">
        <f>[6]คำนวณหน่วย!M79</f>
        <v>ปรับปรุง</v>
      </c>
      <c r="H86" s="29">
        <f>[6]คำนวณหน่วย!P79</f>
        <v>0</v>
      </c>
      <c r="I86" s="64" t="e">
        <f>[6]คำนวณหน่วย!Q79</f>
        <v>#DIV/0!</v>
      </c>
      <c r="J86" s="29">
        <f>[6]คำนวณหน่วย!T79</f>
        <v>0</v>
      </c>
      <c r="K86" s="64" t="e">
        <f>[6]คำนวณหน่วย!U79</f>
        <v>#DIV/0!</v>
      </c>
      <c r="L86" s="29">
        <f>[6]คำนวณหน่วย!X79</f>
        <v>0</v>
      </c>
      <c r="M86" s="5" t="e">
        <f>[6]คำนวณหน่วย!Y79</f>
        <v>#DIV/0!</v>
      </c>
      <c r="N86" s="29">
        <f>[6]คำนวณหน่วย!AB79</f>
        <v>0</v>
      </c>
      <c r="O86" s="5" t="e">
        <f>[6]คำนวณหน่วย!AC79</f>
        <v>#DIV/0!</v>
      </c>
      <c r="P86" s="33">
        <f>[6]คำนวณหน่วย!AF79</f>
        <v>0</v>
      </c>
      <c r="Q86" s="5" t="e">
        <f>[6]คำนวณหน่วย!AG79</f>
        <v>#DIV/0!</v>
      </c>
      <c r="R86" s="29">
        <f>[6]คำนวณหน่วย!AJ79</f>
        <v>0</v>
      </c>
      <c r="S86" s="5" t="e">
        <f>[6]คำนวณหน่วย!AK79</f>
        <v>#DIV/0!</v>
      </c>
      <c r="T86" s="29">
        <f>[6]คำนวณหน่วย!AN79</f>
        <v>0</v>
      </c>
      <c r="U86" s="5" t="e">
        <f>[6]คำนวณหน่วย!AO79</f>
        <v>#DIV/0!</v>
      </c>
      <c r="V86" s="29">
        <f>[6]คำนวณหน่วย!AR79</f>
        <v>0</v>
      </c>
      <c r="W86" s="5" t="e">
        <f>[6]คำนวณหน่วย!AS79</f>
        <v>#DIV/0!</v>
      </c>
      <c r="X86" s="29">
        <f>[6]คำนวณหน่วย!AV79</f>
        <v>0</v>
      </c>
      <c r="Y86" s="64" t="e">
        <f>[6]คำนวณหน่วย!AW79</f>
        <v>#DIV/0!</v>
      </c>
      <c r="Z86" s="29">
        <f>[6]คำนวณหน่วย!AZ79</f>
        <v>0</v>
      </c>
      <c r="AA86" s="64" t="e">
        <f>[6]คำนวณหน่วย!BA79</f>
        <v>#DIV/0!</v>
      </c>
      <c r="AB86" s="29">
        <f>[6]คำนวณหน่วย!BD79</f>
        <v>0</v>
      </c>
      <c r="AC86" s="64" t="e">
        <f>[6]คำนวณหน่วย!BE79</f>
        <v>#DIV/0!</v>
      </c>
      <c r="AD86" s="54"/>
      <c r="AE86" s="55"/>
      <c r="AG86" s="55"/>
    </row>
    <row r="87" spans="1:36" x14ac:dyDescent="0.55000000000000004">
      <c r="A87" s="23">
        <f>[5]ตารางจด!A80</f>
        <v>63</v>
      </c>
      <c r="B87" s="28" t="str">
        <f>[5]ตารางจด!B80</f>
        <v>อาคารเสาวรัจนิตยวรรธนะ</v>
      </c>
      <c r="C87" s="130">
        <f>[5]ตารางจด!C80</f>
        <v>0</v>
      </c>
      <c r="D87" s="23">
        <f>[5]ตารางจด!D80</f>
        <v>80</v>
      </c>
      <c r="E87" s="32">
        <f>[5]ตารางจด!E80</f>
        <v>9698180</v>
      </c>
      <c r="F87" s="29">
        <f>[6]คำนวณหน่วย!L80</f>
        <v>6609</v>
      </c>
      <c r="G87" s="64">
        <f>[6]คำนวณหน่วย!M80</f>
        <v>27757.800000000003</v>
      </c>
      <c r="H87" s="29">
        <f>[6]คำนวณหน่วย!P80</f>
        <v>0</v>
      </c>
      <c r="I87" s="64" t="e">
        <f>[6]คำนวณหน่วย!Q80</f>
        <v>#DIV/0!</v>
      </c>
      <c r="J87" s="29">
        <f>[6]คำนวณหน่วย!T80</f>
        <v>0</v>
      </c>
      <c r="K87" s="64" t="e">
        <f>[6]คำนวณหน่วย!U80</f>
        <v>#DIV/0!</v>
      </c>
      <c r="L87" s="29">
        <f>[6]คำนวณหน่วย!X80</f>
        <v>0</v>
      </c>
      <c r="M87" s="5" t="e">
        <f>[6]คำนวณหน่วย!Y80</f>
        <v>#DIV/0!</v>
      </c>
      <c r="N87" s="29">
        <f>[6]คำนวณหน่วย!AB80</f>
        <v>0</v>
      </c>
      <c r="O87" s="5" t="e">
        <f>[6]คำนวณหน่วย!AC80</f>
        <v>#DIV/0!</v>
      </c>
      <c r="P87" s="33">
        <f>[6]คำนวณหน่วย!AF80</f>
        <v>0</v>
      </c>
      <c r="Q87" s="5" t="e">
        <f>[6]คำนวณหน่วย!AG80</f>
        <v>#DIV/0!</v>
      </c>
      <c r="R87" s="29">
        <f>[6]คำนวณหน่วย!AJ80</f>
        <v>0</v>
      </c>
      <c r="S87" s="5" t="e">
        <f>[6]คำนวณหน่วย!AK80</f>
        <v>#DIV/0!</v>
      </c>
      <c r="T87" s="29">
        <f>[6]คำนวณหน่วย!AN80</f>
        <v>0</v>
      </c>
      <c r="U87" s="5" t="e">
        <f>[6]คำนวณหน่วย!AO80</f>
        <v>#DIV/0!</v>
      </c>
      <c r="V87" s="29">
        <f>[6]คำนวณหน่วย!AR80</f>
        <v>0</v>
      </c>
      <c r="W87" s="5" t="e">
        <f>[6]คำนวณหน่วย!AS80</f>
        <v>#DIV/0!</v>
      </c>
      <c r="X87" s="29">
        <f>[6]คำนวณหน่วย!AV80</f>
        <v>0</v>
      </c>
      <c r="Y87" s="64" t="e">
        <f>[6]คำนวณหน่วย!AW80</f>
        <v>#DIV/0!</v>
      </c>
      <c r="Z87" s="29">
        <f>[6]คำนวณหน่วย!AZ80</f>
        <v>0</v>
      </c>
      <c r="AA87" s="64" t="e">
        <f>[6]คำนวณหน่วย!BA80</f>
        <v>#DIV/0!</v>
      </c>
      <c r="AB87" s="29">
        <f>[6]คำนวณหน่วย!BD80</f>
        <v>0</v>
      </c>
      <c r="AC87" s="64" t="e">
        <f>[6]คำนวณหน่วย!BE80</f>
        <v>#DIV/0!</v>
      </c>
      <c r="AD87" s="54"/>
      <c r="AE87" s="55"/>
      <c r="AG87" s="55"/>
    </row>
    <row r="88" spans="1:36" s="10" customFormat="1" x14ac:dyDescent="0.55000000000000004">
      <c r="A88" s="23">
        <f>[5]ตารางจด!A81</f>
        <v>64</v>
      </c>
      <c r="B88" s="28" t="str">
        <f>[5]ตารางจด!B81</f>
        <v>อาคารจุฬาภรณ์ มิเตอร์ตัวที่ 1</v>
      </c>
      <c r="C88" s="130">
        <f>[5]ตารางจด!C81</f>
        <v>0</v>
      </c>
      <c r="D88" s="23">
        <f>[5]ตารางจด!D81</f>
        <v>400</v>
      </c>
      <c r="E88" s="32">
        <f>[5]ตารางจด!E81</f>
        <v>9123200</v>
      </c>
      <c r="F88" s="65">
        <f>[6]คำนวณหน่วย!L81-'[7]คำนวณ (รวมแต่ละอาคาร)'!$I$216</f>
        <v>4902.1499999999996</v>
      </c>
      <c r="G88" s="66">
        <f>F88*'[8]2568-บิลค่าไฟฟ้า'!$G$5</f>
        <v>20567.4816682665</v>
      </c>
      <c r="H88" s="65">
        <f>[6]คำนวณหน่วย!P81-'[7]คำนวณ (รวมแต่ละอาคาร)'!$L$216</f>
        <v>34203</v>
      </c>
      <c r="I88" s="66" t="e">
        <f>H88*#REF!</f>
        <v>#REF!</v>
      </c>
      <c r="J88" s="65">
        <f>[6]คำนวณหน่วย!T81-'[7]คำนวณ (รวมแต่ละอาคาร)'!$O$216</f>
        <v>0</v>
      </c>
      <c r="K88" s="66" t="e">
        <f>J88*#REF!</f>
        <v>#REF!</v>
      </c>
      <c r="L88" s="65">
        <f>[6]คำนวณหน่วย!X81-'[7]คำนวณ (รวมแต่ละอาคาร)'!$R$216</f>
        <v>0</v>
      </c>
      <c r="M88" s="145" t="e">
        <f>L88*#REF!</f>
        <v>#REF!</v>
      </c>
      <c r="N88" s="65">
        <f>[6]คำนวณหน่วย!AB81-'[7]คำนวณ (รวมแต่ละอาคาร)'!$U$216</f>
        <v>0</v>
      </c>
      <c r="O88" s="145" t="e">
        <f>N88*#REF!</f>
        <v>#REF!</v>
      </c>
      <c r="P88" s="67">
        <f>[6]คำนวณหน่วย!AF81-'[7]คำนวณ (รวมแต่ละอาคาร)'!$X$216</f>
        <v>0</v>
      </c>
      <c r="Q88" s="145" t="e">
        <f>P88*#REF!</f>
        <v>#REF!</v>
      </c>
      <c r="R88" s="65">
        <f>[6]คำนวณหน่วย!AJ81-'[7]คำนวณ (รวมแต่ละอาคาร)'!$AA$216</f>
        <v>0</v>
      </c>
      <c r="S88" s="145" t="e">
        <f>R88*#REF!</f>
        <v>#REF!</v>
      </c>
      <c r="T88" s="65">
        <f>[6]คำนวณหน่วย!AN81-'[7]คำนวณ (รวมแต่ละอาคาร)'!$AD$216</f>
        <v>0</v>
      </c>
      <c r="U88" s="145" t="e">
        <f>T88*#REF!</f>
        <v>#REF!</v>
      </c>
      <c r="V88" s="65">
        <f>[6]คำนวณหน่วย!AR81-'[7]คำนวณ (รวมแต่ละอาคาร)'!$AG$216</f>
        <v>0</v>
      </c>
      <c r="W88" s="145" t="e">
        <f>V88*#REF!</f>
        <v>#REF!</v>
      </c>
      <c r="X88" s="65">
        <f>[6]คำนวณหน่วย!AV81-'[7]คำนวณ (รวมแต่ละอาคาร)'!$AJ$216</f>
        <v>0</v>
      </c>
      <c r="Y88" s="66" t="e">
        <f>X88*#REF!</f>
        <v>#REF!</v>
      </c>
      <c r="Z88" s="65">
        <f>[6]คำนวณหน่วย!AZ81-'[7]คำนวณ (รวมแต่ละอาคาร)'!$AM$216</f>
        <v>0</v>
      </c>
      <c r="AA88" s="66" t="e">
        <f>Z88*#REF!</f>
        <v>#REF!</v>
      </c>
      <c r="AB88" s="65">
        <f>[6]คำนวณหน่วย!BD81-'[7]คำนวณ (รวมแต่ละอาคาร)'!$AP$216</f>
        <v>0</v>
      </c>
      <c r="AC88" s="66" t="e">
        <f>AB88*#REF!</f>
        <v>#REF!</v>
      </c>
      <c r="AD88" s="61"/>
      <c r="AE88" s="62"/>
      <c r="AF88" s="63"/>
      <c r="AG88" s="62"/>
    </row>
    <row r="89" spans="1:36" x14ac:dyDescent="0.55000000000000004">
      <c r="A89" s="23">
        <f>[5]ตารางจด!A82</f>
        <v>65</v>
      </c>
      <c r="B89" s="28" t="str">
        <f>[5]ตารางจด!B82</f>
        <v>อาคารจุฬาภรณ์ มิเตอร์ตัวที่ 2</v>
      </c>
      <c r="C89" s="130">
        <f>[5]ตารางจด!C82</f>
        <v>0</v>
      </c>
      <c r="D89" s="23">
        <f>[5]ตารางจด!D82</f>
        <v>400</v>
      </c>
      <c r="E89" s="32">
        <f>[5]ตารางจด!E82</f>
        <v>9115014</v>
      </c>
      <c r="F89" s="29">
        <f>[6]คำนวณหน่วย!L82</f>
        <v>13448.96</v>
      </c>
      <c r="G89" s="64">
        <f>[6]คำนวณหน่วย!M82</f>
        <v>56485.631999999998</v>
      </c>
      <c r="H89" s="29">
        <f>[6]คำนวณหน่วย!P82</f>
        <v>0</v>
      </c>
      <c r="I89" s="64" t="e">
        <f>[6]คำนวณหน่วย!Q82</f>
        <v>#DIV/0!</v>
      </c>
      <c r="J89" s="29">
        <f>[6]คำนวณหน่วย!T82</f>
        <v>0</v>
      </c>
      <c r="K89" s="64" t="e">
        <f>[6]คำนวณหน่วย!U82</f>
        <v>#DIV/0!</v>
      </c>
      <c r="L89" s="29">
        <f>[6]คำนวณหน่วย!X82</f>
        <v>0</v>
      </c>
      <c r="M89" s="5" t="e">
        <f>[6]คำนวณหน่วย!Y82</f>
        <v>#DIV/0!</v>
      </c>
      <c r="N89" s="29">
        <f>[6]คำนวณหน่วย!AB82</f>
        <v>0</v>
      </c>
      <c r="O89" s="5" t="e">
        <f>[6]คำนวณหน่วย!AC82</f>
        <v>#DIV/0!</v>
      </c>
      <c r="P89" s="33">
        <f>[6]คำนวณหน่วย!AF82</f>
        <v>0</v>
      </c>
      <c r="Q89" s="5" t="e">
        <f>[6]คำนวณหน่วย!AG82</f>
        <v>#DIV/0!</v>
      </c>
      <c r="R89" s="29">
        <f>[6]คำนวณหน่วย!AJ82</f>
        <v>0</v>
      </c>
      <c r="S89" s="5" t="e">
        <f>[6]คำนวณหน่วย!AK82</f>
        <v>#DIV/0!</v>
      </c>
      <c r="T89" s="29">
        <f>[6]คำนวณหน่วย!AN82</f>
        <v>0</v>
      </c>
      <c r="U89" s="5" t="e">
        <f>[6]คำนวณหน่วย!AO82</f>
        <v>#DIV/0!</v>
      </c>
      <c r="V89" s="29">
        <f>[6]คำนวณหน่วย!AR82</f>
        <v>0</v>
      </c>
      <c r="W89" s="5" t="e">
        <f>[6]คำนวณหน่วย!AS82</f>
        <v>#DIV/0!</v>
      </c>
      <c r="X89" s="29">
        <f>[6]คำนวณหน่วย!AV82</f>
        <v>0</v>
      </c>
      <c r="Y89" s="64" t="e">
        <f>[6]คำนวณหน่วย!AW82</f>
        <v>#DIV/0!</v>
      </c>
      <c r="Z89" s="29">
        <f>[6]คำนวณหน่วย!AZ82</f>
        <v>0</v>
      </c>
      <c r="AA89" s="64" t="e">
        <f>[6]คำนวณหน่วย!BA82</f>
        <v>#DIV/0!</v>
      </c>
      <c r="AB89" s="29">
        <f>[6]คำนวณหน่วย!BD82</f>
        <v>0</v>
      </c>
      <c r="AC89" s="64" t="e">
        <f>[6]คำนวณหน่วย!BE82</f>
        <v>#DIV/0!</v>
      </c>
      <c r="AD89" s="54"/>
      <c r="AE89" s="55"/>
      <c r="AG89" s="55"/>
    </row>
    <row r="90" spans="1:36" x14ac:dyDescent="0.55000000000000004">
      <c r="A90" s="81">
        <f>[5]ตารางจด!A83</f>
        <v>66</v>
      </c>
      <c r="B90" s="136" t="str">
        <f>[5]ตารางจด!B83</f>
        <v>อาคารจุฬาภรณ์ มิเตอร์ตัวที่ 3 (ATS)</v>
      </c>
      <c r="C90" s="131">
        <f>[5]ตารางจด!C83</f>
        <v>0</v>
      </c>
      <c r="D90" s="81">
        <f>[5]ตารางจด!D83</f>
        <v>100</v>
      </c>
      <c r="E90" s="82">
        <f>[5]ตารางจด!E83</f>
        <v>9115012</v>
      </c>
      <c r="F90" s="31">
        <f>[6]คำนวณหน่วย!L83</f>
        <v>5200</v>
      </c>
      <c r="G90" s="80">
        <f>[6]คำนวณหน่วย!M83</f>
        <v>21840</v>
      </c>
      <c r="H90" s="31">
        <f>[6]คำนวณหน่วย!P83</f>
        <v>-705600</v>
      </c>
      <c r="I90" s="80" t="e">
        <f>[6]คำนวณหน่วย!Q83</f>
        <v>#DIV/0!</v>
      </c>
      <c r="J90" s="31">
        <f>[6]คำนวณหน่วย!T83</f>
        <v>0</v>
      </c>
      <c r="K90" s="80" t="e">
        <f>[6]คำนวณหน่วย!U83</f>
        <v>#DIV/0!</v>
      </c>
      <c r="L90" s="31">
        <f>[6]คำนวณหน่วย!X83</f>
        <v>0</v>
      </c>
      <c r="M90" s="108" t="e">
        <f>[6]คำนวณหน่วย!Y83</f>
        <v>#DIV/0!</v>
      </c>
      <c r="N90" s="31">
        <f>[6]คำนวณหน่วย!AB83</f>
        <v>0</v>
      </c>
      <c r="O90" s="108" t="e">
        <f>[6]คำนวณหน่วย!AC83</f>
        <v>#DIV/0!</v>
      </c>
      <c r="P90" s="83">
        <f>[6]คำนวณหน่วย!AF83</f>
        <v>0</v>
      </c>
      <c r="Q90" s="108" t="e">
        <f>[6]คำนวณหน่วย!AG83</f>
        <v>#DIV/0!</v>
      </c>
      <c r="R90" s="31">
        <f>[6]คำนวณหน่วย!AJ83</f>
        <v>0</v>
      </c>
      <c r="S90" s="108" t="e">
        <f>[6]คำนวณหน่วย!AK83</f>
        <v>#DIV/0!</v>
      </c>
      <c r="T90" s="31">
        <f>[6]คำนวณหน่วย!AN83</f>
        <v>0</v>
      </c>
      <c r="U90" s="108" t="e">
        <f>[6]คำนวณหน่วย!AO83</f>
        <v>#DIV/0!</v>
      </c>
      <c r="V90" s="31">
        <f>[6]คำนวณหน่วย!AR83</f>
        <v>0</v>
      </c>
      <c r="W90" s="108" t="e">
        <f>[6]คำนวณหน่วย!AS83</f>
        <v>#DIV/0!</v>
      </c>
      <c r="X90" s="31">
        <f>[6]คำนวณหน่วย!AV83</f>
        <v>0</v>
      </c>
      <c r="Y90" s="80" t="e">
        <f>[6]คำนวณหน่วย!AW83</f>
        <v>#DIV/0!</v>
      </c>
      <c r="Z90" s="31">
        <f>[6]คำนวณหน่วย!AZ83</f>
        <v>0</v>
      </c>
      <c r="AA90" s="80" t="e">
        <f>[6]คำนวณหน่วย!BA83</f>
        <v>#DIV/0!</v>
      </c>
      <c r="AB90" s="31">
        <f>[6]คำนวณหน่วย!BD83</f>
        <v>0</v>
      </c>
      <c r="AC90" s="80" t="e">
        <f>[6]คำนวณหน่วย!BE83</f>
        <v>#DIV/0!</v>
      </c>
      <c r="AD90" s="54"/>
      <c r="AE90" s="55"/>
      <c r="AG90" s="55"/>
    </row>
    <row r="91" spans="1:36" x14ac:dyDescent="0.55000000000000004">
      <c r="A91" s="68" t="s">
        <v>5</v>
      </c>
      <c r="B91" s="134"/>
      <c r="C91" s="69"/>
      <c r="D91" s="69"/>
      <c r="E91" s="70"/>
      <c r="F91" s="71">
        <f t="shared" ref="F91:G91" si="14">SUM(F85:F90)</f>
        <v>30160.11</v>
      </c>
      <c r="G91" s="72">
        <f t="shared" si="14"/>
        <v>126650.9136682665</v>
      </c>
      <c r="H91" s="71">
        <f t="shared" ref="F91:AC91" si="15">SUM(H85:H90)</f>
        <v>-614249</v>
      </c>
      <c r="I91" s="72" t="e">
        <f t="shared" si="15"/>
        <v>#REF!</v>
      </c>
      <c r="J91" s="71">
        <f t="shared" si="15"/>
        <v>0</v>
      </c>
      <c r="K91" s="72" t="e">
        <f t="shared" si="15"/>
        <v>#REF!</v>
      </c>
      <c r="L91" s="71">
        <f t="shared" si="15"/>
        <v>0</v>
      </c>
      <c r="M91" s="5" t="e">
        <f t="shared" si="15"/>
        <v>#REF!</v>
      </c>
      <c r="N91" s="71">
        <f t="shared" si="15"/>
        <v>0</v>
      </c>
      <c r="O91" s="5" t="e">
        <f t="shared" si="15"/>
        <v>#REF!</v>
      </c>
      <c r="P91" s="71">
        <f t="shared" si="15"/>
        <v>0</v>
      </c>
      <c r="Q91" s="5" t="e">
        <f t="shared" si="15"/>
        <v>#REF!</v>
      </c>
      <c r="R91" s="71">
        <f t="shared" si="15"/>
        <v>0</v>
      </c>
      <c r="S91" s="5" t="e">
        <f t="shared" si="15"/>
        <v>#REF!</v>
      </c>
      <c r="T91" s="71">
        <f t="shared" si="15"/>
        <v>0</v>
      </c>
      <c r="U91" s="5" t="e">
        <f t="shared" si="15"/>
        <v>#REF!</v>
      </c>
      <c r="V91" s="71">
        <f t="shared" si="15"/>
        <v>0</v>
      </c>
      <c r="W91" s="5" t="e">
        <f t="shared" si="15"/>
        <v>#REF!</v>
      </c>
      <c r="X91" s="71">
        <f t="shared" si="15"/>
        <v>0</v>
      </c>
      <c r="Y91" s="72" t="e">
        <f t="shared" si="15"/>
        <v>#REF!</v>
      </c>
      <c r="Z91" s="71">
        <f t="shared" si="15"/>
        <v>0</v>
      </c>
      <c r="AA91" s="72" t="e">
        <f t="shared" si="15"/>
        <v>#REF!</v>
      </c>
      <c r="AB91" s="71">
        <f t="shared" si="15"/>
        <v>0</v>
      </c>
      <c r="AC91" s="72" t="e">
        <f t="shared" si="15"/>
        <v>#REF!</v>
      </c>
      <c r="AD91" s="4">
        <f>AB91+Z91+X91+V91+T91+R91+P91+N91+L91+J91+H91+F91</f>
        <v>-584088.89</v>
      </c>
      <c r="AE91" s="6" t="e">
        <f>AC91+AA91+Y91+W91+U91+S91+Q91+O91+M91+K91+I91+G91</f>
        <v>#REF!</v>
      </c>
      <c r="AF91" s="4">
        <f>V91+T91+R91+P91+N91+L91+J91+H91+F91</f>
        <v>-584088.89</v>
      </c>
      <c r="AG91" s="6" t="e">
        <f>W91+U91+S91+Q91+O91+M91+K91+I91+G91</f>
        <v>#REF!</v>
      </c>
      <c r="AH91" s="4">
        <f>AB91+Z91+X91</f>
        <v>0</v>
      </c>
      <c r="AI91" s="6" t="e">
        <f>AC91+AA91+Y91</f>
        <v>#REF!</v>
      </c>
    </row>
    <row r="92" spans="1:36" x14ac:dyDescent="0.55000000000000004">
      <c r="A92" s="49" t="str">
        <f>[5]ตารางจด!$A$84</f>
        <v>คณะเศรษฐศาสตร์</v>
      </c>
      <c r="B92" s="135"/>
      <c r="C92" s="74"/>
      <c r="D92" s="74"/>
      <c r="E92" s="75"/>
      <c r="F92" s="76"/>
      <c r="G92" s="75"/>
      <c r="H92" s="76"/>
      <c r="I92" s="75"/>
      <c r="J92" s="76"/>
      <c r="K92" s="75"/>
      <c r="L92" s="76"/>
      <c r="M92" s="146"/>
      <c r="N92" s="76"/>
      <c r="O92" s="146"/>
      <c r="P92" s="77"/>
      <c r="Q92" s="146"/>
      <c r="R92" s="76"/>
      <c r="S92" s="146"/>
      <c r="T92" s="76"/>
      <c r="U92" s="146"/>
      <c r="V92" s="76"/>
      <c r="W92" s="146"/>
      <c r="X92" s="76"/>
      <c r="Y92" s="75"/>
      <c r="Z92" s="76"/>
      <c r="AA92" s="75"/>
      <c r="AB92" s="76"/>
      <c r="AC92" s="78"/>
      <c r="AD92" s="39"/>
      <c r="AF92" s="39"/>
    </row>
    <row r="93" spans="1:36" x14ac:dyDescent="0.55000000000000004">
      <c r="A93" s="23">
        <f>[5]ตารางจด!A85</f>
        <v>67</v>
      </c>
      <c r="B93" s="28" t="str">
        <f>[5]ตารางจด!B85</f>
        <v>อาคารยรรยง สิทธิชัย</v>
      </c>
      <c r="C93" s="130">
        <f>[5]ตารางจด!C85</f>
        <v>0</v>
      </c>
      <c r="D93" s="23">
        <f>[5]ตารางจด!D85</f>
        <v>200</v>
      </c>
      <c r="E93" s="32">
        <f>[5]ตารางจด!E85</f>
        <v>9064295</v>
      </c>
      <c r="F93" s="65">
        <f>[6]คำนวณหน่วย!L85-'[7]คำนวณ (รวมแต่ละอาคาร)'!$I$222</f>
        <v>5678.43</v>
      </c>
      <c r="G93" s="66">
        <f>F93*'[8]2568-บิลค่าไฟฟ้า'!$G$5</f>
        <v>23824.445382033304</v>
      </c>
      <c r="H93" s="65">
        <f>[6]คำนวณหน่วย!P85-'[7]คำนวณ (รวมแต่ละอาคาร)'!$L$222</f>
        <v>34213</v>
      </c>
      <c r="I93" s="66" t="e">
        <f>H93*#REF!</f>
        <v>#REF!</v>
      </c>
      <c r="J93" s="65">
        <f>[6]คำนวณหน่วย!T85-'[7]คำนวณ (รวมแต่ละอาคาร)'!$O$222</f>
        <v>0</v>
      </c>
      <c r="K93" s="66" t="e">
        <f>J93*#REF!</f>
        <v>#REF!</v>
      </c>
      <c r="L93" s="65">
        <f>[6]คำนวณหน่วย!X85-'[7]คำนวณ (รวมแต่ละอาคาร)'!$R$222</f>
        <v>0</v>
      </c>
      <c r="M93" s="145" t="e">
        <f>L93*#REF!</f>
        <v>#REF!</v>
      </c>
      <c r="N93" s="65">
        <f>[6]คำนวณหน่วย!AB85-'[7]คำนวณ (รวมแต่ละอาคาร)'!$U$222</f>
        <v>0</v>
      </c>
      <c r="O93" s="145" t="e">
        <f>N93*#REF!</f>
        <v>#REF!</v>
      </c>
      <c r="P93" s="67">
        <f>[6]คำนวณหน่วย!AF85-'[7]คำนวณ (รวมแต่ละอาคาร)'!$X$222</f>
        <v>0</v>
      </c>
      <c r="Q93" s="145" t="e">
        <f>P93*#REF!</f>
        <v>#REF!</v>
      </c>
      <c r="R93" s="65">
        <f>[6]คำนวณหน่วย!AJ85-'[7]คำนวณ (รวมแต่ละอาคาร)'!$AA$222</f>
        <v>0</v>
      </c>
      <c r="S93" s="145" t="e">
        <f>R93*#REF!</f>
        <v>#REF!</v>
      </c>
      <c r="T93" s="65">
        <f>[6]คำนวณหน่วย!AN85-'[7]คำนวณ (รวมแต่ละอาคาร)'!$AD$222</f>
        <v>0</v>
      </c>
      <c r="U93" s="145" t="e">
        <f>T93*#REF!</f>
        <v>#REF!</v>
      </c>
      <c r="V93" s="65">
        <f>[6]คำนวณหน่วย!AR85-'[7]คำนวณ (รวมแต่ละอาคาร)'!$AG$222</f>
        <v>0</v>
      </c>
      <c r="W93" s="145" t="e">
        <f>V93*#REF!</f>
        <v>#REF!</v>
      </c>
      <c r="X93" s="65">
        <f>[6]คำนวณหน่วย!AV85-'[7]คำนวณ (รวมแต่ละอาคาร)'!$AJ$222</f>
        <v>0</v>
      </c>
      <c r="Y93" s="66" t="e">
        <f>X93*#REF!</f>
        <v>#REF!</v>
      </c>
      <c r="Z93" s="65">
        <f>[6]คำนวณหน่วย!$AZ$85-'[7]คำนวณ (รวมแต่ละอาคาร)'!$AM$222</f>
        <v>0</v>
      </c>
      <c r="AA93" s="66" t="e">
        <f>Z93*#REF!</f>
        <v>#REF!</v>
      </c>
      <c r="AB93" s="65">
        <f>[6]คำนวณหน่วย!BD85-'[7]คำนวณ (รวมแต่ละอาคาร)'!$AP$222</f>
        <v>0</v>
      </c>
      <c r="AC93" s="66" t="e">
        <f>AB93*#REF!</f>
        <v>#REF!</v>
      </c>
      <c r="AD93" s="4">
        <f>AB93+Z93+X93+V93+T93+R93+P93+N93+L93+J93+H93+F93</f>
        <v>39891.43</v>
      </c>
      <c r="AE93" s="6" t="e">
        <f>AC93+AA93+Y93+W93+U93+S93+Q93+O93+M93+K93+I93+G93</f>
        <v>#REF!</v>
      </c>
      <c r="AF93" s="4">
        <f>V93+T93+R93+P93+N93+L93+J93+H93+F93</f>
        <v>39891.43</v>
      </c>
      <c r="AG93" s="6" t="e">
        <f>W93+U93+S93+Q93+O93+M93+K93+I93+G93</f>
        <v>#REF!</v>
      </c>
      <c r="AH93" s="4">
        <f>AB93+Z93+X93</f>
        <v>0</v>
      </c>
      <c r="AI93" s="6" t="e">
        <f>AC93+AA93+Y93</f>
        <v>#REF!</v>
      </c>
      <c r="AJ93" s="79"/>
    </row>
    <row r="94" spans="1:36" s="79" customFormat="1" x14ac:dyDescent="0.55000000000000004">
      <c r="A94" s="49" t="str">
        <f>[5]ตารางจด!$A$88</f>
        <v>คณะสถาปัตยกรรมศาสตร์และการออกแบบสิ่งแวดล้อม</v>
      </c>
      <c r="B94" s="135"/>
      <c r="C94" s="74"/>
      <c r="D94" s="74"/>
      <c r="E94" s="75"/>
      <c r="F94" s="76"/>
      <c r="G94" s="75"/>
      <c r="H94" s="76"/>
      <c r="I94" s="75"/>
      <c r="J94" s="76"/>
      <c r="K94" s="75"/>
      <c r="L94" s="76"/>
      <c r="M94" s="146"/>
      <c r="N94" s="76"/>
      <c r="O94" s="146"/>
      <c r="P94" s="77"/>
      <c r="Q94" s="146"/>
      <c r="R94" s="76"/>
      <c r="S94" s="146"/>
      <c r="T94" s="76"/>
      <c r="U94" s="146"/>
      <c r="V94" s="76"/>
      <c r="W94" s="146"/>
      <c r="X94" s="76"/>
      <c r="Y94" s="75"/>
      <c r="Z94" s="76"/>
      <c r="AA94" s="75"/>
      <c r="AB94" s="76"/>
      <c r="AC94" s="78"/>
    </row>
    <row r="95" spans="1:36" x14ac:dyDescent="0.55000000000000004">
      <c r="A95" s="23">
        <f>[5]ตารางจด!A87</f>
        <v>68</v>
      </c>
      <c r="B95" s="28" t="str">
        <f>[5]ตารางจด!B87</f>
        <v>อาคาร 75 ปี คณะสารสนเทศ</v>
      </c>
      <c r="C95" s="130">
        <f>[5]ตารางจด!C87</f>
        <v>400</v>
      </c>
      <c r="D95" s="23">
        <f>[5]ตารางจด!D87</f>
        <v>1</v>
      </c>
      <c r="E95" s="32" t="str">
        <f>[5]ตารางจด!E87</f>
        <v>-</v>
      </c>
      <c r="F95" s="65">
        <f>[6]คำนวณหน่วย!L87-'[7]คำนวณ (รวมแต่ละอาคาร)'!$I$227</f>
        <v>2435.7000000000116</v>
      </c>
      <c r="G95" s="66">
        <f>F95*'[8]2568-บิลค่าไฟฟ้า'!$G$5</f>
        <v>10219.23341786705</v>
      </c>
      <c r="H95" s="65">
        <f>[6]คำนวณหน่วย!P87-'[7]คำนวณ (รวมแต่ละอาคาร)'!$L$227</f>
        <v>-459375.7</v>
      </c>
      <c r="I95" s="66" t="e">
        <f>H95*#REF!</f>
        <v>#REF!</v>
      </c>
      <c r="J95" s="65">
        <f>[6]คำนวณหน่วย!T87-'[7]คำนวณ (รวมแต่ละอาคาร)'!$O$227</f>
        <v>0</v>
      </c>
      <c r="K95" s="66" t="e">
        <f>J95*#REF!</f>
        <v>#REF!</v>
      </c>
      <c r="L95" s="65">
        <f>[6]คำนวณหน่วย!X87-'[7]คำนวณ (รวมแต่ละอาคาร)'!$R$227</f>
        <v>0</v>
      </c>
      <c r="M95" s="145" t="e">
        <f>L95*#REF!</f>
        <v>#REF!</v>
      </c>
      <c r="N95" s="65">
        <f>[6]คำนวณหน่วย!AB87-'[7]คำนวณ (รวมแต่ละอาคาร)'!$U$227</f>
        <v>0</v>
      </c>
      <c r="O95" s="145" t="e">
        <f>N95*#REF!</f>
        <v>#REF!</v>
      </c>
      <c r="P95" s="67">
        <f>[6]คำนวณหน่วย!AF87-'[7]คำนวณ (รวมแต่ละอาคาร)'!$X$227</f>
        <v>0</v>
      </c>
      <c r="Q95" s="145" t="e">
        <f>P95*#REF!</f>
        <v>#REF!</v>
      </c>
      <c r="R95" s="65">
        <f>[6]คำนวณหน่วย!AJ87-'[7]คำนวณ (รวมแต่ละอาคาร)'!$AA$227</f>
        <v>0</v>
      </c>
      <c r="S95" s="145" t="e">
        <f>R95*#REF!</f>
        <v>#REF!</v>
      </c>
      <c r="T95" s="65">
        <f>[6]คำนวณหน่วย!AN87-'[7]คำนวณ (รวมแต่ละอาคาร)'!$AD$227</f>
        <v>0</v>
      </c>
      <c r="U95" s="145" t="e">
        <f>T95*#REF!</f>
        <v>#REF!</v>
      </c>
      <c r="V95" s="65">
        <f>[6]คำนวณหน่วย!AR87-'[7]คำนวณ (รวมแต่ละอาคาร)'!$AG$227</f>
        <v>0</v>
      </c>
      <c r="W95" s="145" t="e">
        <f>V95*#REF!</f>
        <v>#REF!</v>
      </c>
      <c r="X95" s="65">
        <f>[6]คำนวณหน่วย!$AV$87-'[7]คำนวณ (รวมแต่ละอาคาร)'!$AJ$227</f>
        <v>0</v>
      </c>
      <c r="Y95" s="66" t="e">
        <f>X95*#REF!</f>
        <v>#REF!</v>
      </c>
      <c r="Z95" s="65">
        <f>[6]คำนวณหน่วย!AZ87-'[7]คำนวณ (รวมแต่ละอาคาร)'!$AM$227</f>
        <v>0</v>
      </c>
      <c r="AA95" s="66" t="e">
        <f>Z95*#REF!</f>
        <v>#REF!</v>
      </c>
      <c r="AB95" s="65">
        <f>[6]คำนวณหน่วย!BD87-'[7]คำนวณ (รวมแต่ละอาคาร)'!$AP$227</f>
        <v>0</v>
      </c>
      <c r="AC95" s="66" t="e">
        <f>AB95*#REF!</f>
        <v>#REF!</v>
      </c>
      <c r="AD95" s="4">
        <f>AB95+Z95+X95+V95+T95+R95+P95+N95+L95+J95+H95+F95</f>
        <v>-456940</v>
      </c>
      <c r="AE95" s="6" t="e">
        <f>AC95+AA95+Y95+W95+U95+S95+Q95+O95+M95+K95+I95+G95</f>
        <v>#REF!</v>
      </c>
      <c r="AF95" s="4">
        <f>V95+T95+R95+P95+N95+L95+J95+H95+F95</f>
        <v>-456940</v>
      </c>
      <c r="AG95" s="6" t="e">
        <f>W95+U95+S95+Q95+O95+M95+K95+I95+G95</f>
        <v>#REF!</v>
      </c>
      <c r="AH95" s="4">
        <f>AB95+Z95+X95</f>
        <v>0</v>
      </c>
      <c r="AI95" s="6" t="e">
        <f>AC95+AA95+Y95</f>
        <v>#REF!</v>
      </c>
    </row>
    <row r="96" spans="1:36" x14ac:dyDescent="0.55000000000000004">
      <c r="A96" s="49" t="str">
        <f>[5]ตารางจด!$A$88</f>
        <v>คณะสถาปัตยกรรมศาสตร์และการออกแบบสิ่งแวดล้อม</v>
      </c>
      <c r="B96" s="135"/>
      <c r="C96" s="74"/>
      <c r="D96" s="74"/>
      <c r="E96" s="75"/>
      <c r="F96" s="76"/>
      <c r="G96" s="75"/>
      <c r="H96" s="76"/>
      <c r="I96" s="75"/>
      <c r="J96" s="76"/>
      <c r="K96" s="75"/>
      <c r="L96" s="76"/>
      <c r="M96" s="146"/>
      <c r="N96" s="76"/>
      <c r="O96" s="146"/>
      <c r="P96" s="77"/>
      <c r="Q96" s="146"/>
      <c r="R96" s="76"/>
      <c r="S96" s="146"/>
      <c r="T96" s="76"/>
      <c r="U96" s="146"/>
      <c r="V96" s="76"/>
      <c r="W96" s="146"/>
      <c r="X96" s="76"/>
      <c r="Y96" s="75"/>
      <c r="Z96" s="76"/>
      <c r="AA96" s="75"/>
      <c r="AB96" s="76"/>
      <c r="AC96" s="78"/>
      <c r="AD96" s="39"/>
      <c r="AF96" s="39"/>
    </row>
    <row r="97" spans="1:35" x14ac:dyDescent="0.55000000000000004">
      <c r="A97" s="81">
        <f>[5]ตารางจด!A89</f>
        <v>69</v>
      </c>
      <c r="B97" s="136" t="str">
        <f>[5]ตารางจด!B89</f>
        <v>อาคารคณะสถาปัตยกรรมศาสตร์และการออกแบบสิ่งแวดล้อม</v>
      </c>
      <c r="C97" s="131">
        <f>[5]ตารางจด!C89</f>
        <v>0</v>
      </c>
      <c r="D97" s="81">
        <f>[5]ตารางจด!D89</f>
        <v>160</v>
      </c>
      <c r="E97" s="82">
        <f>[5]ตารางจด!E89</f>
        <v>8124161</v>
      </c>
      <c r="F97" s="65">
        <f>[6]คำนวณหน่วย!L89-'[7]คำนวณ (รวมแต่ละอาคาร)'!$I$234</f>
        <v>253</v>
      </c>
      <c r="G97" s="66">
        <f>F97*'[8]2568-บิลค่าไฟฟ้า'!$G$5</f>
        <v>1061.4878904300001</v>
      </c>
      <c r="H97" s="65">
        <f>[6]คำนวณหน่วย!P89-'[7]คำนวณ (รวมแต่ละอาคาร)'!$L$234</f>
        <v>11438</v>
      </c>
      <c r="I97" s="66" t="e">
        <f>H97*#REF!</f>
        <v>#REF!</v>
      </c>
      <c r="J97" s="65">
        <f>[6]คำนวณหน่วย!T89-'[7]คำนวณ (รวมแต่ละอาคาร)'!$O$234</f>
        <v>0</v>
      </c>
      <c r="K97" s="66" t="e">
        <f>J97*#REF!</f>
        <v>#REF!</v>
      </c>
      <c r="L97" s="65">
        <f>[6]คำนวณหน่วย!X89-'[7]คำนวณ (รวมแต่ละอาคาร)'!$R$234</f>
        <v>0</v>
      </c>
      <c r="M97" s="145" t="e">
        <f>L97*#REF!</f>
        <v>#REF!</v>
      </c>
      <c r="N97" s="65">
        <f>[6]คำนวณหน่วย!AB89-'[7]คำนวณ (รวมแต่ละอาคาร)'!$U$234</f>
        <v>0</v>
      </c>
      <c r="O97" s="145" t="e">
        <f>N97*#REF!</f>
        <v>#REF!</v>
      </c>
      <c r="P97" s="67">
        <f>[6]คำนวณหน่วย!AF89-'[7]คำนวณ (รวมแต่ละอาคาร)'!$X$234</f>
        <v>0</v>
      </c>
      <c r="Q97" s="145" t="e">
        <f>P97*#REF!</f>
        <v>#REF!</v>
      </c>
      <c r="R97" s="65">
        <f>[6]คำนวณหน่วย!AJ89-'[7]คำนวณ (รวมแต่ละอาคาร)'!$AA$234</f>
        <v>0</v>
      </c>
      <c r="S97" s="145" t="e">
        <f>R97*#REF!</f>
        <v>#REF!</v>
      </c>
      <c r="T97" s="65">
        <f>[6]คำนวณหน่วย!AN89-'[7]คำนวณ (รวมแต่ละอาคาร)'!$AD$234</f>
        <v>0</v>
      </c>
      <c r="U97" s="145" t="e">
        <f>T97*#REF!</f>
        <v>#REF!</v>
      </c>
      <c r="V97" s="65">
        <f>[6]คำนวณหน่วย!AR89-'[7]คำนวณ (รวมแต่ละอาคาร)'!$AG$234</f>
        <v>0</v>
      </c>
      <c r="W97" s="145" t="e">
        <f>V97*#REF!</f>
        <v>#REF!</v>
      </c>
      <c r="X97" s="65">
        <f>[6]คำนวณหน่วย!AV89-'[7]คำนวณ (รวมแต่ละอาคาร)'!$AJ$234</f>
        <v>0</v>
      </c>
      <c r="Y97" s="66" t="e">
        <f>X97*#REF!</f>
        <v>#REF!</v>
      </c>
      <c r="Z97" s="65">
        <f>[6]คำนวณหน่วย!AZ89-'[7]คำนวณ (รวมแต่ละอาคาร)'!$AM$234</f>
        <v>0</v>
      </c>
      <c r="AA97" s="66" t="e">
        <f>Z97*#REF!</f>
        <v>#REF!</v>
      </c>
      <c r="AB97" s="65">
        <f>[6]คำนวณหน่วย!BD89-'[7]คำนวณ (รวมแต่ละอาคาร)'!$AP$234</f>
        <v>0</v>
      </c>
      <c r="AC97" s="66" t="e">
        <f>AB97*#REF!</f>
        <v>#REF!</v>
      </c>
      <c r="AD97" s="54"/>
      <c r="AE97" s="55"/>
      <c r="AG97" s="55"/>
    </row>
    <row r="98" spans="1:35" s="79" customFormat="1" x14ac:dyDescent="0.55000000000000004">
      <c r="A98" s="23">
        <f>[5]ตารางจด!A90</f>
        <v>70</v>
      </c>
      <c r="B98" s="28" t="str">
        <f>[5]ตารางจด!B90</f>
        <v>อาคารคณะสถาปัตยกรรมศาสตร์และการออกแบบสิ่งแวดล้อม (ใหม่)</v>
      </c>
      <c r="C98" s="130">
        <f>[5]ตารางจด!C90</f>
        <v>0</v>
      </c>
      <c r="D98" s="23">
        <f>[5]ตารางจด!D90</f>
        <v>240</v>
      </c>
      <c r="E98" s="32">
        <f>[5]ตารางจด!E90</f>
        <v>9628701</v>
      </c>
      <c r="F98" s="29">
        <f>[6]คำนวณหน่วย!L90</f>
        <v>5548.26</v>
      </c>
      <c r="G98" s="64">
        <f>[6]คำนวณหน่วย!M90</f>
        <v>23302.692000000003</v>
      </c>
      <c r="H98" s="29">
        <f>[6]คำนวณหน่วย!P90</f>
        <v>0</v>
      </c>
      <c r="I98" s="64" t="e">
        <f>[6]คำนวณหน่วย!Q90</f>
        <v>#DIV/0!</v>
      </c>
      <c r="J98" s="29">
        <f>[6]คำนวณหน่วย!T90</f>
        <v>0</v>
      </c>
      <c r="K98" s="64" t="e">
        <f>[6]คำนวณหน่วย!U90</f>
        <v>#DIV/0!</v>
      </c>
      <c r="L98" s="29">
        <f>[6]คำนวณหน่วย!X90</f>
        <v>0</v>
      </c>
      <c r="M98" s="5" t="e">
        <f>[6]คำนวณหน่วย!Y90</f>
        <v>#DIV/0!</v>
      </c>
      <c r="N98" s="29">
        <f>[6]คำนวณหน่วย!AB90</f>
        <v>0</v>
      </c>
      <c r="O98" s="5" t="e">
        <f>[6]คำนวณหน่วย!AC90</f>
        <v>#DIV/0!</v>
      </c>
      <c r="P98" s="33">
        <f>[6]คำนวณหน่วย!AF90</f>
        <v>0</v>
      </c>
      <c r="Q98" s="5" t="e">
        <f>[6]คำนวณหน่วย!AG90</f>
        <v>#DIV/0!</v>
      </c>
      <c r="R98" s="29">
        <f>[6]คำนวณหน่วย!AJ90</f>
        <v>0</v>
      </c>
      <c r="S98" s="5" t="e">
        <f>[6]คำนวณหน่วย!AK90</f>
        <v>#DIV/0!</v>
      </c>
      <c r="T98" s="29">
        <f>[6]คำนวณหน่วย!AN90</f>
        <v>0</v>
      </c>
      <c r="U98" s="5" t="e">
        <f>[6]คำนวณหน่วย!AO90</f>
        <v>#DIV/0!</v>
      </c>
      <c r="V98" s="29">
        <f>[6]คำนวณหน่วย!AR90</f>
        <v>0</v>
      </c>
      <c r="W98" s="5" t="e">
        <f>[6]คำนวณหน่วย!AS90</f>
        <v>#DIV/0!</v>
      </c>
      <c r="X98" s="29">
        <f>[6]คำนวณหน่วย!AV90</f>
        <v>0</v>
      </c>
      <c r="Y98" s="64" t="e">
        <f>[6]คำนวณหน่วย!AW90</f>
        <v>#DIV/0!</v>
      </c>
      <c r="Z98" s="29">
        <f>[6]คำนวณหน่วย!AZ90</f>
        <v>0</v>
      </c>
      <c r="AA98" s="64" t="e">
        <f>[6]คำนวณหน่วย!BA90</f>
        <v>#DIV/0!</v>
      </c>
      <c r="AB98" s="29">
        <f>[6]คำนวณหน่วย!BD90</f>
        <v>0</v>
      </c>
      <c r="AC98" s="64" t="e">
        <f>[6]คำนวณหน่วย!BE90</f>
        <v>#DIV/0!</v>
      </c>
      <c r="AD98" s="84"/>
      <c r="AE98" s="85"/>
      <c r="AF98" s="86"/>
      <c r="AG98" s="85"/>
    </row>
    <row r="99" spans="1:35" x14ac:dyDescent="0.55000000000000004">
      <c r="A99" s="68" t="s">
        <v>5</v>
      </c>
      <c r="B99" s="134"/>
      <c r="C99" s="69"/>
      <c r="D99" s="69"/>
      <c r="E99" s="70"/>
      <c r="F99" s="71">
        <f t="shared" ref="F99:G99" si="16">SUM(F97:F98)</f>
        <v>5801.26</v>
      </c>
      <c r="G99" s="72">
        <f t="shared" si="16"/>
        <v>24364.179890430001</v>
      </c>
      <c r="H99" s="71">
        <f t="shared" ref="F99:AC99" si="17">SUM(H97:H98)</f>
        <v>11438</v>
      </c>
      <c r="I99" s="72" t="e">
        <f t="shared" si="17"/>
        <v>#REF!</v>
      </c>
      <c r="J99" s="71">
        <f t="shared" si="17"/>
        <v>0</v>
      </c>
      <c r="K99" s="72" t="e">
        <f t="shared" si="17"/>
        <v>#REF!</v>
      </c>
      <c r="L99" s="71">
        <f t="shared" si="17"/>
        <v>0</v>
      </c>
      <c r="M99" s="5" t="e">
        <f t="shared" si="17"/>
        <v>#REF!</v>
      </c>
      <c r="N99" s="71">
        <f t="shared" si="17"/>
        <v>0</v>
      </c>
      <c r="O99" s="5" t="e">
        <f t="shared" si="17"/>
        <v>#REF!</v>
      </c>
      <c r="P99" s="71">
        <f t="shared" si="17"/>
        <v>0</v>
      </c>
      <c r="Q99" s="5" t="e">
        <f t="shared" si="17"/>
        <v>#REF!</v>
      </c>
      <c r="R99" s="71">
        <f t="shared" si="17"/>
        <v>0</v>
      </c>
      <c r="S99" s="5" t="e">
        <f t="shared" si="17"/>
        <v>#REF!</v>
      </c>
      <c r="T99" s="71">
        <f t="shared" si="17"/>
        <v>0</v>
      </c>
      <c r="U99" s="5" t="e">
        <f t="shared" si="17"/>
        <v>#REF!</v>
      </c>
      <c r="V99" s="71">
        <f t="shared" si="17"/>
        <v>0</v>
      </c>
      <c r="W99" s="5" t="e">
        <f t="shared" si="17"/>
        <v>#REF!</v>
      </c>
      <c r="X99" s="71">
        <f t="shared" si="17"/>
        <v>0</v>
      </c>
      <c r="Y99" s="72" t="e">
        <f t="shared" si="17"/>
        <v>#REF!</v>
      </c>
      <c r="Z99" s="71">
        <f t="shared" si="17"/>
        <v>0</v>
      </c>
      <c r="AA99" s="72" t="e">
        <f t="shared" si="17"/>
        <v>#REF!</v>
      </c>
      <c r="AB99" s="71">
        <f t="shared" si="17"/>
        <v>0</v>
      </c>
      <c r="AC99" s="72" t="e">
        <f t="shared" si="17"/>
        <v>#REF!</v>
      </c>
      <c r="AD99" s="4">
        <f>AB99+Z99+X99+V99+T99+R99+P99+N99+L99+J99+H99+F99</f>
        <v>17239.260000000002</v>
      </c>
      <c r="AE99" s="6" t="e">
        <f>AC99+AA99+Y99+W99+U99+S99+Q99+O99+M99+K99+I99+G99</f>
        <v>#REF!</v>
      </c>
      <c r="AF99" s="4">
        <f>V99+T99+R99+P99+N99+L99+J99+H99+F99</f>
        <v>17239.260000000002</v>
      </c>
      <c r="AG99" s="6" t="e">
        <f>W99+U99+S99+Q99+O99+M99+K99+I99+G99</f>
        <v>#REF!</v>
      </c>
      <c r="AH99" s="4">
        <f>AB99+Z99+X99</f>
        <v>0</v>
      </c>
      <c r="AI99" s="6" t="e">
        <f>AC99+AA99+Y99</f>
        <v>#REF!</v>
      </c>
    </row>
    <row r="100" spans="1:35" x14ac:dyDescent="0.55000000000000004">
      <c r="A100" s="49" t="s">
        <v>10</v>
      </c>
      <c r="B100" s="135"/>
      <c r="C100" s="74"/>
      <c r="D100" s="74"/>
      <c r="E100" s="75"/>
      <c r="F100" s="76"/>
      <c r="G100" s="75"/>
      <c r="H100" s="76"/>
      <c r="I100" s="75"/>
      <c r="J100" s="76"/>
      <c r="K100" s="75"/>
      <c r="L100" s="76"/>
      <c r="M100" s="146"/>
      <c r="N100" s="76"/>
      <c r="O100" s="146"/>
      <c r="P100" s="77"/>
      <c r="Q100" s="146"/>
      <c r="R100" s="76"/>
      <c r="S100" s="146"/>
      <c r="T100" s="76"/>
      <c r="U100" s="146"/>
      <c r="V100" s="76"/>
      <c r="W100" s="146"/>
      <c r="X100" s="76"/>
      <c r="Y100" s="75"/>
      <c r="Z100" s="76"/>
      <c r="AA100" s="75"/>
      <c r="AB100" s="76"/>
      <c r="AC100" s="78"/>
      <c r="AD100" s="54"/>
      <c r="AE100" s="55"/>
      <c r="AG100" s="55"/>
    </row>
    <row r="101" spans="1:35" x14ac:dyDescent="0.55000000000000004">
      <c r="A101" s="81">
        <f>[5]ตารางจด!A92</f>
        <v>71</v>
      </c>
      <c r="B101" s="136" t="str">
        <f>[5]ตารางจด!B92</f>
        <v>อาคารรัตนโกสินทร์ 200 ปี มิเตอร์ตัวที่ 1</v>
      </c>
      <c r="C101" s="131">
        <f>[5]ตารางจด!C92</f>
        <v>0</v>
      </c>
      <c r="D101" s="81">
        <f>[5]ตารางจด!D92</f>
        <v>80</v>
      </c>
      <c r="E101" s="82">
        <f>[5]ตารางจด!E92</f>
        <v>8752940</v>
      </c>
      <c r="F101" s="31">
        <f>[6]คำนวณหน่วย!L92</f>
        <v>2640</v>
      </c>
      <c r="G101" s="80">
        <f>[6]คำนวณหน่วย!M92</f>
        <v>11088</v>
      </c>
      <c r="H101" s="31">
        <f>[6]คำนวณหน่วย!P92</f>
        <v>-339440</v>
      </c>
      <c r="I101" s="80" t="e">
        <f>[6]คำนวณหน่วย!Q92</f>
        <v>#DIV/0!</v>
      </c>
      <c r="J101" s="31">
        <f>[6]คำนวณหน่วย!T92</f>
        <v>0</v>
      </c>
      <c r="K101" s="80" t="e">
        <f>[6]คำนวณหน่วย!U92</f>
        <v>#DIV/0!</v>
      </c>
      <c r="L101" s="31">
        <f>[6]คำนวณหน่วย!X92</f>
        <v>0</v>
      </c>
      <c r="M101" s="108" t="e">
        <f>[6]คำนวณหน่วย!Y92</f>
        <v>#DIV/0!</v>
      </c>
      <c r="N101" s="31">
        <f>[6]คำนวณหน่วย!AB92</f>
        <v>0</v>
      </c>
      <c r="O101" s="108" t="e">
        <f>[6]คำนวณหน่วย!AC92</f>
        <v>#DIV/0!</v>
      </c>
      <c r="P101" s="83">
        <f>[6]คำนวณหน่วย!AF92</f>
        <v>0</v>
      </c>
      <c r="Q101" s="108" t="e">
        <f>[6]คำนวณหน่วย!AG92</f>
        <v>#DIV/0!</v>
      </c>
      <c r="R101" s="31">
        <f>[6]คำนวณหน่วย!AJ92</f>
        <v>0</v>
      </c>
      <c r="S101" s="108" t="e">
        <f>[6]คำนวณหน่วย!AK92</f>
        <v>#DIV/0!</v>
      </c>
      <c r="T101" s="31">
        <f>[6]คำนวณหน่วย!AN92</f>
        <v>0</v>
      </c>
      <c r="U101" s="108" t="e">
        <f>[6]คำนวณหน่วย!AO92</f>
        <v>#DIV/0!</v>
      </c>
      <c r="V101" s="31">
        <f>[6]คำนวณหน่วย!AR92</f>
        <v>0</v>
      </c>
      <c r="W101" s="108" t="e">
        <f>[6]คำนวณหน่วย!AS92</f>
        <v>#DIV/0!</v>
      </c>
      <c r="X101" s="31">
        <f>[6]คำนวณหน่วย!AV92</f>
        <v>0</v>
      </c>
      <c r="Y101" s="80" t="e">
        <f>[6]คำนวณหน่วย!AW92</f>
        <v>#DIV/0!</v>
      </c>
      <c r="Z101" s="31">
        <f>[6]คำนวณหน่วย!AZ92</f>
        <v>0</v>
      </c>
      <c r="AA101" s="80" t="e">
        <f>[6]คำนวณหน่วย!BA92</f>
        <v>#DIV/0!</v>
      </c>
      <c r="AB101" s="31">
        <f>[6]คำนวณหน่วย!BD92</f>
        <v>0</v>
      </c>
      <c r="AC101" s="80" t="e">
        <f>[6]คำนวณหน่วย!BE92</f>
        <v>#DIV/0!</v>
      </c>
      <c r="AD101" s="54"/>
      <c r="AE101" s="55"/>
      <c r="AG101" s="55"/>
    </row>
    <row r="102" spans="1:35" x14ac:dyDescent="0.55000000000000004">
      <c r="A102" s="81">
        <f>[5]ตารางจด!A93</f>
        <v>72</v>
      </c>
      <c r="B102" s="136" t="str">
        <f>[5]ตารางจด!B93</f>
        <v>อาคารรัตนโกสินทร์ 200 ปี มิเตอร์ตัวที่ 2</v>
      </c>
      <c r="C102" s="131">
        <f>[5]ตารางจด!C93</f>
        <v>0</v>
      </c>
      <c r="D102" s="81">
        <f>[5]ตารางจด!D93</f>
        <v>80</v>
      </c>
      <c r="E102" s="82">
        <f>[5]ตารางจด!E93</f>
        <v>8142022</v>
      </c>
      <c r="F102" s="65">
        <f>[6]คำนวณหน่วย!L93-'[7]คำนวณ (รวมแต่ละอาคาร)'!$I$239</f>
        <v>68</v>
      </c>
      <c r="G102" s="66">
        <f>F102*'[8]2568-บิลค่าไฟฟ้า'!$G$5</f>
        <v>285.30109307999999</v>
      </c>
      <c r="H102" s="65">
        <f>[6]คำนวณหน่วย!P93-'[7]คำนวณ (รวมแต่ละอาคาร)'!$L$239</f>
        <v>-308149</v>
      </c>
      <c r="I102" s="66" t="e">
        <f>H102*#REF!</f>
        <v>#REF!</v>
      </c>
      <c r="J102" s="65">
        <f>[6]คำนวณหน่วย!T93-'[7]คำนวณ (รวมแต่ละอาคาร)'!$O$239</f>
        <v>0</v>
      </c>
      <c r="K102" s="66" t="e">
        <f>J102*#REF!</f>
        <v>#REF!</v>
      </c>
      <c r="L102" s="65">
        <f>[6]คำนวณหน่วย!X93-'[7]คำนวณ (รวมแต่ละอาคาร)'!$R$239</f>
        <v>0</v>
      </c>
      <c r="M102" s="145" t="e">
        <f>L102*#REF!</f>
        <v>#REF!</v>
      </c>
      <c r="N102" s="65">
        <f>[6]คำนวณหน่วย!AB93-'[7]คำนวณ (รวมแต่ละอาคาร)'!$U$239</f>
        <v>0</v>
      </c>
      <c r="O102" s="145" t="e">
        <f>N102*#REF!</f>
        <v>#REF!</v>
      </c>
      <c r="P102" s="67">
        <f>[6]คำนวณหน่วย!AF93-'[7]คำนวณ (รวมแต่ละอาคาร)'!$X$239</f>
        <v>0</v>
      </c>
      <c r="Q102" s="145" t="e">
        <f>P102*#REF!</f>
        <v>#REF!</v>
      </c>
      <c r="R102" s="65">
        <f>[6]คำนวณหน่วย!AJ93-'[7]คำนวณ (รวมแต่ละอาคาร)'!$AA$239</f>
        <v>0</v>
      </c>
      <c r="S102" s="145" t="e">
        <f>R102*#REF!</f>
        <v>#REF!</v>
      </c>
      <c r="T102" s="65">
        <f>[6]คำนวณหน่วย!AN93-'[7]คำนวณ (รวมแต่ละอาคาร)'!$AD$239</f>
        <v>0</v>
      </c>
      <c r="U102" s="145" t="e">
        <f>T102*#REF!</f>
        <v>#REF!</v>
      </c>
      <c r="V102" s="65">
        <f>[6]คำนวณหน่วย!AR93-'[7]คำนวณ (รวมแต่ละอาคาร)'!$AG$239</f>
        <v>0</v>
      </c>
      <c r="W102" s="145" t="e">
        <f>V102*#REF!</f>
        <v>#REF!</v>
      </c>
      <c r="X102" s="65">
        <f>[6]คำนวณหน่วย!AV93-'[7]คำนวณ (รวมแต่ละอาคาร)'!$AJ$239</f>
        <v>0</v>
      </c>
      <c r="Y102" s="66" t="e">
        <f>X102*#REF!</f>
        <v>#REF!</v>
      </c>
      <c r="Z102" s="65">
        <f>[6]คำนวณหน่วย!AZ93-'[7]คำนวณ (รวมแต่ละอาคาร)'!$AM$239</f>
        <v>0</v>
      </c>
      <c r="AA102" s="66" t="e">
        <f>Z102*#REF!</f>
        <v>#REF!</v>
      </c>
      <c r="AB102" s="65">
        <f>[6]คำนวณหน่วย!BD93-'[7]คำนวณ (รวมแต่ละอาคาร)'!$AP$239</f>
        <v>0</v>
      </c>
      <c r="AC102" s="66" t="e">
        <f>AB102*#REF!</f>
        <v>#REF!</v>
      </c>
      <c r="AD102" s="54"/>
      <c r="AE102" s="55"/>
      <c r="AG102" s="55"/>
    </row>
    <row r="103" spans="1:35" x14ac:dyDescent="0.55000000000000004">
      <c r="A103" s="23">
        <f>[5]ตารางจด!A94</f>
        <v>73</v>
      </c>
      <c r="B103" s="28" t="str">
        <f>[5]ตารางจด!B94</f>
        <v>อาคารเรียนและปฏิบัติการรวมทางปฐพีวิทยาและฝึกอบรมทางดินและปุ๋ยชั้นสูง</v>
      </c>
      <c r="C103" s="130">
        <f>[5]ตารางจด!C94</f>
        <v>0</v>
      </c>
      <c r="D103" s="23">
        <f>[5]ตารางจด!D94</f>
        <v>100</v>
      </c>
      <c r="E103" s="32">
        <f>[5]ตารางจด!E94</f>
        <v>8434584</v>
      </c>
      <c r="F103" s="65">
        <f>[6]คำนวณหน่วย!L94-'[7]คำนวณ (รวมแต่ละอาคาร)'!$I$241</f>
        <v>5615.26</v>
      </c>
      <c r="G103" s="66">
        <f>F103*'[8]2568-บิลค่าไฟฟ้า'!$G$5</f>
        <v>23559.409057770601</v>
      </c>
      <c r="H103" s="65">
        <f>[6]คำนวณหน่วย!P94-'[7]คำนวณ (รวมแต่ละอาคาร)'!$L$241</f>
        <v>5670</v>
      </c>
      <c r="I103" s="66" t="e">
        <f>H103*#REF!</f>
        <v>#REF!</v>
      </c>
      <c r="J103" s="65">
        <f>[6]คำนวณหน่วย!T94-'[7]คำนวณ (รวมแต่ละอาคาร)'!$O$241</f>
        <v>0</v>
      </c>
      <c r="K103" s="66" t="e">
        <f>J103*#REF!</f>
        <v>#REF!</v>
      </c>
      <c r="L103" s="65">
        <f>[6]คำนวณหน่วย!X94-'[7]คำนวณ (รวมแต่ละอาคาร)'!$R$241</f>
        <v>0</v>
      </c>
      <c r="M103" s="145" t="e">
        <f>L103*#REF!</f>
        <v>#REF!</v>
      </c>
      <c r="N103" s="65">
        <f>[6]คำนวณหน่วย!AB94-'[7]คำนวณ (รวมแต่ละอาคาร)'!$U$241</f>
        <v>0</v>
      </c>
      <c r="O103" s="145" t="e">
        <f>N103*#REF!</f>
        <v>#REF!</v>
      </c>
      <c r="P103" s="67">
        <f>[6]คำนวณหน่วย!AF94-'[7]คำนวณ (รวมแต่ละอาคาร)'!$X$241</f>
        <v>0</v>
      </c>
      <c r="Q103" s="145" t="e">
        <f>P103*#REF!</f>
        <v>#REF!</v>
      </c>
      <c r="R103" s="65">
        <f>[6]คำนวณหน่วย!AJ94-'[7]คำนวณ (รวมแต่ละอาคาร)'!$AA$241</f>
        <v>0</v>
      </c>
      <c r="S103" s="145" t="e">
        <f>R103*#REF!</f>
        <v>#REF!</v>
      </c>
      <c r="T103" s="65">
        <f>[6]คำนวณหน่วย!AN94-'[7]คำนวณ (รวมแต่ละอาคาร)'!$AD$241</f>
        <v>0</v>
      </c>
      <c r="U103" s="145" t="e">
        <f>T103*#REF!</f>
        <v>#REF!</v>
      </c>
      <c r="V103" s="65">
        <f>[6]คำนวณหน่วย!AR94-'[7]คำนวณ (รวมแต่ละอาคาร)'!$AG$241</f>
        <v>0</v>
      </c>
      <c r="W103" s="145" t="e">
        <f>V103*#REF!</f>
        <v>#REF!</v>
      </c>
      <c r="X103" s="65">
        <f>[6]คำนวณหน่วย!AV94-'[7]คำนวณ (รวมแต่ละอาคาร)'!$AJ$241</f>
        <v>0</v>
      </c>
      <c r="Y103" s="66" t="e">
        <f>X103*#REF!</f>
        <v>#REF!</v>
      </c>
      <c r="Z103" s="65">
        <f>[6]คำนวณหน่วย!AZ94-'[7]คำนวณ (รวมแต่ละอาคาร)'!$AM$241</f>
        <v>0</v>
      </c>
      <c r="AA103" s="66" t="e">
        <f>Z103*#REF!</f>
        <v>#REF!</v>
      </c>
      <c r="AB103" s="65">
        <f>[6]คำนวณหน่วย!BD94-'[7]คำนวณ (รวมแต่ละอาคาร)'!$AP$241</f>
        <v>0</v>
      </c>
      <c r="AC103" s="66" t="e">
        <f>AB103*#REF!</f>
        <v>#REF!</v>
      </c>
      <c r="AD103" s="54"/>
      <c r="AE103" s="55"/>
      <c r="AG103" s="55"/>
    </row>
    <row r="104" spans="1:35" x14ac:dyDescent="0.55000000000000004">
      <c r="A104" s="81">
        <f>[5]ตารางจด!A95</f>
        <v>74</v>
      </c>
      <c r="B104" s="136" t="str">
        <f>[5]ตารางจด!B95</f>
        <v>อาคารปฏิบัติการไม้ผล</v>
      </c>
      <c r="C104" s="131">
        <f>[5]ตารางจด!C95</f>
        <v>0</v>
      </c>
      <c r="D104" s="81">
        <f>[5]ตารางจด!D95</f>
        <v>60</v>
      </c>
      <c r="E104" s="82">
        <f>[5]ตารางจด!E95</f>
        <v>8142040</v>
      </c>
      <c r="F104" s="31">
        <f>[6]คำนวณหน่วย!L95</f>
        <v>780</v>
      </c>
      <c r="G104" s="80">
        <f>[6]คำนวณหน่วย!M95</f>
        <v>3276</v>
      </c>
      <c r="H104" s="31">
        <f>[6]คำนวณหน่วย!P95</f>
        <v>-513540</v>
      </c>
      <c r="I104" s="80" t="e">
        <f>[6]คำนวณหน่วย!Q95</f>
        <v>#DIV/0!</v>
      </c>
      <c r="J104" s="31">
        <f>[6]คำนวณหน่วย!T95</f>
        <v>0</v>
      </c>
      <c r="K104" s="80" t="e">
        <f>[6]คำนวณหน่วย!U95</f>
        <v>#DIV/0!</v>
      </c>
      <c r="L104" s="31">
        <f>[6]คำนวณหน่วย!X95</f>
        <v>0</v>
      </c>
      <c r="M104" s="108" t="e">
        <f>[6]คำนวณหน่วย!Y95</f>
        <v>#DIV/0!</v>
      </c>
      <c r="N104" s="31">
        <f>[6]คำนวณหน่วย!AB95</f>
        <v>0</v>
      </c>
      <c r="O104" s="108" t="e">
        <f>[6]คำนวณหน่วย!AC95</f>
        <v>#DIV/0!</v>
      </c>
      <c r="P104" s="83">
        <f>[6]คำนวณหน่วย!AF95</f>
        <v>0</v>
      </c>
      <c r="Q104" s="108" t="e">
        <f>[6]คำนวณหน่วย!AG95</f>
        <v>#DIV/0!</v>
      </c>
      <c r="R104" s="31">
        <f>[6]คำนวณหน่วย!AJ95</f>
        <v>0</v>
      </c>
      <c r="S104" s="108" t="e">
        <f>[6]คำนวณหน่วย!AK95</f>
        <v>#DIV/0!</v>
      </c>
      <c r="T104" s="31">
        <f>[6]คำนวณหน่วย!AN95</f>
        <v>0</v>
      </c>
      <c r="U104" s="108" t="e">
        <f>[6]คำนวณหน่วย!AO95</f>
        <v>#DIV/0!</v>
      </c>
      <c r="V104" s="31">
        <f>[6]คำนวณหน่วย!AR95</f>
        <v>0</v>
      </c>
      <c r="W104" s="108" t="e">
        <f>[6]คำนวณหน่วย!AS95</f>
        <v>#DIV/0!</v>
      </c>
      <c r="X104" s="31">
        <f>[6]คำนวณหน่วย!AV95</f>
        <v>0</v>
      </c>
      <c r="Y104" s="80" t="e">
        <f>[6]คำนวณหน่วย!AW95</f>
        <v>#DIV/0!</v>
      </c>
      <c r="Z104" s="31">
        <f>[6]คำนวณหน่วย!AZ95</f>
        <v>0</v>
      </c>
      <c r="AA104" s="80" t="e">
        <f>[6]คำนวณหน่วย!BA95</f>
        <v>#DIV/0!</v>
      </c>
      <c r="AB104" s="31">
        <f>[6]คำนวณหน่วย!BD95</f>
        <v>0</v>
      </c>
      <c r="AC104" s="80" t="e">
        <f>[6]คำนวณหน่วย!BE95</f>
        <v>#DIV/0!</v>
      </c>
      <c r="AD104" s="54"/>
      <c r="AE104" s="55"/>
      <c r="AG104" s="55"/>
    </row>
    <row r="105" spans="1:35" x14ac:dyDescent="0.55000000000000004">
      <c r="A105" s="81">
        <f>[5]ตารางจด!A96</f>
        <v>75</v>
      </c>
      <c r="B105" s="136" t="str">
        <f>[5]ตารางจด!B96</f>
        <v>อาคารสำนักงานพืชไร่(พักอาจารย์)</v>
      </c>
      <c r="C105" s="131">
        <f>[5]ตารางจด!C96</f>
        <v>0</v>
      </c>
      <c r="D105" s="81">
        <f>[5]ตารางจด!D96</f>
        <v>1</v>
      </c>
      <c r="E105" s="82">
        <f>[5]ตารางจด!E96</f>
        <v>9850771</v>
      </c>
      <c r="F105" s="31">
        <f>[6]คำนวณหน่วย!L96</f>
        <v>1012</v>
      </c>
      <c r="G105" s="80">
        <f>[6]คำนวณหน่วย!M96</f>
        <v>4250.4000000000005</v>
      </c>
      <c r="H105" s="31">
        <f>[6]คำนวณหน่วย!P96</f>
        <v>-7047</v>
      </c>
      <c r="I105" s="80" t="e">
        <f>[6]คำนวณหน่วย!Q96</f>
        <v>#DIV/0!</v>
      </c>
      <c r="J105" s="31">
        <f>[6]คำนวณหน่วย!T96</f>
        <v>0</v>
      </c>
      <c r="K105" s="80" t="e">
        <f>[6]คำนวณหน่วย!U96</f>
        <v>#DIV/0!</v>
      </c>
      <c r="L105" s="31">
        <f>[6]คำนวณหน่วย!X96</f>
        <v>0</v>
      </c>
      <c r="M105" s="108" t="e">
        <f>[6]คำนวณหน่วย!Y96</f>
        <v>#DIV/0!</v>
      </c>
      <c r="N105" s="31">
        <f>[6]คำนวณหน่วย!AB96</f>
        <v>0</v>
      </c>
      <c r="O105" s="108" t="e">
        <f>[6]คำนวณหน่วย!AC96</f>
        <v>#DIV/0!</v>
      </c>
      <c r="P105" s="83">
        <f>[6]คำนวณหน่วย!AF96</f>
        <v>0</v>
      </c>
      <c r="Q105" s="108" t="e">
        <f>[6]คำนวณหน่วย!AG96</f>
        <v>#DIV/0!</v>
      </c>
      <c r="R105" s="31">
        <f>[6]คำนวณหน่วย!AJ96</f>
        <v>0</v>
      </c>
      <c r="S105" s="108" t="e">
        <f>[6]คำนวณหน่วย!AK96</f>
        <v>#DIV/0!</v>
      </c>
      <c r="T105" s="31">
        <f>[6]คำนวณหน่วย!AN96</f>
        <v>0</v>
      </c>
      <c r="U105" s="108" t="e">
        <f>[6]คำนวณหน่วย!AO96</f>
        <v>#DIV/0!</v>
      </c>
      <c r="V105" s="31">
        <f>[6]คำนวณหน่วย!AR96</f>
        <v>0</v>
      </c>
      <c r="W105" s="108" t="e">
        <f>[6]คำนวณหน่วย!AS96</f>
        <v>#DIV/0!</v>
      </c>
      <c r="X105" s="31">
        <f>[6]คำนวณหน่วย!AV96</f>
        <v>0</v>
      </c>
      <c r="Y105" s="80" t="e">
        <f>[6]คำนวณหน่วย!AW96</f>
        <v>#DIV/0!</v>
      </c>
      <c r="Z105" s="31">
        <f>[6]คำนวณหน่วย!AZ96</f>
        <v>0</v>
      </c>
      <c r="AA105" s="80" t="e">
        <f>[6]คำนวณหน่วย!BA96</f>
        <v>#DIV/0!</v>
      </c>
      <c r="AB105" s="31">
        <f>[6]คำนวณหน่วย!BD96</f>
        <v>0</v>
      </c>
      <c r="AC105" s="80" t="e">
        <f>[6]คำนวณหน่วย!BE96</f>
        <v>#DIV/0!</v>
      </c>
      <c r="AD105" s="54"/>
      <c r="AE105" s="55"/>
      <c r="AG105" s="55"/>
    </row>
    <row r="106" spans="1:35" x14ac:dyDescent="0.55000000000000004">
      <c r="A106" s="81">
        <f>[5]ตารางจด!A97</f>
        <v>76</v>
      </c>
      <c r="B106" s="136" t="str">
        <f>[5]ตารางจด!B97</f>
        <v>อาคารเพาะเลี้ยงเนื้อเยื่อ สำนักวิจัย</v>
      </c>
      <c r="C106" s="131">
        <f>[5]ตารางจด!C97</f>
        <v>0</v>
      </c>
      <c r="D106" s="81">
        <f>[5]ตารางจด!D97</f>
        <v>1</v>
      </c>
      <c r="E106" s="82">
        <f>[5]ตารางจด!E97</f>
        <v>8385474</v>
      </c>
      <c r="F106" s="31">
        <f>[6]คำนวณหน่วย!L97</f>
        <v>1184</v>
      </c>
      <c r="G106" s="80">
        <f>[6]คำนวณหน่วย!M97</f>
        <v>4972.8</v>
      </c>
      <c r="H106" s="31">
        <f>[6]คำนวณหน่วย!P97</f>
        <v>-12521</v>
      </c>
      <c r="I106" s="80" t="e">
        <f>[6]คำนวณหน่วย!Q97</f>
        <v>#DIV/0!</v>
      </c>
      <c r="J106" s="31">
        <f>[6]คำนวณหน่วย!T97</f>
        <v>0</v>
      </c>
      <c r="K106" s="80" t="e">
        <f>[6]คำนวณหน่วย!U97</f>
        <v>#DIV/0!</v>
      </c>
      <c r="L106" s="31">
        <f>[6]คำนวณหน่วย!X97</f>
        <v>0</v>
      </c>
      <c r="M106" s="108" t="e">
        <f>[6]คำนวณหน่วย!Y97</f>
        <v>#DIV/0!</v>
      </c>
      <c r="N106" s="31">
        <f>[6]คำนวณหน่วย!AB97</f>
        <v>0</v>
      </c>
      <c r="O106" s="108" t="e">
        <f>[6]คำนวณหน่วย!AC97</f>
        <v>#DIV/0!</v>
      </c>
      <c r="P106" s="83">
        <f>[6]คำนวณหน่วย!AF97</f>
        <v>0</v>
      </c>
      <c r="Q106" s="108" t="e">
        <f>[6]คำนวณหน่วย!AG97</f>
        <v>#DIV/0!</v>
      </c>
      <c r="R106" s="31">
        <f>[6]คำนวณหน่วย!AJ97</f>
        <v>0</v>
      </c>
      <c r="S106" s="108" t="e">
        <f>[6]คำนวณหน่วย!AK97</f>
        <v>#DIV/0!</v>
      </c>
      <c r="T106" s="31">
        <f>[6]คำนวณหน่วย!AN97</f>
        <v>0</v>
      </c>
      <c r="U106" s="108" t="e">
        <f>[6]คำนวณหน่วย!AO97</f>
        <v>#DIV/0!</v>
      </c>
      <c r="V106" s="31">
        <f>[6]คำนวณหน่วย!AR97</f>
        <v>0</v>
      </c>
      <c r="W106" s="108" t="e">
        <f>[6]คำนวณหน่วย!AS97</f>
        <v>#DIV/0!</v>
      </c>
      <c r="X106" s="31">
        <f>[6]คำนวณหน่วย!AV97</f>
        <v>0</v>
      </c>
      <c r="Y106" s="80" t="e">
        <f>[6]คำนวณหน่วย!AW97</f>
        <v>#DIV/0!</v>
      </c>
      <c r="Z106" s="31">
        <f>[6]คำนวณหน่วย!AZ97</f>
        <v>0</v>
      </c>
      <c r="AA106" s="80" t="e">
        <f>[6]คำนวณหน่วย!BA97</f>
        <v>#DIV/0!</v>
      </c>
      <c r="AB106" s="31">
        <f>[6]คำนวณหน่วย!BD97</f>
        <v>0</v>
      </c>
      <c r="AC106" s="80" t="e">
        <f>[6]คำนวณหน่วย!BE97</f>
        <v>#DIV/0!</v>
      </c>
      <c r="AD106" s="54"/>
      <c r="AE106" s="55"/>
      <c r="AG106" s="55"/>
    </row>
    <row r="107" spans="1:35" x14ac:dyDescent="0.55000000000000004">
      <c r="A107" s="23">
        <f>[5]ตารางจด!A98</f>
        <v>77</v>
      </c>
      <c r="B107" s="28" t="str">
        <f>[5]ตารางจด!B98</f>
        <v>อาคารเพิ่มพูล</v>
      </c>
      <c r="C107" s="130">
        <f>[5]ตารางจด!C98</f>
        <v>0</v>
      </c>
      <c r="D107" s="23">
        <f>[5]ตารางจด!D98</f>
        <v>200</v>
      </c>
      <c r="E107" s="32">
        <f>[5]ตารางจด!E98</f>
        <v>8783517</v>
      </c>
      <c r="F107" s="65">
        <f>[6]คำนวณหน่วย!L98-'[7]คำนวณ (รวมแต่ละอาคาร)'!$I$243</f>
        <v>13214.7</v>
      </c>
      <c r="G107" s="66">
        <f>F107*'[8]2568-บิลค่าไฟฟ้า'!$G$5</f>
        <v>55443.652275357003</v>
      </c>
      <c r="H107" s="65">
        <f>[6]คำนวณหน่วย!P98-'[7]คำนวณ (รวมแต่ละอาคาร)'!$L$243</f>
        <v>2034</v>
      </c>
      <c r="I107" s="66" t="e">
        <f>H107*#REF!</f>
        <v>#REF!</v>
      </c>
      <c r="J107" s="65">
        <f>[6]คำนวณหน่วย!T98-'[7]คำนวณ (รวมแต่ละอาคาร)'!$O$243</f>
        <v>0</v>
      </c>
      <c r="K107" s="66" t="e">
        <f>J107*#REF!</f>
        <v>#REF!</v>
      </c>
      <c r="L107" s="65">
        <f>[6]คำนวณหน่วย!X98-'[7]คำนวณ (รวมแต่ละอาคาร)'!$R$243</f>
        <v>0</v>
      </c>
      <c r="M107" s="145" t="e">
        <f>L107*#REF!</f>
        <v>#REF!</v>
      </c>
      <c r="N107" s="65">
        <f>[6]คำนวณหน่วย!AB98-'[7]คำนวณ (รวมแต่ละอาคาร)'!$U$243</f>
        <v>0</v>
      </c>
      <c r="O107" s="145" t="e">
        <f>N107*#REF!</f>
        <v>#REF!</v>
      </c>
      <c r="P107" s="67">
        <f>[6]คำนวณหน่วย!AF98-'[7]คำนวณ (รวมแต่ละอาคาร)'!$X$243</f>
        <v>0</v>
      </c>
      <c r="Q107" s="145" t="e">
        <f>P107*#REF!</f>
        <v>#REF!</v>
      </c>
      <c r="R107" s="65">
        <f>[6]คำนวณหน่วย!AJ98-'[7]คำนวณ (รวมแต่ละอาคาร)'!$AA$243</f>
        <v>0</v>
      </c>
      <c r="S107" s="145" t="e">
        <f>R107*#REF!</f>
        <v>#REF!</v>
      </c>
      <c r="T107" s="65">
        <f>[6]คำนวณหน่วย!AN98-'[7]คำนวณ (รวมแต่ละอาคาร)'!$AD$243</f>
        <v>0</v>
      </c>
      <c r="U107" s="145" t="e">
        <f>T107*#REF!</f>
        <v>#REF!</v>
      </c>
      <c r="V107" s="65">
        <f>[6]คำนวณหน่วย!AR98-'[7]คำนวณ (รวมแต่ละอาคาร)'!$AG$243</f>
        <v>0</v>
      </c>
      <c r="W107" s="145" t="e">
        <f>V107*#REF!</f>
        <v>#REF!</v>
      </c>
      <c r="X107" s="65">
        <f>[6]คำนวณหน่วย!AV98-'[7]คำนวณ (รวมแต่ละอาคาร)'!$AJ$243</f>
        <v>0</v>
      </c>
      <c r="Y107" s="66" t="e">
        <f>X107*#REF!</f>
        <v>#REF!</v>
      </c>
      <c r="Z107" s="65">
        <f>[6]คำนวณหน่วย!AZ98-'[7]คำนวณ (รวมแต่ละอาคาร)'!$AM$243</f>
        <v>0</v>
      </c>
      <c r="AA107" s="66" t="e">
        <f>Z107*#REF!</f>
        <v>#REF!</v>
      </c>
      <c r="AB107" s="65">
        <f>[6]คำนวณหน่วย!BD98-'[7]คำนวณ (รวมแต่ละอาคาร)'!$AP$243</f>
        <v>0</v>
      </c>
      <c r="AC107" s="66" t="e">
        <f>AB107*#REF!</f>
        <v>#REF!</v>
      </c>
      <c r="AD107" s="54"/>
      <c r="AE107" s="55"/>
      <c r="AG107" s="55"/>
    </row>
    <row r="108" spans="1:35" x14ac:dyDescent="0.55000000000000004">
      <c r="A108" s="81">
        <f>[5]ตารางจด!A99</f>
        <v>78</v>
      </c>
      <c r="B108" s="136" t="str">
        <f>[5]ตารางจด!B99</f>
        <v>อาคารปฏิบัติการและคัดเมล็ดพันธุ์พืชไร่</v>
      </c>
      <c r="C108" s="131">
        <f>[5]ตารางจด!C99</f>
        <v>0</v>
      </c>
      <c r="D108" s="81">
        <f>[5]ตารางจด!D99</f>
        <v>1</v>
      </c>
      <c r="E108" s="82">
        <f>[5]ตารางจด!E99</f>
        <v>3012857</v>
      </c>
      <c r="F108" s="31">
        <f>[6]คำนวณหน่วย!L99</f>
        <v>0</v>
      </c>
      <c r="G108" s="80">
        <f>[6]คำนวณหน่วย!M99</f>
        <v>0</v>
      </c>
      <c r="H108" s="31">
        <f>[6]คำนวณหน่วย!P99</f>
        <v>-16008</v>
      </c>
      <c r="I108" s="80" t="e">
        <f>[6]คำนวณหน่วย!Q99</f>
        <v>#DIV/0!</v>
      </c>
      <c r="J108" s="31">
        <f>[6]คำนวณหน่วย!T99</f>
        <v>0</v>
      </c>
      <c r="K108" s="80" t="e">
        <f>[6]คำนวณหน่วย!U99</f>
        <v>#DIV/0!</v>
      </c>
      <c r="L108" s="31">
        <f>[6]คำนวณหน่วย!X99</f>
        <v>0</v>
      </c>
      <c r="M108" s="108" t="e">
        <f>[6]คำนวณหน่วย!Y99</f>
        <v>#DIV/0!</v>
      </c>
      <c r="N108" s="31">
        <f>[6]คำนวณหน่วย!AB99</f>
        <v>0</v>
      </c>
      <c r="O108" s="108" t="e">
        <f>[6]คำนวณหน่วย!AC99</f>
        <v>#DIV/0!</v>
      </c>
      <c r="P108" s="83">
        <f>[6]คำนวณหน่วย!AF99</f>
        <v>0</v>
      </c>
      <c r="Q108" s="108" t="e">
        <f>[6]คำนวณหน่วย!AG99</f>
        <v>#DIV/0!</v>
      </c>
      <c r="R108" s="31">
        <f>[6]คำนวณหน่วย!AJ99</f>
        <v>0</v>
      </c>
      <c r="S108" s="108" t="e">
        <f>[6]คำนวณหน่วย!AK99</f>
        <v>#DIV/0!</v>
      </c>
      <c r="T108" s="31">
        <f>[6]คำนวณหน่วย!AN99</f>
        <v>0</v>
      </c>
      <c r="U108" s="108" t="e">
        <f>[6]คำนวณหน่วย!AO99</f>
        <v>#DIV/0!</v>
      </c>
      <c r="V108" s="31">
        <f>[6]คำนวณหน่วย!AR99</f>
        <v>0</v>
      </c>
      <c r="W108" s="108" t="e">
        <f>[6]คำนวณหน่วย!AS99</f>
        <v>#DIV/0!</v>
      </c>
      <c r="X108" s="31">
        <f>[6]คำนวณหน่วย!AV99</f>
        <v>0</v>
      </c>
      <c r="Y108" s="80" t="e">
        <f>[6]คำนวณหน่วย!AW99</f>
        <v>#DIV/0!</v>
      </c>
      <c r="Z108" s="31">
        <f>[6]คำนวณหน่วย!AZ99</f>
        <v>0</v>
      </c>
      <c r="AA108" s="80" t="e">
        <f>[6]คำนวณหน่วย!BA99</f>
        <v>#DIV/0!</v>
      </c>
      <c r="AB108" s="31">
        <f>[6]คำนวณหน่วย!BD99</f>
        <v>0</v>
      </c>
      <c r="AC108" s="80" t="e">
        <f>[6]คำนวณหน่วย!BE99</f>
        <v>#DIV/0!</v>
      </c>
      <c r="AD108" s="54"/>
      <c r="AE108" s="55"/>
      <c r="AG108" s="55"/>
    </row>
    <row r="109" spans="1:35" x14ac:dyDescent="0.55000000000000004">
      <c r="A109" s="81">
        <f>[5]ตารางจด!A100</f>
        <v>79</v>
      </c>
      <c r="B109" s="136" t="str">
        <f>[5]ตารางจด!B100</f>
        <v>อาคารอบเมล็ดพันธุ์พืช (ไซโล)</v>
      </c>
      <c r="C109" s="131">
        <f>[5]ตารางจด!C100</f>
        <v>0</v>
      </c>
      <c r="D109" s="81">
        <f>[5]ตารางจด!D100</f>
        <v>1</v>
      </c>
      <c r="E109" s="82">
        <f>[5]ตารางจด!E100</f>
        <v>9856505</v>
      </c>
      <c r="F109" s="31">
        <f>[6]คำนวณหน่วย!L100</f>
        <v>0</v>
      </c>
      <c r="G109" s="80">
        <f>[6]คำนวณหน่วย!M100</f>
        <v>0</v>
      </c>
      <c r="H109" s="31">
        <f>[6]คำนวณหน่วย!P100</f>
        <v>-587</v>
      </c>
      <c r="I109" s="80" t="e">
        <f>[6]คำนวณหน่วย!Q100</f>
        <v>#DIV/0!</v>
      </c>
      <c r="J109" s="31">
        <f>[6]คำนวณหน่วย!T100</f>
        <v>0</v>
      </c>
      <c r="K109" s="80" t="e">
        <f>[6]คำนวณหน่วย!U100</f>
        <v>#DIV/0!</v>
      </c>
      <c r="L109" s="31">
        <f>[6]คำนวณหน่วย!X100</f>
        <v>0</v>
      </c>
      <c r="M109" s="108" t="e">
        <f>[6]คำนวณหน่วย!Y100</f>
        <v>#DIV/0!</v>
      </c>
      <c r="N109" s="31">
        <f>[6]คำนวณหน่วย!AB100</f>
        <v>0</v>
      </c>
      <c r="O109" s="108" t="e">
        <f>[6]คำนวณหน่วย!AC100</f>
        <v>#DIV/0!</v>
      </c>
      <c r="P109" s="83">
        <f>[6]คำนวณหน่วย!AF100</f>
        <v>0</v>
      </c>
      <c r="Q109" s="108" t="e">
        <f>[6]คำนวณหน่วย!AG100</f>
        <v>#DIV/0!</v>
      </c>
      <c r="R109" s="31">
        <f>[6]คำนวณหน่วย!AJ100</f>
        <v>0</v>
      </c>
      <c r="S109" s="108" t="e">
        <f>[6]คำนวณหน่วย!AK100</f>
        <v>#DIV/0!</v>
      </c>
      <c r="T109" s="31">
        <f>[6]คำนวณหน่วย!AN100</f>
        <v>0</v>
      </c>
      <c r="U109" s="108" t="e">
        <f>[6]คำนวณหน่วย!AO100</f>
        <v>#DIV/0!</v>
      </c>
      <c r="V109" s="31">
        <f>[6]คำนวณหน่วย!AR100</f>
        <v>0</v>
      </c>
      <c r="W109" s="108" t="e">
        <f>[6]คำนวณหน่วย!AS100</f>
        <v>#DIV/0!</v>
      </c>
      <c r="X109" s="31">
        <f>[6]คำนวณหน่วย!AV100</f>
        <v>0</v>
      </c>
      <c r="Y109" s="80" t="e">
        <f>[6]คำนวณหน่วย!AW100</f>
        <v>#DIV/0!</v>
      </c>
      <c r="Z109" s="31">
        <f>[6]คำนวณหน่วย!AZ100</f>
        <v>0</v>
      </c>
      <c r="AA109" s="80" t="e">
        <f>[6]คำนวณหน่วย!BA100</f>
        <v>#DIV/0!</v>
      </c>
      <c r="AB109" s="31">
        <f>[6]คำนวณหน่วย!BD100</f>
        <v>0</v>
      </c>
      <c r="AC109" s="80" t="e">
        <f>[6]คำนวณหน่วย!BE100</f>
        <v>#DIV/0!</v>
      </c>
      <c r="AD109" s="54"/>
      <c r="AE109" s="55"/>
      <c r="AG109" s="55"/>
    </row>
    <row r="110" spans="1:35" x14ac:dyDescent="0.55000000000000004">
      <c r="A110" s="81">
        <f>[5]ตารางจด!A101</f>
        <v>80</v>
      </c>
      <c r="B110" s="136" t="str">
        <f>[5]ตารางจด!B101</f>
        <v>อาคารกำจร บุญแปง</v>
      </c>
      <c r="C110" s="131">
        <f>[5]ตารางจด!C101</f>
        <v>0</v>
      </c>
      <c r="D110" s="81">
        <f>[5]ตารางจด!D101</f>
        <v>50</v>
      </c>
      <c r="E110" s="82">
        <f>[5]ตารางจด!E101</f>
        <v>8313525</v>
      </c>
      <c r="F110" s="31">
        <f>[6]คำนวณหน่วย!L101</f>
        <v>950</v>
      </c>
      <c r="G110" s="80">
        <f>[6]คำนวณหน่วย!M101</f>
        <v>3990</v>
      </c>
      <c r="H110" s="31">
        <f>[6]คำนวณหน่วย!P101</f>
        <v>-150100</v>
      </c>
      <c r="I110" s="80" t="e">
        <f>[6]คำนวณหน่วย!Q101</f>
        <v>#DIV/0!</v>
      </c>
      <c r="J110" s="31">
        <f>[6]คำนวณหน่วย!T101</f>
        <v>0</v>
      </c>
      <c r="K110" s="80" t="e">
        <f>[6]คำนวณหน่วย!U101</f>
        <v>#DIV/0!</v>
      </c>
      <c r="L110" s="31">
        <f>[6]คำนวณหน่วย!X101</f>
        <v>0</v>
      </c>
      <c r="M110" s="108" t="e">
        <f>[6]คำนวณหน่วย!Y101</f>
        <v>#DIV/0!</v>
      </c>
      <c r="N110" s="31">
        <f>[6]คำนวณหน่วย!AB101</f>
        <v>0</v>
      </c>
      <c r="O110" s="108" t="e">
        <f>[6]คำนวณหน่วย!AC101</f>
        <v>#DIV/0!</v>
      </c>
      <c r="P110" s="83">
        <f>[6]คำนวณหน่วย!AF101</f>
        <v>0</v>
      </c>
      <c r="Q110" s="108" t="e">
        <f>[6]คำนวณหน่วย!AG101</f>
        <v>#DIV/0!</v>
      </c>
      <c r="R110" s="31">
        <f>[6]คำนวณหน่วย!AJ101</f>
        <v>0</v>
      </c>
      <c r="S110" s="108" t="e">
        <f>[6]คำนวณหน่วย!AK101</f>
        <v>#DIV/0!</v>
      </c>
      <c r="T110" s="31">
        <f>[6]คำนวณหน่วย!AN101</f>
        <v>0</v>
      </c>
      <c r="U110" s="108" t="e">
        <f>[6]คำนวณหน่วย!AO101</f>
        <v>#DIV/0!</v>
      </c>
      <c r="V110" s="31">
        <f>[6]คำนวณหน่วย!AR101</f>
        <v>0</v>
      </c>
      <c r="W110" s="108" t="e">
        <f>[6]คำนวณหน่วย!AS101</f>
        <v>#DIV/0!</v>
      </c>
      <c r="X110" s="31">
        <f>[6]คำนวณหน่วย!AV101</f>
        <v>0</v>
      </c>
      <c r="Y110" s="80" t="e">
        <f>[6]คำนวณหน่วย!AW101</f>
        <v>#DIV/0!</v>
      </c>
      <c r="Z110" s="31">
        <f>[6]คำนวณหน่วย!AZ101</f>
        <v>0</v>
      </c>
      <c r="AA110" s="80" t="e">
        <f>[6]คำนวณหน่วย!BA101</f>
        <v>#DIV/0!</v>
      </c>
      <c r="AB110" s="31">
        <f>[6]คำนวณหน่วย!BD101</f>
        <v>0</v>
      </c>
      <c r="AC110" s="80" t="e">
        <f>[6]คำนวณหน่วย!BE101</f>
        <v>#DIV/0!</v>
      </c>
      <c r="AD110" s="54"/>
      <c r="AE110" s="55"/>
      <c r="AG110" s="55"/>
    </row>
    <row r="111" spans="1:35" x14ac:dyDescent="0.55000000000000004">
      <c r="A111" s="81">
        <f>[5]ตารางจด!A102</f>
        <v>81</v>
      </c>
      <c r="B111" s="136" t="str">
        <f>[5]ตารางจด!B102</f>
        <v>ฐานการเรียนรู้เห็ด</v>
      </c>
      <c r="C111" s="131">
        <f>[5]ตารางจด!C102</f>
        <v>0</v>
      </c>
      <c r="D111" s="81">
        <f>[5]ตารางจด!D102</f>
        <v>1</v>
      </c>
      <c r="E111" s="82">
        <f>[5]ตารางจด!E102</f>
        <v>8416887</v>
      </c>
      <c r="F111" s="31">
        <f>[6]คำนวณหน่วย!L102</f>
        <v>0</v>
      </c>
      <c r="G111" s="80">
        <f>[6]คำนวณหน่วย!M102</f>
        <v>0</v>
      </c>
      <c r="H111" s="31">
        <f>[6]คำนวณหน่วย!P102</f>
        <v>-9618</v>
      </c>
      <c r="I111" s="80" t="e">
        <f>[6]คำนวณหน่วย!Q102</f>
        <v>#DIV/0!</v>
      </c>
      <c r="J111" s="31">
        <f>[6]คำนวณหน่วย!T102</f>
        <v>0</v>
      </c>
      <c r="K111" s="80" t="e">
        <f>[6]คำนวณหน่วย!U102</f>
        <v>#DIV/0!</v>
      </c>
      <c r="L111" s="31">
        <f>[6]คำนวณหน่วย!X102</f>
        <v>0</v>
      </c>
      <c r="M111" s="108" t="e">
        <f>[6]คำนวณหน่วย!Y102</f>
        <v>#DIV/0!</v>
      </c>
      <c r="N111" s="31">
        <f>[6]คำนวณหน่วย!AB102</f>
        <v>0</v>
      </c>
      <c r="O111" s="108" t="e">
        <f>[6]คำนวณหน่วย!AC102</f>
        <v>#DIV/0!</v>
      </c>
      <c r="P111" s="83">
        <f>[6]คำนวณหน่วย!AF102</f>
        <v>0</v>
      </c>
      <c r="Q111" s="108" t="e">
        <f>[6]คำนวณหน่วย!AG102</f>
        <v>#DIV/0!</v>
      </c>
      <c r="R111" s="31">
        <f>[6]คำนวณหน่วย!AJ102</f>
        <v>0</v>
      </c>
      <c r="S111" s="108" t="e">
        <f>[6]คำนวณหน่วย!AK102</f>
        <v>#DIV/0!</v>
      </c>
      <c r="T111" s="31">
        <f>[6]คำนวณหน่วย!AN102</f>
        <v>0</v>
      </c>
      <c r="U111" s="108" t="e">
        <f>[6]คำนวณหน่วย!AO102</f>
        <v>#DIV/0!</v>
      </c>
      <c r="V111" s="31">
        <f>[6]คำนวณหน่วย!AR102</f>
        <v>0</v>
      </c>
      <c r="W111" s="108" t="e">
        <f>[6]คำนวณหน่วย!AS102</f>
        <v>#DIV/0!</v>
      </c>
      <c r="X111" s="31">
        <f>[6]คำนวณหน่วย!AV102</f>
        <v>0</v>
      </c>
      <c r="Y111" s="80" t="e">
        <f>[6]คำนวณหน่วย!AW102</f>
        <v>#DIV/0!</v>
      </c>
      <c r="Z111" s="31">
        <f>[6]คำนวณหน่วย!AZ102</f>
        <v>0</v>
      </c>
      <c r="AA111" s="80" t="e">
        <f>[6]คำนวณหน่วย!BA102</f>
        <v>#DIV/0!</v>
      </c>
      <c r="AB111" s="31">
        <f>[6]คำนวณหน่วย!BD102</f>
        <v>0</v>
      </c>
      <c r="AC111" s="80" t="e">
        <f>[6]คำนวณหน่วย!BE102</f>
        <v>#DIV/0!</v>
      </c>
      <c r="AD111" s="54"/>
      <c r="AE111" s="55"/>
      <c r="AG111" s="55"/>
    </row>
    <row r="112" spans="1:35" x14ac:dyDescent="0.55000000000000004">
      <c r="A112" s="81">
        <f>[5]ตารางจด!A103</f>
        <v>82</v>
      </c>
      <c r="B112" s="136" t="str">
        <f>[5]ตารางจด!B103</f>
        <v>อาคารเนื้อเยื่อ มิเตอร์ตัวที่ 1</v>
      </c>
      <c r="C112" s="131">
        <f>[5]ตารางจด!C103</f>
        <v>0</v>
      </c>
      <c r="D112" s="81">
        <f>[5]ตารางจด!D103</f>
        <v>80</v>
      </c>
      <c r="E112" s="82">
        <f>[5]ตารางจด!E103</f>
        <v>8488561</v>
      </c>
      <c r="F112" s="31">
        <f>[6]คำนวณหน่วย!L103</f>
        <v>1520</v>
      </c>
      <c r="G112" s="80">
        <f>[6]คำนวณหน่วย!M103</f>
        <v>6384</v>
      </c>
      <c r="H112" s="31">
        <f>[6]คำนวณหน่วย!P103</f>
        <v>-143120</v>
      </c>
      <c r="I112" s="80" t="e">
        <f>[6]คำนวณหน่วย!Q103</f>
        <v>#DIV/0!</v>
      </c>
      <c r="J112" s="31">
        <f>[6]คำนวณหน่วย!T103</f>
        <v>0</v>
      </c>
      <c r="K112" s="80" t="e">
        <f>[6]คำนวณหน่วย!U103</f>
        <v>#DIV/0!</v>
      </c>
      <c r="L112" s="31">
        <f>[6]คำนวณหน่วย!X103</f>
        <v>0</v>
      </c>
      <c r="M112" s="108" t="e">
        <f>[6]คำนวณหน่วย!Y103</f>
        <v>#DIV/0!</v>
      </c>
      <c r="N112" s="31">
        <f>[6]คำนวณหน่วย!AB103</f>
        <v>0</v>
      </c>
      <c r="O112" s="108" t="e">
        <f>[6]คำนวณหน่วย!AC103</f>
        <v>#DIV/0!</v>
      </c>
      <c r="P112" s="83">
        <f>[6]คำนวณหน่วย!AF103</f>
        <v>0</v>
      </c>
      <c r="Q112" s="108" t="e">
        <f>[6]คำนวณหน่วย!AG103</f>
        <v>#DIV/0!</v>
      </c>
      <c r="R112" s="31">
        <f>[6]คำนวณหน่วย!AJ103</f>
        <v>0</v>
      </c>
      <c r="S112" s="108" t="e">
        <f>[6]คำนวณหน่วย!AK103</f>
        <v>#DIV/0!</v>
      </c>
      <c r="T112" s="31">
        <f>[6]คำนวณหน่วย!AN103</f>
        <v>0</v>
      </c>
      <c r="U112" s="108" t="e">
        <f>[6]คำนวณหน่วย!AO103</f>
        <v>#DIV/0!</v>
      </c>
      <c r="V112" s="31">
        <f>[6]คำนวณหน่วย!AR103</f>
        <v>0</v>
      </c>
      <c r="W112" s="108" t="e">
        <f>[6]คำนวณหน่วย!AS103</f>
        <v>#DIV/0!</v>
      </c>
      <c r="X112" s="31">
        <f>[6]คำนวณหน่วย!AV103</f>
        <v>0</v>
      </c>
      <c r="Y112" s="80" t="e">
        <f>[6]คำนวณหน่วย!AW103</f>
        <v>#DIV/0!</v>
      </c>
      <c r="Z112" s="31">
        <f>[6]คำนวณหน่วย!AZ103</f>
        <v>0</v>
      </c>
      <c r="AA112" s="80" t="e">
        <f>[6]คำนวณหน่วย!BA103</f>
        <v>#DIV/0!</v>
      </c>
      <c r="AB112" s="31">
        <f>[6]คำนวณหน่วย!BD103</f>
        <v>0</v>
      </c>
      <c r="AC112" s="80" t="e">
        <f>[6]คำนวณหน่วย!BE103</f>
        <v>#DIV/0!</v>
      </c>
      <c r="AD112" s="54"/>
      <c r="AE112" s="55"/>
      <c r="AG112" s="55"/>
    </row>
    <row r="113" spans="1:35" x14ac:dyDescent="0.55000000000000004">
      <c r="A113" s="81">
        <f>[5]ตารางจด!A104</f>
        <v>83</v>
      </c>
      <c r="B113" s="136" t="str">
        <f>[5]ตารางจด!B104</f>
        <v>อาคารเนื้อเยื่อ มิเตอร์ตัวที่ 2</v>
      </c>
      <c r="C113" s="131">
        <f>[5]ตารางจด!C104</f>
        <v>0</v>
      </c>
      <c r="D113" s="81">
        <f>[5]ตารางจด!D104</f>
        <v>20</v>
      </c>
      <c r="E113" s="82">
        <f>[5]ตารางจด!E104</f>
        <v>8419210</v>
      </c>
      <c r="F113" s="31">
        <f>[6]คำนวณหน่วย!L104</f>
        <v>680</v>
      </c>
      <c r="G113" s="80">
        <f>[6]คำนวณหน่วย!M104</f>
        <v>2856</v>
      </c>
      <c r="H113" s="31">
        <f>[6]คำนวณหน่วย!P104</f>
        <v>-122900</v>
      </c>
      <c r="I113" s="80" t="e">
        <f>[6]คำนวณหน่วย!Q104</f>
        <v>#DIV/0!</v>
      </c>
      <c r="J113" s="31">
        <f>[6]คำนวณหน่วย!T104</f>
        <v>0</v>
      </c>
      <c r="K113" s="80" t="e">
        <f>[6]คำนวณหน่วย!U104</f>
        <v>#DIV/0!</v>
      </c>
      <c r="L113" s="31">
        <f>[6]คำนวณหน่วย!X104</f>
        <v>0</v>
      </c>
      <c r="M113" s="108" t="e">
        <f>[6]คำนวณหน่วย!Y104</f>
        <v>#DIV/0!</v>
      </c>
      <c r="N113" s="31">
        <f>[6]คำนวณหน่วย!AB104</f>
        <v>0</v>
      </c>
      <c r="O113" s="108" t="e">
        <f>[6]คำนวณหน่วย!AC104</f>
        <v>#DIV/0!</v>
      </c>
      <c r="P113" s="83">
        <f>[6]คำนวณหน่วย!AF104</f>
        <v>0</v>
      </c>
      <c r="Q113" s="108" t="e">
        <f>[6]คำนวณหน่วย!AG104</f>
        <v>#DIV/0!</v>
      </c>
      <c r="R113" s="31">
        <f>[6]คำนวณหน่วย!AJ104</f>
        <v>0</v>
      </c>
      <c r="S113" s="108" t="e">
        <f>[6]คำนวณหน่วย!AK104</f>
        <v>#DIV/0!</v>
      </c>
      <c r="T113" s="31">
        <f>[6]คำนวณหน่วย!AN104</f>
        <v>0</v>
      </c>
      <c r="U113" s="108" t="e">
        <f>[6]คำนวณหน่วย!AO104</f>
        <v>#DIV/0!</v>
      </c>
      <c r="V113" s="31">
        <f>[6]คำนวณหน่วย!AR104</f>
        <v>0</v>
      </c>
      <c r="W113" s="108" t="e">
        <f>[6]คำนวณหน่วย!AS104</f>
        <v>#DIV/0!</v>
      </c>
      <c r="X113" s="31">
        <f>[6]คำนวณหน่วย!AV104</f>
        <v>0</v>
      </c>
      <c r="Y113" s="80" t="e">
        <f>[6]คำนวณหน่วย!AW104</f>
        <v>#DIV/0!</v>
      </c>
      <c r="Z113" s="31">
        <f>[6]คำนวณหน่วย!AZ104</f>
        <v>0</v>
      </c>
      <c r="AA113" s="80" t="e">
        <f>[6]คำนวณหน่วย!BA104</f>
        <v>#DIV/0!</v>
      </c>
      <c r="AB113" s="31">
        <f>[6]คำนวณหน่วย!BD104</f>
        <v>0</v>
      </c>
      <c r="AC113" s="80" t="e">
        <f>[6]คำนวณหน่วย!BE104</f>
        <v>#DIV/0!</v>
      </c>
      <c r="AD113" s="54"/>
      <c r="AE113" s="55"/>
      <c r="AG113" s="55"/>
    </row>
    <row r="114" spans="1:35" x14ac:dyDescent="0.55000000000000004">
      <c r="A114" s="81">
        <f>[5]ตารางจด!A105</f>
        <v>84</v>
      </c>
      <c r="B114" s="136" t="str">
        <f>[5]ตารางจด!B105</f>
        <v>อาคารปฏิบัติการพืชผัก</v>
      </c>
      <c r="C114" s="131">
        <f>[5]ตารางจด!C105</f>
        <v>0</v>
      </c>
      <c r="D114" s="81">
        <f>[5]ตารางจด!D105</f>
        <v>1</v>
      </c>
      <c r="E114" s="82">
        <f>[5]ตารางจด!E105</f>
        <v>8142069</v>
      </c>
      <c r="F114" s="31">
        <f>[6]คำนวณหน่วย!L105</f>
        <v>16</v>
      </c>
      <c r="G114" s="80">
        <f>[6]คำนวณหน่วย!M105</f>
        <v>67.2</v>
      </c>
      <c r="H114" s="31">
        <f>[6]คำนวณหน่วย!P105</f>
        <v>-1922</v>
      </c>
      <c r="I114" s="80" t="e">
        <f>[6]คำนวณหน่วย!Q105</f>
        <v>#DIV/0!</v>
      </c>
      <c r="J114" s="31">
        <f>[6]คำนวณหน่วย!T105</f>
        <v>0</v>
      </c>
      <c r="K114" s="80" t="e">
        <f>[6]คำนวณหน่วย!U105</f>
        <v>#DIV/0!</v>
      </c>
      <c r="L114" s="31">
        <f>[6]คำนวณหน่วย!X105</f>
        <v>0</v>
      </c>
      <c r="M114" s="108" t="e">
        <f>[6]คำนวณหน่วย!Y105</f>
        <v>#DIV/0!</v>
      </c>
      <c r="N114" s="31">
        <f>[6]คำนวณหน่วย!AB105</f>
        <v>0</v>
      </c>
      <c r="O114" s="108" t="e">
        <f>[6]คำนวณหน่วย!AC105</f>
        <v>#DIV/0!</v>
      </c>
      <c r="P114" s="83">
        <f>[6]คำนวณหน่วย!AF105</f>
        <v>0</v>
      </c>
      <c r="Q114" s="108" t="e">
        <f>[6]คำนวณหน่วย!AG105</f>
        <v>#DIV/0!</v>
      </c>
      <c r="R114" s="31">
        <f>[6]คำนวณหน่วย!AJ105</f>
        <v>0</v>
      </c>
      <c r="S114" s="108" t="e">
        <f>[6]คำนวณหน่วย!AK105</f>
        <v>#DIV/0!</v>
      </c>
      <c r="T114" s="31">
        <f>[6]คำนวณหน่วย!AN105</f>
        <v>0</v>
      </c>
      <c r="U114" s="108" t="e">
        <f>[6]คำนวณหน่วย!AO105</f>
        <v>#DIV/0!</v>
      </c>
      <c r="V114" s="31">
        <f>[6]คำนวณหน่วย!AR105</f>
        <v>0</v>
      </c>
      <c r="W114" s="108" t="e">
        <f>[6]คำนวณหน่วย!AS105</f>
        <v>#DIV/0!</v>
      </c>
      <c r="X114" s="31">
        <f>[6]คำนวณหน่วย!AV105</f>
        <v>0</v>
      </c>
      <c r="Y114" s="80" t="e">
        <f>[6]คำนวณหน่วย!AW105</f>
        <v>#DIV/0!</v>
      </c>
      <c r="Z114" s="31">
        <f>[6]คำนวณหน่วย!AZ105</f>
        <v>0</v>
      </c>
      <c r="AA114" s="80" t="e">
        <f>[6]คำนวณหน่วย!BA105</f>
        <v>#DIV/0!</v>
      </c>
      <c r="AB114" s="31">
        <f>[6]คำนวณหน่วย!BD105</f>
        <v>0</v>
      </c>
      <c r="AC114" s="80" t="e">
        <f>[6]คำนวณหน่วย!BE105</f>
        <v>#DIV/0!</v>
      </c>
      <c r="AD114" s="54"/>
      <c r="AE114" s="55"/>
      <c r="AG114" s="55"/>
    </row>
    <row r="115" spans="1:35" x14ac:dyDescent="0.55000000000000004">
      <c r="A115" s="81">
        <f>[5]ตารางจด!A106</f>
        <v>85</v>
      </c>
      <c r="B115" s="136" t="str">
        <f>[5]ตารางจด!B106</f>
        <v>อาคารจัดเก็บวัสดุพืชผัก</v>
      </c>
      <c r="C115" s="131">
        <f>[5]ตารางจด!C106</f>
        <v>0</v>
      </c>
      <c r="D115" s="81">
        <f>[5]ตารางจด!D106</f>
        <v>1</v>
      </c>
      <c r="E115" s="82">
        <f>[5]ตารางจด!E106</f>
        <v>8417059</v>
      </c>
      <c r="F115" s="31">
        <f>[6]คำนวณหน่วย!L106</f>
        <v>0</v>
      </c>
      <c r="G115" s="80">
        <f>[6]คำนวณหน่วย!M106</f>
        <v>0</v>
      </c>
      <c r="H115" s="31">
        <f>[6]คำนวณหน่วย!P106</f>
        <v>-52690</v>
      </c>
      <c r="I115" s="80" t="e">
        <f>[6]คำนวณหน่วย!Q106</f>
        <v>#DIV/0!</v>
      </c>
      <c r="J115" s="31">
        <f>[6]คำนวณหน่วย!T106</f>
        <v>0</v>
      </c>
      <c r="K115" s="80" t="e">
        <f>[6]คำนวณหน่วย!U106</f>
        <v>#DIV/0!</v>
      </c>
      <c r="L115" s="31">
        <f>[6]คำนวณหน่วย!X106</f>
        <v>0</v>
      </c>
      <c r="M115" s="108" t="e">
        <f>[6]คำนวณหน่วย!Y106</f>
        <v>#DIV/0!</v>
      </c>
      <c r="N115" s="31">
        <f>[6]คำนวณหน่วย!AB106</f>
        <v>0</v>
      </c>
      <c r="O115" s="108" t="e">
        <f>[6]คำนวณหน่วย!AC106</f>
        <v>#DIV/0!</v>
      </c>
      <c r="P115" s="83">
        <f>[6]คำนวณหน่วย!AF106</f>
        <v>0</v>
      </c>
      <c r="Q115" s="108" t="e">
        <f>[6]คำนวณหน่วย!AG106</f>
        <v>#DIV/0!</v>
      </c>
      <c r="R115" s="31">
        <f>[6]คำนวณหน่วย!AJ106</f>
        <v>0</v>
      </c>
      <c r="S115" s="108" t="e">
        <f>[6]คำนวณหน่วย!AK106</f>
        <v>#DIV/0!</v>
      </c>
      <c r="T115" s="31">
        <f>[6]คำนวณหน่วย!AN106</f>
        <v>0</v>
      </c>
      <c r="U115" s="108" t="e">
        <f>[6]คำนวณหน่วย!AO106</f>
        <v>#DIV/0!</v>
      </c>
      <c r="V115" s="31">
        <f>[6]คำนวณหน่วย!AR106</f>
        <v>0</v>
      </c>
      <c r="W115" s="108" t="e">
        <f>[6]คำนวณหน่วย!AS106</f>
        <v>#DIV/0!</v>
      </c>
      <c r="X115" s="31">
        <f>[6]คำนวณหน่วย!AV106</f>
        <v>0</v>
      </c>
      <c r="Y115" s="80" t="e">
        <f>[6]คำนวณหน่วย!AW106</f>
        <v>#DIV/0!</v>
      </c>
      <c r="Z115" s="31">
        <f>[6]คำนวณหน่วย!AZ106</f>
        <v>0</v>
      </c>
      <c r="AA115" s="80" t="e">
        <f>[6]คำนวณหน่วย!BA106</f>
        <v>#DIV/0!</v>
      </c>
      <c r="AB115" s="31">
        <f>[6]คำนวณหน่วย!BD106</f>
        <v>0</v>
      </c>
      <c r="AC115" s="80" t="e">
        <f>[6]คำนวณหน่วย!BE106</f>
        <v>#DIV/0!</v>
      </c>
      <c r="AD115" s="54"/>
      <c r="AE115" s="55"/>
      <c r="AG115" s="55"/>
    </row>
    <row r="116" spans="1:35" x14ac:dyDescent="0.55000000000000004">
      <c r="A116" s="81">
        <f>[5]ตารางจด!A107</f>
        <v>85</v>
      </c>
      <c r="B116" s="136" t="str">
        <f>[5]ตารางจด!B107</f>
        <v>อาคารสำนักงานพืชผัก</v>
      </c>
      <c r="C116" s="131">
        <f>[5]ตารางจด!C107</f>
        <v>0</v>
      </c>
      <c r="D116" s="81">
        <f>[5]ตารางจด!D107</f>
        <v>1</v>
      </c>
      <c r="E116" s="82">
        <f>[5]ตารางจด!E107</f>
        <v>13070991</v>
      </c>
      <c r="F116" s="31" t="str">
        <f>[6]คำนวณหน่วย!L107</f>
        <v>เสีย</v>
      </c>
      <c r="G116" s="80" t="str">
        <f>[6]คำนวณหน่วย!M107</f>
        <v>เสีย</v>
      </c>
      <c r="H116" s="31" t="str">
        <f>[6]คำนวณหน่วย!P107</f>
        <v>เสีย</v>
      </c>
      <c r="I116" s="80" t="str">
        <f>[6]คำนวณหน่วย!Q107</f>
        <v>เสีย</v>
      </c>
      <c r="J116" s="31" t="str">
        <f>[6]คำนวณหน่วย!T107</f>
        <v>เสีย</v>
      </c>
      <c r="K116" s="80" t="str">
        <f>[6]คำนวณหน่วย!U107</f>
        <v>เสีย</v>
      </c>
      <c r="L116" s="31" t="str">
        <f>[6]คำนวณหน่วย!X107</f>
        <v>เสีย</v>
      </c>
      <c r="M116" s="108" t="str">
        <f>[6]คำนวณหน่วย!Y107</f>
        <v>เสีย</v>
      </c>
      <c r="N116" s="31" t="str">
        <f>[6]คำนวณหน่วย!AB107</f>
        <v>เสีย</v>
      </c>
      <c r="O116" s="108" t="str">
        <f>[6]คำนวณหน่วย!AC107</f>
        <v>เสีย</v>
      </c>
      <c r="P116" s="83" t="str">
        <f>[6]คำนวณหน่วย!AF107</f>
        <v>เสีย</v>
      </c>
      <c r="Q116" s="108" t="str">
        <f>[6]คำนวณหน่วย!AG107</f>
        <v>เสีย</v>
      </c>
      <c r="R116" s="31" t="str">
        <f>[6]คำนวณหน่วย!AJ107</f>
        <v>เสีย</v>
      </c>
      <c r="S116" s="108" t="str">
        <f>[6]คำนวณหน่วย!AK107</f>
        <v>เสีย</v>
      </c>
      <c r="T116" s="31" t="str">
        <f>[6]คำนวณหน่วย!AN107</f>
        <v>เสีย</v>
      </c>
      <c r="U116" s="108" t="str">
        <f>[6]คำนวณหน่วย!AO107</f>
        <v>เสีย</v>
      </c>
      <c r="V116" s="31" t="str">
        <f>[6]คำนวณหน่วย!AR107</f>
        <v>เสีย</v>
      </c>
      <c r="W116" s="108" t="str">
        <f>[6]คำนวณหน่วย!AS107</f>
        <v>เสีย</v>
      </c>
      <c r="X116" s="31" t="str">
        <f>[6]คำนวณหน่วย!AV107</f>
        <v>เสีย</v>
      </c>
      <c r="Y116" s="80" t="str">
        <f>[6]คำนวณหน่วย!AW107</f>
        <v>เสีย</v>
      </c>
      <c r="Z116" s="31" t="str">
        <f>[6]คำนวณหน่วย!AZ107</f>
        <v>เสีย</v>
      </c>
      <c r="AA116" s="80" t="str">
        <f>[6]คำนวณหน่วย!BA107</f>
        <v>เสีย</v>
      </c>
      <c r="AB116" s="31" t="str">
        <f>[6]คำนวณหน่วย!BD107</f>
        <v>เสีย</v>
      </c>
      <c r="AC116" s="80" t="str">
        <f>[6]คำนวณหน่วย!BE107</f>
        <v>เสีย</v>
      </c>
      <c r="AD116" s="54"/>
      <c r="AE116" s="55"/>
      <c r="AG116" s="55"/>
    </row>
    <row r="117" spans="1:35" x14ac:dyDescent="0.55000000000000004">
      <c r="A117" s="81">
        <f>[5]ตารางจด!A108</f>
        <v>87</v>
      </c>
      <c r="B117" s="136" t="str">
        <f>[5]ตารางจด!B108</f>
        <v>โรงเรือนพืชผัก 1</v>
      </c>
      <c r="C117" s="131">
        <f>[5]ตารางจด!C108</f>
        <v>0</v>
      </c>
      <c r="D117" s="81">
        <f>[5]ตารางจด!D108</f>
        <v>1</v>
      </c>
      <c r="E117" s="82">
        <f>[5]ตารางจด!E108</f>
        <v>1105255</v>
      </c>
      <c r="F117" s="31">
        <f>[6]คำนวณหน่วย!L108</f>
        <v>1430</v>
      </c>
      <c r="G117" s="80">
        <f>[6]คำนวณหน่วย!M108</f>
        <v>6006</v>
      </c>
      <c r="H117" s="31">
        <f>[6]คำนวณหน่วย!P108</f>
        <v>-330000</v>
      </c>
      <c r="I117" s="80" t="e">
        <f>[6]คำนวณหน่วย!Q108</f>
        <v>#DIV/0!</v>
      </c>
      <c r="J117" s="31">
        <f>[6]คำนวณหน่วย!T108</f>
        <v>0</v>
      </c>
      <c r="K117" s="80" t="e">
        <f>[6]คำนวณหน่วย!U108</f>
        <v>#DIV/0!</v>
      </c>
      <c r="L117" s="31">
        <f>[6]คำนวณหน่วย!X108</f>
        <v>0</v>
      </c>
      <c r="M117" s="108" t="e">
        <f>[6]คำนวณหน่วย!Y108</f>
        <v>#DIV/0!</v>
      </c>
      <c r="N117" s="31">
        <f>[6]คำนวณหน่วย!AB108</f>
        <v>0</v>
      </c>
      <c r="O117" s="108" t="e">
        <f>[6]คำนวณหน่วย!AC108</f>
        <v>#DIV/0!</v>
      </c>
      <c r="P117" s="83">
        <f>[6]คำนวณหน่วย!AF108</f>
        <v>0</v>
      </c>
      <c r="Q117" s="108" t="e">
        <f>[6]คำนวณหน่วย!AG108</f>
        <v>#DIV/0!</v>
      </c>
      <c r="R117" s="31">
        <f>[6]คำนวณหน่วย!AJ108</f>
        <v>0</v>
      </c>
      <c r="S117" s="108" t="e">
        <f>[6]คำนวณหน่วย!AK108</f>
        <v>#DIV/0!</v>
      </c>
      <c r="T117" s="31">
        <f>[6]คำนวณหน่วย!AN108</f>
        <v>0</v>
      </c>
      <c r="U117" s="108" t="e">
        <f>[6]คำนวณหน่วย!AO108</f>
        <v>#DIV/0!</v>
      </c>
      <c r="V117" s="31">
        <f>[6]คำนวณหน่วย!AR108</f>
        <v>0</v>
      </c>
      <c r="W117" s="108" t="e">
        <f>[6]คำนวณหน่วย!AS108</f>
        <v>#DIV/0!</v>
      </c>
      <c r="X117" s="31">
        <f>[6]คำนวณหน่วย!AV108</f>
        <v>0</v>
      </c>
      <c r="Y117" s="80" t="e">
        <f>[6]คำนวณหน่วย!AW108</f>
        <v>#DIV/0!</v>
      </c>
      <c r="Z117" s="31">
        <f>[6]คำนวณหน่วย!AZ108</f>
        <v>0</v>
      </c>
      <c r="AA117" s="80" t="e">
        <f>[6]คำนวณหน่วย!BA108</f>
        <v>#DIV/0!</v>
      </c>
      <c r="AB117" s="31">
        <f>[6]คำนวณหน่วย!BD108</f>
        <v>0</v>
      </c>
      <c r="AC117" s="80" t="e">
        <f>[6]คำนวณหน่วย!BE108</f>
        <v>#DIV/0!</v>
      </c>
      <c r="AD117" s="54"/>
      <c r="AE117" s="55"/>
      <c r="AG117" s="55"/>
    </row>
    <row r="118" spans="1:35" x14ac:dyDescent="0.55000000000000004">
      <c r="A118" s="81">
        <f>[5]ตารางจด!A109</f>
        <v>88</v>
      </c>
      <c r="B118" s="136" t="str">
        <f>[5]ตารางจด!B109</f>
        <v>โรงเรือนพืชผัก 2</v>
      </c>
      <c r="C118" s="131">
        <f>[5]ตารางจด!C109</f>
        <v>0</v>
      </c>
      <c r="D118" s="81">
        <f>[5]ตารางจด!D109</f>
        <v>1</v>
      </c>
      <c r="E118" s="82">
        <f>[5]ตารางจด!E109</f>
        <v>8006721</v>
      </c>
      <c r="F118" s="31">
        <f>[6]คำนวณหน่วย!L109</f>
        <v>2874</v>
      </c>
      <c r="G118" s="80">
        <f>[6]คำนวณหน่วย!M109</f>
        <v>12070.800000000001</v>
      </c>
      <c r="H118" s="31">
        <f>[6]คำนวณหน่วย!P109</f>
        <v>-77252</v>
      </c>
      <c r="I118" s="80" t="e">
        <f>[6]คำนวณหน่วย!Q109</f>
        <v>#DIV/0!</v>
      </c>
      <c r="J118" s="31">
        <f>[6]คำนวณหน่วย!T109</f>
        <v>0</v>
      </c>
      <c r="K118" s="80" t="e">
        <f>[6]คำนวณหน่วย!U109</f>
        <v>#DIV/0!</v>
      </c>
      <c r="L118" s="31">
        <f>[6]คำนวณหน่วย!X109</f>
        <v>0</v>
      </c>
      <c r="M118" s="108" t="e">
        <f>[6]คำนวณหน่วย!Y109</f>
        <v>#DIV/0!</v>
      </c>
      <c r="N118" s="31">
        <f>[6]คำนวณหน่วย!AB109</f>
        <v>0</v>
      </c>
      <c r="O118" s="108" t="e">
        <f>[6]คำนวณหน่วย!AC109</f>
        <v>#DIV/0!</v>
      </c>
      <c r="P118" s="83">
        <f>[6]คำนวณหน่วย!AF109</f>
        <v>0</v>
      </c>
      <c r="Q118" s="108" t="e">
        <f>[6]คำนวณหน่วย!AG109</f>
        <v>#DIV/0!</v>
      </c>
      <c r="R118" s="31">
        <f>[6]คำนวณหน่วย!AJ109</f>
        <v>0</v>
      </c>
      <c r="S118" s="108" t="e">
        <f>[6]คำนวณหน่วย!AK109</f>
        <v>#DIV/0!</v>
      </c>
      <c r="T118" s="31">
        <f>[6]คำนวณหน่วย!AN109</f>
        <v>0</v>
      </c>
      <c r="U118" s="108" t="e">
        <f>[6]คำนวณหน่วย!AO109</f>
        <v>#DIV/0!</v>
      </c>
      <c r="V118" s="31">
        <f>[6]คำนวณหน่วย!AR109</f>
        <v>0</v>
      </c>
      <c r="W118" s="108" t="e">
        <f>[6]คำนวณหน่วย!AS109</f>
        <v>#DIV/0!</v>
      </c>
      <c r="X118" s="31">
        <f>[6]คำนวณหน่วย!AV109</f>
        <v>0</v>
      </c>
      <c r="Y118" s="80" t="e">
        <f>[6]คำนวณหน่วย!AW109</f>
        <v>#DIV/0!</v>
      </c>
      <c r="Z118" s="31">
        <f>[6]คำนวณหน่วย!AZ109</f>
        <v>0</v>
      </c>
      <c r="AA118" s="80" t="e">
        <f>[6]คำนวณหน่วย!BA109</f>
        <v>#DIV/0!</v>
      </c>
      <c r="AB118" s="31">
        <f>[6]คำนวณหน่วย!BD109</f>
        <v>0</v>
      </c>
      <c r="AC118" s="80" t="e">
        <f>[6]คำนวณหน่วย!BE109</f>
        <v>#DIV/0!</v>
      </c>
      <c r="AD118" s="54"/>
      <c r="AE118" s="55"/>
      <c r="AG118" s="55"/>
    </row>
    <row r="119" spans="1:35" x14ac:dyDescent="0.55000000000000004">
      <c r="A119" s="81">
        <f>[5]ตารางจด!A110</f>
        <v>89</v>
      </c>
      <c r="B119" s="136" t="str">
        <f>[5]ตารางจด!B110</f>
        <v>ฐานการเรียนรู้การผลิตเห็ดเศรษฐกิจ</v>
      </c>
      <c r="C119" s="131">
        <f>[5]ตารางจด!C110</f>
        <v>0</v>
      </c>
      <c r="D119" s="81">
        <f>[5]ตารางจด!D110</f>
        <v>1</v>
      </c>
      <c r="E119" s="82">
        <f>[5]ตารางจด!E110</f>
        <v>0</v>
      </c>
      <c r="F119" s="31">
        <f>[6]คำนวณหน่วย!L110</f>
        <v>155</v>
      </c>
      <c r="G119" s="80">
        <f>[6]คำนวณหน่วย!M110</f>
        <v>651</v>
      </c>
      <c r="H119" s="31">
        <f>[6]คำนวณหน่วย!P110</f>
        <v>-19702</v>
      </c>
      <c r="I119" s="80" t="e">
        <f>[6]คำนวณหน่วย!Q110</f>
        <v>#DIV/0!</v>
      </c>
      <c r="J119" s="31">
        <f>[6]คำนวณหน่วย!T110</f>
        <v>0</v>
      </c>
      <c r="K119" s="80" t="e">
        <f>[6]คำนวณหน่วย!U110</f>
        <v>#DIV/0!</v>
      </c>
      <c r="L119" s="31">
        <f>[6]คำนวณหน่วย!X110</f>
        <v>0</v>
      </c>
      <c r="M119" s="108" t="e">
        <f>[6]คำนวณหน่วย!Y110</f>
        <v>#DIV/0!</v>
      </c>
      <c r="N119" s="31">
        <f>[6]คำนวณหน่วย!AB110</f>
        <v>0</v>
      </c>
      <c r="O119" s="108" t="e">
        <f>[6]คำนวณหน่วย!AC110</f>
        <v>#DIV/0!</v>
      </c>
      <c r="P119" s="83">
        <f>[6]คำนวณหน่วย!AF110</f>
        <v>0</v>
      </c>
      <c r="Q119" s="108" t="e">
        <f>[6]คำนวณหน่วย!AG110</f>
        <v>#DIV/0!</v>
      </c>
      <c r="R119" s="31">
        <f>[6]คำนวณหน่วย!AJ110</f>
        <v>0</v>
      </c>
      <c r="S119" s="108" t="e">
        <f>[6]คำนวณหน่วย!AK110</f>
        <v>#DIV/0!</v>
      </c>
      <c r="T119" s="31">
        <f>[6]คำนวณหน่วย!AN110</f>
        <v>0</v>
      </c>
      <c r="U119" s="108" t="e">
        <f>[6]คำนวณหน่วย!AO110</f>
        <v>#DIV/0!</v>
      </c>
      <c r="V119" s="31">
        <f>[6]คำนวณหน่วย!AR110</f>
        <v>0</v>
      </c>
      <c r="W119" s="108" t="e">
        <f>[6]คำนวณหน่วย!AS110</f>
        <v>#DIV/0!</v>
      </c>
      <c r="X119" s="31">
        <f>[6]คำนวณหน่วย!AV110</f>
        <v>0</v>
      </c>
      <c r="Y119" s="80" t="e">
        <f>[6]คำนวณหน่วย!AW110</f>
        <v>#DIV/0!</v>
      </c>
      <c r="Z119" s="31">
        <f>[6]คำนวณหน่วย!AZ110</f>
        <v>0</v>
      </c>
      <c r="AA119" s="80" t="e">
        <f>[6]คำนวณหน่วย!BA110</f>
        <v>#DIV/0!</v>
      </c>
      <c r="AB119" s="31">
        <f>[6]คำนวณหน่วย!BD110</f>
        <v>0</v>
      </c>
      <c r="AC119" s="80" t="e">
        <f>[6]คำนวณหน่วย!BE110</f>
        <v>#DIV/0!</v>
      </c>
      <c r="AD119" s="54"/>
      <c r="AE119" s="55"/>
      <c r="AG119" s="55"/>
      <c r="AH119" s="55"/>
      <c r="AI119" s="55"/>
    </row>
    <row r="120" spans="1:35" x14ac:dyDescent="0.55000000000000004">
      <c r="A120" s="81">
        <f>[5]ตารางจด!A111</f>
        <v>90</v>
      </c>
      <c r="B120" s="136" t="str">
        <f>[5]ตารางจด!B111</f>
        <v>โรงเรือนเพาะเมล็ดพันธ์และขยายพันธุ์ไม้ดอกไม้ประดับ</v>
      </c>
      <c r="C120" s="131">
        <f>[5]ตารางจด!C111</f>
        <v>0</v>
      </c>
      <c r="D120" s="81">
        <f>[5]ตารางจด!D111</f>
        <v>1</v>
      </c>
      <c r="E120" s="82">
        <f>[5]ตารางจด!E111</f>
        <v>8385459</v>
      </c>
      <c r="F120" s="31">
        <f>[6]คำนวณหน่วย!L111</f>
        <v>73</v>
      </c>
      <c r="G120" s="80">
        <f>[6]คำนวณหน่วย!M111</f>
        <v>306.60000000000002</v>
      </c>
      <c r="H120" s="31">
        <f>[6]คำนวณหน่วย!P111</f>
        <v>-2378</v>
      </c>
      <c r="I120" s="80" t="e">
        <f>[6]คำนวณหน่วย!Q111</f>
        <v>#DIV/0!</v>
      </c>
      <c r="J120" s="31">
        <f>[6]คำนวณหน่วย!T111</f>
        <v>0</v>
      </c>
      <c r="K120" s="80" t="e">
        <f>[6]คำนวณหน่วย!U111</f>
        <v>#DIV/0!</v>
      </c>
      <c r="L120" s="31">
        <f>[6]คำนวณหน่วย!X111</f>
        <v>0</v>
      </c>
      <c r="M120" s="108" t="e">
        <f>[6]คำนวณหน่วย!Y111</f>
        <v>#DIV/0!</v>
      </c>
      <c r="N120" s="31">
        <f>[6]คำนวณหน่วย!AB111</f>
        <v>0</v>
      </c>
      <c r="O120" s="108" t="e">
        <f>[6]คำนวณหน่วย!AC111</f>
        <v>#DIV/0!</v>
      </c>
      <c r="P120" s="83">
        <f>[6]คำนวณหน่วย!AF111</f>
        <v>0</v>
      </c>
      <c r="Q120" s="108" t="e">
        <f>[6]คำนวณหน่วย!AG111</f>
        <v>#DIV/0!</v>
      </c>
      <c r="R120" s="31">
        <f>[6]คำนวณหน่วย!AJ111</f>
        <v>0</v>
      </c>
      <c r="S120" s="108" t="e">
        <f>[6]คำนวณหน่วย!AK111</f>
        <v>#DIV/0!</v>
      </c>
      <c r="T120" s="31">
        <f>[6]คำนวณหน่วย!AN111</f>
        <v>0</v>
      </c>
      <c r="U120" s="108" t="e">
        <f>[6]คำนวณหน่วย!AO111</f>
        <v>#DIV/0!</v>
      </c>
      <c r="V120" s="31">
        <f>[6]คำนวณหน่วย!AR111</f>
        <v>0</v>
      </c>
      <c r="W120" s="108" t="e">
        <f>[6]คำนวณหน่วย!AS111</f>
        <v>#DIV/0!</v>
      </c>
      <c r="X120" s="31">
        <f>[6]คำนวณหน่วย!AV111</f>
        <v>0</v>
      </c>
      <c r="Y120" s="80" t="e">
        <f>[6]คำนวณหน่วย!AW111</f>
        <v>#DIV/0!</v>
      </c>
      <c r="Z120" s="31">
        <f>[6]คำนวณหน่วย!AZ111</f>
        <v>0</v>
      </c>
      <c r="AA120" s="80" t="e">
        <f>[6]คำนวณหน่วย!BA111</f>
        <v>#DIV/0!</v>
      </c>
      <c r="AB120" s="31">
        <f>[6]คำนวณหน่วย!BD111</f>
        <v>0</v>
      </c>
      <c r="AC120" s="80" t="e">
        <f>[6]คำนวณหน่วย!BE111</f>
        <v>#DIV/0!</v>
      </c>
      <c r="AD120" s="54"/>
      <c r="AE120" s="55"/>
      <c r="AG120" s="55"/>
    </row>
    <row r="121" spans="1:35" x14ac:dyDescent="0.55000000000000004">
      <c r="A121" s="81">
        <f>[5]ตารางจด!A112</f>
        <v>91</v>
      </c>
      <c r="B121" s="136" t="str">
        <f>[5]ตารางจด!B112</f>
        <v>อาคารเทคโนโลยีด้านการผลิตไม้ดอกไม้ประดับ</v>
      </c>
      <c r="C121" s="131">
        <f>[5]ตารางจด!C112</f>
        <v>0</v>
      </c>
      <c r="D121" s="81">
        <f>[5]ตารางจด!D112</f>
        <v>50</v>
      </c>
      <c r="E121" s="82">
        <f>[5]ตารางจด!E112</f>
        <v>8399218</v>
      </c>
      <c r="F121" s="31">
        <f>[6]คำนวณหน่วย!L112</f>
        <v>800</v>
      </c>
      <c r="G121" s="80">
        <f>[6]คำนวณหน่วย!M112</f>
        <v>3360</v>
      </c>
      <c r="H121" s="31">
        <f>[6]คำนวณหน่วย!P112</f>
        <v>-495250</v>
      </c>
      <c r="I121" s="80" t="e">
        <f>[6]คำนวณหน่วย!Q112</f>
        <v>#DIV/0!</v>
      </c>
      <c r="J121" s="31">
        <f>[6]คำนวณหน่วย!T112</f>
        <v>0</v>
      </c>
      <c r="K121" s="80" t="e">
        <f>[6]คำนวณหน่วย!U112</f>
        <v>#DIV/0!</v>
      </c>
      <c r="L121" s="31">
        <f>[6]คำนวณหน่วย!X112</f>
        <v>0</v>
      </c>
      <c r="M121" s="108" t="e">
        <f>[6]คำนวณหน่วย!Y112</f>
        <v>#DIV/0!</v>
      </c>
      <c r="N121" s="31">
        <f>[6]คำนวณหน่วย!AB112</f>
        <v>0</v>
      </c>
      <c r="O121" s="108" t="e">
        <f>[6]คำนวณหน่วย!AC112</f>
        <v>#DIV/0!</v>
      </c>
      <c r="P121" s="83">
        <f>[6]คำนวณหน่วย!AF112</f>
        <v>0</v>
      </c>
      <c r="Q121" s="108" t="e">
        <f>[6]คำนวณหน่วย!AG112</f>
        <v>#DIV/0!</v>
      </c>
      <c r="R121" s="31">
        <f>[6]คำนวณหน่วย!AJ112</f>
        <v>0</v>
      </c>
      <c r="S121" s="108" t="e">
        <f>[6]คำนวณหน่วย!AK112</f>
        <v>#DIV/0!</v>
      </c>
      <c r="T121" s="31">
        <f>[6]คำนวณหน่วย!AN112</f>
        <v>0</v>
      </c>
      <c r="U121" s="108" t="e">
        <f>[6]คำนวณหน่วย!AO112</f>
        <v>#DIV/0!</v>
      </c>
      <c r="V121" s="31">
        <f>[6]คำนวณหน่วย!AR112</f>
        <v>0</v>
      </c>
      <c r="W121" s="108" t="e">
        <f>[6]คำนวณหน่วย!AS112</f>
        <v>#DIV/0!</v>
      </c>
      <c r="X121" s="31">
        <f>[6]คำนวณหน่วย!AV112</f>
        <v>0</v>
      </c>
      <c r="Y121" s="80" t="e">
        <f>[6]คำนวณหน่วย!AW112</f>
        <v>#DIV/0!</v>
      </c>
      <c r="Z121" s="31">
        <f>[6]คำนวณหน่วย!AZ112</f>
        <v>0</v>
      </c>
      <c r="AA121" s="80" t="e">
        <f>[6]คำนวณหน่วย!BA112</f>
        <v>#DIV/0!</v>
      </c>
      <c r="AB121" s="31">
        <f>[6]คำนวณหน่วย!BD112</f>
        <v>0</v>
      </c>
      <c r="AC121" s="80" t="e">
        <f>[6]คำนวณหน่วย!BE112</f>
        <v>#DIV/0!</v>
      </c>
      <c r="AD121" s="54"/>
      <c r="AE121" s="55"/>
      <c r="AG121" s="55"/>
    </row>
    <row r="122" spans="1:35" x14ac:dyDescent="0.55000000000000004">
      <c r="A122" s="81">
        <f>[5]ตารางจด!A113</f>
        <v>92</v>
      </c>
      <c r="B122" s="136" t="str">
        <f>[5]ตารางจด!B113</f>
        <v>อาคารโดมจัดแสดงกล้วยไม้และไม้ดอกไม้ประดับ</v>
      </c>
      <c r="C122" s="131">
        <f>[5]ตารางจด!C113</f>
        <v>0</v>
      </c>
      <c r="D122" s="81">
        <f>[5]ตารางจด!D113</f>
        <v>1</v>
      </c>
      <c r="E122" s="82">
        <f>[5]ตารางจด!E113</f>
        <v>8882737</v>
      </c>
      <c r="F122" s="31">
        <f>[6]คำนวณหน่วย!L113</f>
        <v>274</v>
      </c>
      <c r="G122" s="80">
        <f>[6]คำนวณหน่วย!M113</f>
        <v>1150.8</v>
      </c>
      <c r="H122" s="31">
        <f>[6]คำนวณหน่วย!P113</f>
        <v>-51437</v>
      </c>
      <c r="I122" s="80" t="e">
        <f>[6]คำนวณหน่วย!Q113</f>
        <v>#DIV/0!</v>
      </c>
      <c r="J122" s="31">
        <f>[6]คำนวณหน่วย!T113</f>
        <v>0</v>
      </c>
      <c r="K122" s="80" t="e">
        <f>[6]คำนวณหน่วย!U113</f>
        <v>#DIV/0!</v>
      </c>
      <c r="L122" s="31">
        <f>[6]คำนวณหน่วย!X113</f>
        <v>0</v>
      </c>
      <c r="M122" s="108" t="e">
        <f>[6]คำนวณหน่วย!Y113</f>
        <v>#DIV/0!</v>
      </c>
      <c r="N122" s="31">
        <f>[6]คำนวณหน่วย!AB113</f>
        <v>0</v>
      </c>
      <c r="O122" s="108" t="e">
        <f>[6]คำนวณหน่วย!AC113</f>
        <v>#DIV/0!</v>
      </c>
      <c r="P122" s="83">
        <f>[6]คำนวณหน่วย!AF113</f>
        <v>0</v>
      </c>
      <c r="Q122" s="108" t="e">
        <f>[6]คำนวณหน่วย!AG113</f>
        <v>#DIV/0!</v>
      </c>
      <c r="R122" s="31">
        <f>[6]คำนวณหน่วย!AJ113</f>
        <v>0</v>
      </c>
      <c r="S122" s="108" t="e">
        <f>[6]คำนวณหน่วย!AK113</f>
        <v>#DIV/0!</v>
      </c>
      <c r="T122" s="31">
        <f>[6]คำนวณหน่วย!AN113</f>
        <v>0</v>
      </c>
      <c r="U122" s="108" t="e">
        <f>[6]คำนวณหน่วย!AO113</f>
        <v>#DIV/0!</v>
      </c>
      <c r="V122" s="31">
        <f>[6]คำนวณหน่วย!AR113</f>
        <v>0</v>
      </c>
      <c r="W122" s="108" t="e">
        <f>[6]คำนวณหน่วย!AS113</f>
        <v>#DIV/0!</v>
      </c>
      <c r="X122" s="31">
        <f>[6]คำนวณหน่วย!AV113</f>
        <v>0</v>
      </c>
      <c r="Y122" s="80" t="e">
        <f>[6]คำนวณหน่วย!AW113</f>
        <v>#DIV/0!</v>
      </c>
      <c r="Z122" s="31">
        <f>[6]คำนวณหน่วย!AZ113</f>
        <v>0</v>
      </c>
      <c r="AA122" s="80" t="e">
        <f>[6]คำนวณหน่วย!BA113</f>
        <v>#DIV/0!</v>
      </c>
      <c r="AB122" s="31">
        <f>[6]คำนวณหน่วย!BD113</f>
        <v>0</v>
      </c>
      <c r="AC122" s="80" t="e">
        <f>[6]คำนวณหน่วย!BE113</f>
        <v>#DIV/0!</v>
      </c>
      <c r="AD122" s="54"/>
      <c r="AE122" s="55"/>
      <c r="AG122" s="55"/>
    </row>
    <row r="123" spans="1:35" x14ac:dyDescent="0.55000000000000004">
      <c r="A123" s="81">
        <f>[5]ตารางจด!A114</f>
        <v>93</v>
      </c>
      <c r="B123" s="136" t="str">
        <f>[5]ตารางจด!B114</f>
        <v>อาคารกล้วยไม้ไทย</v>
      </c>
      <c r="C123" s="131">
        <f>[5]ตารางจด!C114</f>
        <v>0</v>
      </c>
      <c r="D123" s="81">
        <f>[5]ตารางจด!D114</f>
        <v>100</v>
      </c>
      <c r="E123" s="82">
        <f>[5]ตารางจด!E114</f>
        <v>8882962</v>
      </c>
      <c r="F123" s="31">
        <f>[6]คำนวณหน่วย!L114</f>
        <v>0</v>
      </c>
      <c r="G123" s="80">
        <f>[6]คำนวณหน่วย!M114</f>
        <v>0</v>
      </c>
      <c r="H123" s="31">
        <f>[6]คำนวณหน่วย!P114</f>
        <v>-140800</v>
      </c>
      <c r="I123" s="80" t="e">
        <f>[6]คำนวณหน่วย!Q114</f>
        <v>#DIV/0!</v>
      </c>
      <c r="J123" s="31">
        <f>[6]คำนวณหน่วย!T114</f>
        <v>0</v>
      </c>
      <c r="K123" s="80" t="e">
        <f>[6]คำนวณหน่วย!U114</f>
        <v>#DIV/0!</v>
      </c>
      <c r="L123" s="31">
        <f>[6]คำนวณหน่วย!X114</f>
        <v>0</v>
      </c>
      <c r="M123" s="108" t="e">
        <f>[6]คำนวณหน่วย!Y114</f>
        <v>#DIV/0!</v>
      </c>
      <c r="N123" s="31">
        <f>[6]คำนวณหน่วย!AB114</f>
        <v>0</v>
      </c>
      <c r="O123" s="108" t="e">
        <f>[6]คำนวณหน่วย!AC114</f>
        <v>#DIV/0!</v>
      </c>
      <c r="P123" s="83">
        <f>[6]คำนวณหน่วย!AF114</f>
        <v>0</v>
      </c>
      <c r="Q123" s="108" t="e">
        <f>[6]คำนวณหน่วย!AG114</f>
        <v>#DIV/0!</v>
      </c>
      <c r="R123" s="31">
        <f>[6]คำนวณหน่วย!AJ114</f>
        <v>0</v>
      </c>
      <c r="S123" s="108" t="e">
        <f>[6]คำนวณหน่วย!AK114</f>
        <v>#DIV/0!</v>
      </c>
      <c r="T123" s="31">
        <f>[6]คำนวณหน่วย!AN114</f>
        <v>0</v>
      </c>
      <c r="U123" s="108" t="e">
        <f>[6]คำนวณหน่วย!AO114</f>
        <v>#DIV/0!</v>
      </c>
      <c r="V123" s="31">
        <f>[6]คำนวณหน่วย!AR114</f>
        <v>0</v>
      </c>
      <c r="W123" s="108" t="e">
        <f>[6]คำนวณหน่วย!AS114</f>
        <v>#DIV/0!</v>
      </c>
      <c r="X123" s="31">
        <f>[6]คำนวณหน่วย!AV114</f>
        <v>0</v>
      </c>
      <c r="Y123" s="80" t="e">
        <f>[6]คำนวณหน่วย!AW114</f>
        <v>#DIV/0!</v>
      </c>
      <c r="Z123" s="31">
        <f>[6]คำนวณหน่วย!AZ114</f>
        <v>0</v>
      </c>
      <c r="AA123" s="80" t="e">
        <f>[6]คำนวณหน่วย!BA114</f>
        <v>#DIV/0!</v>
      </c>
      <c r="AB123" s="31">
        <f>[6]คำนวณหน่วย!BD114</f>
        <v>0</v>
      </c>
      <c r="AC123" s="80" t="e">
        <f>[6]คำนวณหน่วย!BE114</f>
        <v>#DIV/0!</v>
      </c>
      <c r="AD123" s="54"/>
      <c r="AE123" s="55"/>
      <c r="AG123" s="55"/>
    </row>
    <row r="124" spans="1:35" x14ac:dyDescent="0.55000000000000004">
      <c r="A124" s="81">
        <f>[5]ตารางจด!A115</f>
        <v>94</v>
      </c>
      <c r="B124" s="136" t="str">
        <f>[5]ตารางจด!B115</f>
        <v>อาคารอนุบาลต้นอ่อน</v>
      </c>
      <c r="C124" s="131">
        <f>[5]ตารางจด!C115</f>
        <v>0</v>
      </c>
      <c r="D124" s="81">
        <f>[5]ตารางจด!D115</f>
        <v>1</v>
      </c>
      <c r="E124" s="82">
        <f>[5]ตารางจด!E115</f>
        <v>8882746</v>
      </c>
      <c r="F124" s="31">
        <f>[6]คำนวณหน่วย!L115</f>
        <v>5</v>
      </c>
      <c r="G124" s="80">
        <f>[6]คำนวณหน่วย!M115</f>
        <v>21</v>
      </c>
      <c r="H124" s="31">
        <f>[6]คำนวณหน่วย!P115</f>
        <v>-32985</v>
      </c>
      <c r="I124" s="80" t="e">
        <f>[6]คำนวณหน่วย!Q115</f>
        <v>#DIV/0!</v>
      </c>
      <c r="J124" s="31">
        <f>[6]คำนวณหน่วย!T115</f>
        <v>0</v>
      </c>
      <c r="K124" s="80" t="e">
        <f>[6]คำนวณหน่วย!U115</f>
        <v>#DIV/0!</v>
      </c>
      <c r="L124" s="31">
        <f>[6]คำนวณหน่วย!X115</f>
        <v>0</v>
      </c>
      <c r="M124" s="108" t="e">
        <f>[6]คำนวณหน่วย!Y115</f>
        <v>#DIV/0!</v>
      </c>
      <c r="N124" s="31">
        <f>[6]คำนวณหน่วย!AB115</f>
        <v>0</v>
      </c>
      <c r="O124" s="108" t="e">
        <f>[6]คำนวณหน่วย!AC115</f>
        <v>#DIV/0!</v>
      </c>
      <c r="P124" s="83">
        <f>[6]คำนวณหน่วย!AF115</f>
        <v>0</v>
      </c>
      <c r="Q124" s="108" t="e">
        <f>[6]คำนวณหน่วย!AG115</f>
        <v>#DIV/0!</v>
      </c>
      <c r="R124" s="31">
        <f>[6]คำนวณหน่วย!AJ115</f>
        <v>0</v>
      </c>
      <c r="S124" s="108" t="e">
        <f>[6]คำนวณหน่วย!AK115</f>
        <v>#DIV/0!</v>
      </c>
      <c r="T124" s="31">
        <f>[6]คำนวณหน่วย!AN115</f>
        <v>0</v>
      </c>
      <c r="U124" s="108" t="e">
        <f>[6]คำนวณหน่วย!AO115</f>
        <v>#DIV/0!</v>
      </c>
      <c r="V124" s="31">
        <f>[6]คำนวณหน่วย!AR115</f>
        <v>0</v>
      </c>
      <c r="W124" s="108" t="e">
        <f>[6]คำนวณหน่วย!AS115</f>
        <v>#DIV/0!</v>
      </c>
      <c r="X124" s="31">
        <f>[6]คำนวณหน่วย!AV115</f>
        <v>0</v>
      </c>
      <c r="Y124" s="80" t="e">
        <f>[6]คำนวณหน่วย!AW115</f>
        <v>#DIV/0!</v>
      </c>
      <c r="Z124" s="31">
        <f>[6]คำนวณหน่วย!AZ115</f>
        <v>0</v>
      </c>
      <c r="AA124" s="80" t="e">
        <f>[6]คำนวณหน่วย!BA115</f>
        <v>#DIV/0!</v>
      </c>
      <c r="AB124" s="31">
        <f>[6]คำนวณหน่วย!BD115</f>
        <v>0</v>
      </c>
      <c r="AC124" s="80" t="e">
        <f>[6]คำนวณหน่วย!BE115</f>
        <v>#DIV/0!</v>
      </c>
      <c r="AD124" s="54"/>
      <c r="AE124" s="55"/>
      <c r="AG124" s="55"/>
    </row>
    <row r="125" spans="1:35" x14ac:dyDescent="0.55000000000000004">
      <c r="A125" s="81">
        <f>[5]ตารางจด!A116</f>
        <v>95</v>
      </c>
      <c r="B125" s="136" t="str">
        <f>[5]ตารางจด!B116</f>
        <v>โรงเรือน อ.ชิต</v>
      </c>
      <c r="C125" s="131">
        <f>[5]ตารางจด!C116</f>
        <v>0</v>
      </c>
      <c r="D125" s="81">
        <f>[5]ตารางจด!D116</f>
        <v>1</v>
      </c>
      <c r="E125" s="82">
        <f>[5]ตารางจด!E116</f>
        <v>8320209</v>
      </c>
      <c r="F125" s="31">
        <f>[6]คำนวณหน่วย!L116</f>
        <v>900</v>
      </c>
      <c r="G125" s="80">
        <f>[6]คำนวณหน่วย!M116</f>
        <v>3780</v>
      </c>
      <c r="H125" s="31">
        <f>[6]คำนวณหน่วย!P116</f>
        <v>-73251</v>
      </c>
      <c r="I125" s="80" t="e">
        <f>[6]คำนวณหน่วย!Q116</f>
        <v>#DIV/0!</v>
      </c>
      <c r="J125" s="31">
        <f>[6]คำนวณหน่วย!T116</f>
        <v>0</v>
      </c>
      <c r="K125" s="80" t="e">
        <f>[6]คำนวณหน่วย!U116</f>
        <v>#DIV/0!</v>
      </c>
      <c r="L125" s="31">
        <f>[6]คำนวณหน่วย!X116</f>
        <v>0</v>
      </c>
      <c r="M125" s="108" t="e">
        <f>[6]คำนวณหน่วย!Y116</f>
        <v>#DIV/0!</v>
      </c>
      <c r="N125" s="31">
        <f>[6]คำนวณหน่วย!AB116</f>
        <v>0</v>
      </c>
      <c r="O125" s="108" t="e">
        <f>[6]คำนวณหน่วย!AC116</f>
        <v>#DIV/0!</v>
      </c>
      <c r="P125" s="83">
        <f>[6]คำนวณหน่วย!AF116</f>
        <v>0</v>
      </c>
      <c r="Q125" s="108" t="e">
        <f>[6]คำนวณหน่วย!AG116</f>
        <v>#DIV/0!</v>
      </c>
      <c r="R125" s="31">
        <f>[6]คำนวณหน่วย!AJ116</f>
        <v>0</v>
      </c>
      <c r="S125" s="108" t="e">
        <f>[6]คำนวณหน่วย!AK116</f>
        <v>#DIV/0!</v>
      </c>
      <c r="T125" s="31">
        <f>[6]คำนวณหน่วย!AN116</f>
        <v>0</v>
      </c>
      <c r="U125" s="108" t="e">
        <f>[6]คำนวณหน่วย!AO116</f>
        <v>#DIV/0!</v>
      </c>
      <c r="V125" s="31">
        <f>[6]คำนวณหน่วย!AR116</f>
        <v>0</v>
      </c>
      <c r="W125" s="108" t="e">
        <f>[6]คำนวณหน่วย!AS116</f>
        <v>#DIV/0!</v>
      </c>
      <c r="X125" s="31">
        <f>[6]คำนวณหน่วย!AV116</f>
        <v>0</v>
      </c>
      <c r="Y125" s="80" t="e">
        <f>[6]คำนวณหน่วย!AW116</f>
        <v>#DIV/0!</v>
      </c>
      <c r="Z125" s="31">
        <f>[6]คำนวณหน่วย!AZ116</f>
        <v>0</v>
      </c>
      <c r="AA125" s="80" t="e">
        <f>[6]คำนวณหน่วย!BA116</f>
        <v>#DIV/0!</v>
      </c>
      <c r="AB125" s="31">
        <f>[6]คำนวณหน่วย!BD116</f>
        <v>0</v>
      </c>
      <c r="AC125" s="80" t="e">
        <f>[6]คำนวณหน่วย!BE116</f>
        <v>#DIV/0!</v>
      </c>
      <c r="AD125" s="54"/>
      <c r="AE125" s="55"/>
      <c r="AG125" s="55"/>
    </row>
    <row r="126" spans="1:35" x14ac:dyDescent="0.55000000000000004">
      <c r="A126" s="81">
        <f>[5]ตารางจด!A117</f>
        <v>96</v>
      </c>
      <c r="B126" s="136" t="str">
        <f>[5]ตารางจด!B117</f>
        <v>อาคารเลี้ยงไส้เดือนดิน</v>
      </c>
      <c r="C126" s="131">
        <f>[5]ตารางจด!C117</f>
        <v>0</v>
      </c>
      <c r="D126" s="81">
        <f>[5]ตารางจด!D117</f>
        <v>1</v>
      </c>
      <c r="E126" s="82">
        <f>[5]ตารางจด!E117</f>
        <v>80545</v>
      </c>
      <c r="F126" s="31" t="str">
        <f>[6]คำนวณหน่วย!L117</f>
        <v>รื้อถอน</v>
      </c>
      <c r="G126" s="80" t="str">
        <f>[6]คำนวณหน่วย!M117</f>
        <v>รื้อถอน</v>
      </c>
      <c r="H126" s="31" t="str">
        <f>[6]คำนวณหน่วย!P117</f>
        <v>รื้อถอน</v>
      </c>
      <c r="I126" s="80" t="str">
        <f>[6]คำนวณหน่วย!Q117</f>
        <v>รื้อถอน</v>
      </c>
      <c r="J126" s="31" t="str">
        <f>[6]คำนวณหน่วย!T117</f>
        <v>รื้อถอน</v>
      </c>
      <c r="K126" s="80" t="str">
        <f>[6]คำนวณหน่วย!U117</f>
        <v>รื้อถอน</v>
      </c>
      <c r="L126" s="31" t="str">
        <f>[6]คำนวณหน่วย!X117</f>
        <v>รื้อถอน</v>
      </c>
      <c r="M126" s="108" t="str">
        <f>[6]คำนวณหน่วย!Y117</f>
        <v>รื้อถอน</v>
      </c>
      <c r="N126" s="31" t="str">
        <f>[6]คำนวณหน่วย!AB117</f>
        <v>รื้อถอน</v>
      </c>
      <c r="O126" s="108" t="str">
        <f>[6]คำนวณหน่วย!AC117</f>
        <v>รื้อถอน</v>
      </c>
      <c r="P126" s="83" t="str">
        <f>[6]คำนวณหน่วย!AF117</f>
        <v>รื้อถอน</v>
      </c>
      <c r="Q126" s="108" t="str">
        <f>[6]คำนวณหน่วย!AG117</f>
        <v>รื้อถอน</v>
      </c>
      <c r="R126" s="31" t="str">
        <f>[6]คำนวณหน่วย!AJ117</f>
        <v>รื้อถอน</v>
      </c>
      <c r="S126" s="108" t="str">
        <f>[6]คำนวณหน่วย!AK117</f>
        <v>รื้อถอน</v>
      </c>
      <c r="T126" s="31" t="str">
        <f>[6]คำนวณหน่วย!AN117</f>
        <v>รื้อถอน</v>
      </c>
      <c r="U126" s="108" t="str">
        <f>[6]คำนวณหน่วย!AO117</f>
        <v>รื้อถอน</v>
      </c>
      <c r="V126" s="31" t="str">
        <f>[6]คำนวณหน่วย!AR117</f>
        <v>รื้อถอน</v>
      </c>
      <c r="W126" s="108" t="str">
        <f>[6]คำนวณหน่วย!AS117</f>
        <v>รื้อถอน</v>
      </c>
      <c r="X126" s="31" t="str">
        <f>[6]คำนวณหน่วย!AV117</f>
        <v>รื้อถอน</v>
      </c>
      <c r="Y126" s="80" t="str">
        <f>[6]คำนวณหน่วย!AW117</f>
        <v>รื้อถอน</v>
      </c>
      <c r="Z126" s="31" t="str">
        <f>[6]คำนวณหน่วย!AZ117</f>
        <v>รื้อถอน</v>
      </c>
      <c r="AA126" s="80" t="str">
        <f>[6]คำนวณหน่วย!BA117</f>
        <v>รื้อถอน</v>
      </c>
      <c r="AB126" s="31" t="s">
        <v>27</v>
      </c>
      <c r="AC126" s="80" t="s">
        <v>27</v>
      </c>
      <c r="AD126" s="54"/>
      <c r="AE126" s="55"/>
      <c r="AG126" s="55"/>
    </row>
    <row r="127" spans="1:35" x14ac:dyDescent="0.55000000000000004">
      <c r="A127" s="81">
        <f>[5]ตารางจด!A118</f>
        <v>97</v>
      </c>
      <c r="B127" s="136" t="str">
        <f>[5]ตารางจด!B118</f>
        <v>อาคารหม่อนไหม 1 มิเตอร์ตัวที่ 1</v>
      </c>
      <c r="C127" s="131">
        <f>[5]ตารางจด!C118</f>
        <v>0</v>
      </c>
      <c r="D127" s="81">
        <f>[5]ตารางจด!D118</f>
        <v>1</v>
      </c>
      <c r="E127" s="82">
        <f>[5]ตารางจด!E118</f>
        <v>8304740</v>
      </c>
      <c r="F127" s="31">
        <f>[6]คำนวณหน่วย!L118</f>
        <v>86</v>
      </c>
      <c r="G127" s="80">
        <f>[6]คำนวณหน่วย!M118</f>
        <v>361.2</v>
      </c>
      <c r="H127" s="31">
        <f>[6]คำนวณหน่วย!P118</f>
        <v>-28445</v>
      </c>
      <c r="I127" s="80" t="e">
        <f>[6]คำนวณหน่วย!Q118</f>
        <v>#DIV/0!</v>
      </c>
      <c r="J127" s="31">
        <f>[6]คำนวณหน่วย!T118</f>
        <v>0</v>
      </c>
      <c r="K127" s="80" t="e">
        <f>[6]คำนวณหน่วย!U118</f>
        <v>#DIV/0!</v>
      </c>
      <c r="L127" s="31">
        <f>[6]คำนวณหน่วย!X118</f>
        <v>0</v>
      </c>
      <c r="M127" s="108" t="e">
        <f>[6]คำนวณหน่วย!Y118</f>
        <v>#DIV/0!</v>
      </c>
      <c r="N127" s="31">
        <f>[6]คำนวณหน่วย!AB118</f>
        <v>0</v>
      </c>
      <c r="O127" s="108" t="e">
        <f>[6]คำนวณหน่วย!AC118</f>
        <v>#DIV/0!</v>
      </c>
      <c r="P127" s="83">
        <f>[6]คำนวณหน่วย!AF118</f>
        <v>0</v>
      </c>
      <c r="Q127" s="108" t="e">
        <f>[6]คำนวณหน่วย!AG118</f>
        <v>#DIV/0!</v>
      </c>
      <c r="R127" s="31">
        <f>[6]คำนวณหน่วย!AJ118</f>
        <v>0</v>
      </c>
      <c r="S127" s="108" t="e">
        <f>[6]คำนวณหน่วย!AK118</f>
        <v>#DIV/0!</v>
      </c>
      <c r="T127" s="31">
        <f>[6]คำนวณหน่วย!AN118</f>
        <v>0</v>
      </c>
      <c r="U127" s="108" t="e">
        <f>[6]คำนวณหน่วย!AO118</f>
        <v>#DIV/0!</v>
      </c>
      <c r="V127" s="31">
        <f>[6]คำนวณหน่วย!AR118</f>
        <v>0</v>
      </c>
      <c r="W127" s="108" t="e">
        <f>[6]คำนวณหน่วย!AS118</f>
        <v>#DIV/0!</v>
      </c>
      <c r="X127" s="31">
        <f>[6]คำนวณหน่วย!AV118</f>
        <v>0</v>
      </c>
      <c r="Y127" s="80" t="e">
        <f>[6]คำนวณหน่วย!AW118</f>
        <v>#DIV/0!</v>
      </c>
      <c r="Z127" s="31">
        <f>[6]คำนวณหน่วย!AZ118</f>
        <v>0</v>
      </c>
      <c r="AA127" s="80" t="e">
        <f>[6]คำนวณหน่วย!BA118</f>
        <v>#DIV/0!</v>
      </c>
      <c r="AB127" s="31">
        <f>[6]คำนวณหน่วย!BD118</f>
        <v>0</v>
      </c>
      <c r="AC127" s="80" t="e">
        <f>[6]คำนวณหน่วย!BE118</f>
        <v>#DIV/0!</v>
      </c>
      <c r="AD127" s="54"/>
      <c r="AE127" s="55"/>
      <c r="AG127" s="55"/>
    </row>
    <row r="128" spans="1:35" x14ac:dyDescent="0.55000000000000004">
      <c r="A128" s="81">
        <f>[5]ตารางจด!A119</f>
        <v>98</v>
      </c>
      <c r="B128" s="136" t="str">
        <f>[5]ตารางจด!B119</f>
        <v>อาคารหม่อนไหม 1 มิเตอร์ตัวที่ 2</v>
      </c>
      <c r="C128" s="131">
        <f>[5]ตารางจด!C119</f>
        <v>0</v>
      </c>
      <c r="D128" s="81">
        <f>[5]ตารางจด!D119</f>
        <v>1</v>
      </c>
      <c r="E128" s="82">
        <f>[5]ตารางจด!E119</f>
        <v>8304741</v>
      </c>
      <c r="F128" s="31">
        <f>[6]คำนวณหน่วย!L119</f>
        <v>22</v>
      </c>
      <c r="G128" s="80">
        <f>[6]คำนวณหน่วย!M119</f>
        <v>92.4</v>
      </c>
      <c r="H128" s="31">
        <f>[6]คำนวณหน่วย!P119</f>
        <v>-44612</v>
      </c>
      <c r="I128" s="80" t="e">
        <f>[6]คำนวณหน่วย!Q119</f>
        <v>#DIV/0!</v>
      </c>
      <c r="J128" s="31">
        <f>[6]คำนวณหน่วย!T119</f>
        <v>0</v>
      </c>
      <c r="K128" s="80" t="e">
        <f>[6]คำนวณหน่วย!U119</f>
        <v>#DIV/0!</v>
      </c>
      <c r="L128" s="31">
        <f>[6]คำนวณหน่วย!X119</f>
        <v>0</v>
      </c>
      <c r="M128" s="108" t="e">
        <f>[6]คำนวณหน่วย!Y119</f>
        <v>#DIV/0!</v>
      </c>
      <c r="N128" s="31">
        <f>[6]คำนวณหน่วย!AB119</f>
        <v>0</v>
      </c>
      <c r="O128" s="108" t="e">
        <f>[6]คำนวณหน่วย!AC119</f>
        <v>#DIV/0!</v>
      </c>
      <c r="P128" s="83">
        <f>[6]คำนวณหน่วย!AF119</f>
        <v>0</v>
      </c>
      <c r="Q128" s="108" t="e">
        <f>[6]คำนวณหน่วย!AG119</f>
        <v>#DIV/0!</v>
      </c>
      <c r="R128" s="31">
        <f>[6]คำนวณหน่วย!AJ119</f>
        <v>0</v>
      </c>
      <c r="S128" s="108" t="e">
        <f>[6]คำนวณหน่วย!AK119</f>
        <v>#DIV/0!</v>
      </c>
      <c r="T128" s="31">
        <f>[6]คำนวณหน่วย!AN119</f>
        <v>0</v>
      </c>
      <c r="U128" s="108" t="e">
        <f>[6]คำนวณหน่วย!AO119</f>
        <v>#DIV/0!</v>
      </c>
      <c r="V128" s="31">
        <f>[6]คำนวณหน่วย!AR119</f>
        <v>0</v>
      </c>
      <c r="W128" s="108" t="e">
        <f>[6]คำนวณหน่วย!AS119</f>
        <v>#DIV/0!</v>
      </c>
      <c r="X128" s="31">
        <f>[6]คำนวณหน่วย!AV119</f>
        <v>0</v>
      </c>
      <c r="Y128" s="80" t="e">
        <f>[6]คำนวณหน่วย!AW119</f>
        <v>#DIV/0!</v>
      </c>
      <c r="Z128" s="31">
        <f>[6]คำนวณหน่วย!AZ119</f>
        <v>0</v>
      </c>
      <c r="AA128" s="80" t="e">
        <f>[6]คำนวณหน่วย!BA119</f>
        <v>#DIV/0!</v>
      </c>
      <c r="AB128" s="31">
        <f>[6]คำนวณหน่วย!BD119</f>
        <v>0</v>
      </c>
      <c r="AC128" s="80" t="e">
        <f>[6]คำนวณหน่วย!BE119</f>
        <v>#DIV/0!</v>
      </c>
      <c r="AD128" s="54"/>
      <c r="AE128" s="55"/>
      <c r="AG128" s="55"/>
    </row>
    <row r="129" spans="1:35" x14ac:dyDescent="0.55000000000000004">
      <c r="A129" s="81">
        <f>[5]ตารางจด!A120</f>
        <v>99</v>
      </c>
      <c r="B129" s="136" t="str">
        <f>[5]ตารางจด!B120</f>
        <v>อาคารหม่อนไหม 1 มิเตอร์ตัวที่ 3</v>
      </c>
      <c r="C129" s="131">
        <f>[5]ตารางจด!C120</f>
        <v>0</v>
      </c>
      <c r="D129" s="81">
        <f>[5]ตารางจด!D120</f>
        <v>1</v>
      </c>
      <c r="E129" s="82">
        <f>[5]ตารางจด!E120</f>
        <v>8304742</v>
      </c>
      <c r="F129" s="31">
        <f>[6]คำนวณหน่วย!L120</f>
        <v>1186</v>
      </c>
      <c r="G129" s="80">
        <f>[6]คำนวณหน่วย!M120</f>
        <v>4981.2</v>
      </c>
      <c r="H129" s="31">
        <f>[6]คำนวณหน่วย!P120</f>
        <v>-13599</v>
      </c>
      <c r="I129" s="80" t="e">
        <f>[6]คำนวณหน่วย!Q120</f>
        <v>#DIV/0!</v>
      </c>
      <c r="J129" s="31">
        <f>[6]คำนวณหน่วย!T120</f>
        <v>0</v>
      </c>
      <c r="K129" s="80" t="e">
        <f>[6]คำนวณหน่วย!U120</f>
        <v>#DIV/0!</v>
      </c>
      <c r="L129" s="31">
        <f>[6]คำนวณหน่วย!X120</f>
        <v>0</v>
      </c>
      <c r="M129" s="108" t="e">
        <f>[6]คำนวณหน่วย!Y120</f>
        <v>#DIV/0!</v>
      </c>
      <c r="N129" s="31">
        <f>[6]คำนวณหน่วย!AB120</f>
        <v>0</v>
      </c>
      <c r="O129" s="108" t="e">
        <f>[6]คำนวณหน่วย!AC120</f>
        <v>#DIV/0!</v>
      </c>
      <c r="P129" s="83">
        <f>[6]คำนวณหน่วย!AF120</f>
        <v>0</v>
      </c>
      <c r="Q129" s="108" t="e">
        <f>[6]คำนวณหน่วย!AG120</f>
        <v>#DIV/0!</v>
      </c>
      <c r="R129" s="31">
        <f>[6]คำนวณหน่วย!AJ120</f>
        <v>0</v>
      </c>
      <c r="S129" s="108" t="e">
        <f>[6]คำนวณหน่วย!AK120</f>
        <v>#DIV/0!</v>
      </c>
      <c r="T129" s="31">
        <f>[6]คำนวณหน่วย!AN120</f>
        <v>0</v>
      </c>
      <c r="U129" s="108" t="e">
        <f>[6]คำนวณหน่วย!AO120</f>
        <v>#DIV/0!</v>
      </c>
      <c r="V129" s="31">
        <f>[6]คำนวณหน่วย!AR120</f>
        <v>0</v>
      </c>
      <c r="W129" s="108" t="e">
        <f>[6]คำนวณหน่วย!AS120</f>
        <v>#DIV/0!</v>
      </c>
      <c r="X129" s="31">
        <f>[6]คำนวณหน่วย!AV120</f>
        <v>0</v>
      </c>
      <c r="Y129" s="80" t="e">
        <f>[6]คำนวณหน่วย!AW120</f>
        <v>#DIV/0!</v>
      </c>
      <c r="Z129" s="31">
        <f>[6]คำนวณหน่วย!AZ120</f>
        <v>0</v>
      </c>
      <c r="AA129" s="80" t="e">
        <f>[6]คำนวณหน่วย!BA120</f>
        <v>#DIV/0!</v>
      </c>
      <c r="AB129" s="31">
        <f>[6]คำนวณหน่วย!BD120</f>
        <v>0</v>
      </c>
      <c r="AC129" s="80" t="e">
        <f>[6]คำนวณหน่วย!BE120</f>
        <v>#DIV/0!</v>
      </c>
      <c r="AD129" s="54"/>
      <c r="AE129" s="55"/>
      <c r="AG129" s="55"/>
    </row>
    <row r="130" spans="1:35" x14ac:dyDescent="0.55000000000000004">
      <c r="A130" s="68" t="s">
        <v>5</v>
      </c>
      <c r="B130" s="134"/>
      <c r="C130" s="69"/>
      <c r="D130" s="69"/>
      <c r="E130" s="70"/>
      <c r="F130" s="71">
        <f t="shared" ref="F130:G130" si="18">SUM(F101:F129)</f>
        <v>35484.959999999999</v>
      </c>
      <c r="G130" s="115">
        <f t="shared" si="18"/>
        <v>148953.76242620763</v>
      </c>
      <c r="H130" s="71">
        <f t="shared" ref="F130:AC130" si="19">SUM(H101:H129)</f>
        <v>-2979649</v>
      </c>
      <c r="I130" s="115" t="e">
        <f t="shared" si="19"/>
        <v>#DIV/0!</v>
      </c>
      <c r="J130" s="71">
        <f t="shared" si="19"/>
        <v>0</v>
      </c>
      <c r="K130" s="115" t="e">
        <f t="shared" si="19"/>
        <v>#DIV/0!</v>
      </c>
      <c r="L130" s="71">
        <f t="shared" si="19"/>
        <v>0</v>
      </c>
      <c r="M130" s="30" t="e">
        <f t="shared" si="19"/>
        <v>#DIV/0!</v>
      </c>
      <c r="N130" s="71">
        <f t="shared" si="19"/>
        <v>0</v>
      </c>
      <c r="O130" s="30" t="e">
        <f t="shared" si="19"/>
        <v>#DIV/0!</v>
      </c>
      <c r="P130" s="71">
        <f t="shared" si="19"/>
        <v>0</v>
      </c>
      <c r="Q130" s="30" t="e">
        <f t="shared" si="19"/>
        <v>#DIV/0!</v>
      </c>
      <c r="R130" s="71">
        <f t="shared" si="19"/>
        <v>0</v>
      </c>
      <c r="S130" s="30" t="e">
        <f t="shared" si="19"/>
        <v>#DIV/0!</v>
      </c>
      <c r="T130" s="71">
        <f t="shared" si="19"/>
        <v>0</v>
      </c>
      <c r="U130" s="30" t="e">
        <f t="shared" si="19"/>
        <v>#DIV/0!</v>
      </c>
      <c r="V130" s="71">
        <f t="shared" si="19"/>
        <v>0</v>
      </c>
      <c r="W130" s="30" t="e">
        <f t="shared" si="19"/>
        <v>#DIV/0!</v>
      </c>
      <c r="X130" s="71">
        <f t="shared" si="19"/>
        <v>0</v>
      </c>
      <c r="Y130" s="115" t="e">
        <f t="shared" si="19"/>
        <v>#DIV/0!</v>
      </c>
      <c r="Z130" s="71">
        <f t="shared" si="19"/>
        <v>0</v>
      </c>
      <c r="AA130" s="115" t="e">
        <f t="shared" si="19"/>
        <v>#DIV/0!</v>
      </c>
      <c r="AB130" s="71">
        <f t="shared" si="19"/>
        <v>0</v>
      </c>
      <c r="AC130" s="115" t="e">
        <f t="shared" si="19"/>
        <v>#DIV/0!</v>
      </c>
      <c r="AD130" s="4">
        <f>AB130+Z130+X130+V130+T130+R130+P130+N130+L130+J130+H130+F130</f>
        <v>-2944164.04</v>
      </c>
      <c r="AE130" s="6" t="e">
        <f>AC130+AA130+Y130+W130+U130+S130+Q130+O130+M130+K130+I130+G130</f>
        <v>#DIV/0!</v>
      </c>
      <c r="AF130" s="4">
        <f>V130+T130+R130+P130+N130+L130+J130+H130+F130</f>
        <v>-2944164.04</v>
      </c>
      <c r="AG130" s="6" t="e">
        <f>W130+U130+S130+Q130+O130+M130+K130+I130+G130</f>
        <v>#DIV/0!</v>
      </c>
      <c r="AH130" s="4">
        <f>AB130+Z130+X130</f>
        <v>0</v>
      </c>
      <c r="AI130" s="6" t="e">
        <f>AC130+AA130+Y130</f>
        <v>#DIV/0!</v>
      </c>
    </row>
    <row r="131" spans="1:35" x14ac:dyDescent="0.55000000000000004">
      <c r="A131" s="49" t="s">
        <v>17</v>
      </c>
      <c r="B131" s="135"/>
      <c r="C131" s="74"/>
      <c r="D131" s="74"/>
      <c r="E131" s="75"/>
      <c r="F131" s="76"/>
      <c r="G131" s="75"/>
      <c r="H131" s="76"/>
      <c r="I131" s="75"/>
      <c r="J131" s="76"/>
      <c r="K131" s="75"/>
      <c r="L131" s="76"/>
      <c r="M131" s="146"/>
      <c r="N131" s="76"/>
      <c r="O131" s="146"/>
      <c r="P131" s="77"/>
      <c r="Q131" s="146"/>
      <c r="R131" s="76"/>
      <c r="S131" s="146"/>
      <c r="T131" s="76"/>
      <c r="U131" s="146"/>
      <c r="V131" s="76"/>
      <c r="W131" s="146"/>
      <c r="X131" s="76"/>
      <c r="Y131" s="75"/>
      <c r="Z131" s="76"/>
      <c r="AA131" s="75"/>
      <c r="AB131" s="76"/>
      <c r="AC131" s="78"/>
      <c r="AD131" s="54"/>
      <c r="AE131" s="55"/>
      <c r="AG131" s="55"/>
      <c r="AH131" s="55"/>
      <c r="AI131" s="55"/>
    </row>
    <row r="132" spans="1:35" x14ac:dyDescent="0.55000000000000004">
      <c r="A132" s="81">
        <f>[5]ตารางจด!A122</f>
        <v>100</v>
      </c>
      <c r="B132" s="136" t="str">
        <f>[5]ตารางจด!B122</f>
        <v>อาคารธรรมศักดิ์มนตรี</v>
      </c>
      <c r="C132" s="131">
        <f>[5]ตารางจด!C122</f>
        <v>0</v>
      </c>
      <c r="D132" s="81">
        <f>[5]ตารางจด!D122</f>
        <v>40</v>
      </c>
      <c r="E132" s="82">
        <f>[5]ตารางจด!E122</f>
        <v>8409822</v>
      </c>
      <c r="F132" s="31" t="str">
        <f>[6]คำนวณหน่วย!L122</f>
        <v>ปรับปรุง</v>
      </c>
      <c r="G132" s="80" t="str">
        <f>[6]คำนวณหน่วย!M122</f>
        <v>ปรับปรุง</v>
      </c>
      <c r="H132" s="31" t="str">
        <f>[6]คำนวณหน่วย!P122</f>
        <v>ปรับปรุง</v>
      </c>
      <c r="I132" s="80" t="str">
        <f>[6]คำนวณหน่วย!Q122</f>
        <v>ปรับปรุง</v>
      </c>
      <c r="J132" s="31" t="str">
        <f>[6]คำนวณหน่วย!T122</f>
        <v>ปรับปรุง</v>
      </c>
      <c r="K132" s="80" t="str">
        <f>[6]คำนวณหน่วย!U122</f>
        <v>ปรับปรุง</v>
      </c>
      <c r="L132" s="31" t="str">
        <f>[6]คำนวณหน่วย!X122</f>
        <v>ปรับปรุง</v>
      </c>
      <c r="M132" s="108" t="str">
        <f>[6]คำนวณหน่วย!Y122</f>
        <v>ปรับปรุง</v>
      </c>
      <c r="N132" s="31" t="str">
        <f>[6]คำนวณหน่วย!AB122</f>
        <v>ปรับปรุง</v>
      </c>
      <c r="O132" s="108" t="str">
        <f>[6]คำนวณหน่วย!AC122</f>
        <v>ปรับปรุง</v>
      </c>
      <c r="P132" s="83" t="str">
        <f>[6]คำนวณหน่วย!AF122</f>
        <v>ปรับปรุง</v>
      </c>
      <c r="Q132" s="108" t="str">
        <f>[6]คำนวณหน่วย!AG122</f>
        <v>ปรับปรุง</v>
      </c>
      <c r="R132" s="31" t="str">
        <f>[6]คำนวณหน่วย!AJ122</f>
        <v>ปรับปรุง</v>
      </c>
      <c r="S132" s="108" t="str">
        <f>[6]คำนวณหน่วย!AK122</f>
        <v>ปรับปรุง</v>
      </c>
      <c r="T132" s="31" t="str">
        <f>[6]คำนวณหน่วย!AN122</f>
        <v>ปรับปรุง</v>
      </c>
      <c r="U132" s="108" t="str">
        <f>[6]คำนวณหน่วย!AO122</f>
        <v>ปรับปรุง</v>
      </c>
      <c r="V132" s="31" t="str">
        <f>[6]คำนวณหน่วย!AR122</f>
        <v>ปรับปรุง</v>
      </c>
      <c r="W132" s="108" t="str">
        <f>[6]คำนวณหน่วย!AS122</f>
        <v>ปรับปรุง</v>
      </c>
      <c r="X132" s="31" t="str">
        <f>[6]คำนวณหน่วย!AV122</f>
        <v>ปรับปรุง</v>
      </c>
      <c r="Y132" s="80" t="str">
        <f>[6]คำนวณหน่วย!AW122</f>
        <v>ปรับปรุง</v>
      </c>
      <c r="Z132" s="31" t="str">
        <f>[6]คำนวณหน่วย!AZ122</f>
        <v>ปรับปรุง</v>
      </c>
      <c r="AA132" s="80" t="str">
        <f>[6]คำนวณหน่วย!BA122</f>
        <v>ปรับปรุง</v>
      </c>
      <c r="AB132" s="31" t="str">
        <f>[6]คำนวณหน่วย!BD122</f>
        <v>ปรับปรุง</v>
      </c>
      <c r="AC132" s="80" t="str">
        <f>[6]คำนวณหน่วย!BE122</f>
        <v>ปรับปรุง</v>
      </c>
      <c r="AD132" s="54"/>
      <c r="AE132" s="55"/>
      <c r="AG132" s="55"/>
    </row>
    <row r="133" spans="1:35" x14ac:dyDescent="0.55000000000000004">
      <c r="A133" s="81">
        <f>[5]ตารางจด!A123</f>
        <v>101</v>
      </c>
      <c r="B133" s="136" t="str">
        <f>[5]ตารางจด!B123</f>
        <v>อาคารมงคลชัยสิทธิ์</v>
      </c>
      <c r="C133" s="131">
        <f>[5]ตารางจด!C123</f>
        <v>0</v>
      </c>
      <c r="D133" s="81">
        <f>[5]ตารางจด!D123</f>
        <v>40</v>
      </c>
      <c r="E133" s="82">
        <f>[5]ตารางจด!E123</f>
        <v>8161523</v>
      </c>
      <c r="F133" s="31">
        <f>[6]คำนวณหน่วย!L123</f>
        <v>1388.0000000000018</v>
      </c>
      <c r="G133" s="80">
        <f>[6]คำนวณหน่วย!M123</f>
        <v>5829.6000000000076</v>
      </c>
      <c r="H133" s="31">
        <f>[6]คำนวณหน่วย!P123</f>
        <v>-51520</v>
      </c>
      <c r="I133" s="80" t="e">
        <f>[6]คำนวณหน่วย!Q123</f>
        <v>#DIV/0!</v>
      </c>
      <c r="J133" s="31">
        <f>[6]คำนวณหน่วย!T123</f>
        <v>0</v>
      </c>
      <c r="K133" s="80" t="e">
        <f>[6]คำนวณหน่วย!U123</f>
        <v>#DIV/0!</v>
      </c>
      <c r="L133" s="31">
        <f>[6]คำนวณหน่วย!X123</f>
        <v>0</v>
      </c>
      <c r="M133" s="108" t="e">
        <f>[6]คำนวณหน่วย!Y123</f>
        <v>#DIV/0!</v>
      </c>
      <c r="N133" s="31">
        <f>[6]คำนวณหน่วย!AB123</f>
        <v>0</v>
      </c>
      <c r="O133" s="108" t="e">
        <f>[6]คำนวณหน่วย!AC123</f>
        <v>#DIV/0!</v>
      </c>
      <c r="P133" s="83">
        <f>[6]คำนวณหน่วย!AF123</f>
        <v>0</v>
      </c>
      <c r="Q133" s="108" t="e">
        <f>[6]คำนวณหน่วย!AG123</f>
        <v>#DIV/0!</v>
      </c>
      <c r="R133" s="31">
        <f>[6]คำนวณหน่วย!AJ123</f>
        <v>0</v>
      </c>
      <c r="S133" s="108" t="e">
        <f>[6]คำนวณหน่วย!AK123</f>
        <v>#DIV/0!</v>
      </c>
      <c r="T133" s="31">
        <f>[6]คำนวณหน่วย!AN123</f>
        <v>0</v>
      </c>
      <c r="U133" s="108" t="e">
        <f>[6]คำนวณหน่วย!AO123</f>
        <v>#DIV/0!</v>
      </c>
      <c r="V133" s="31">
        <f>[6]คำนวณหน่วย!AR123</f>
        <v>0</v>
      </c>
      <c r="W133" s="108" t="e">
        <f>[6]คำนวณหน่วย!AS123</f>
        <v>#DIV/0!</v>
      </c>
      <c r="X133" s="31">
        <f>[6]คำนวณหน่วย!AV123</f>
        <v>0</v>
      </c>
      <c r="Y133" s="80" t="e">
        <f>[6]คำนวณหน่วย!AW123</f>
        <v>#DIV/0!</v>
      </c>
      <c r="Z133" s="31">
        <f>[6]คำนวณหน่วย!AZ123</f>
        <v>0</v>
      </c>
      <c r="AA133" s="80" t="e">
        <f>[6]คำนวณหน่วย!BA123</f>
        <v>#DIV/0!</v>
      </c>
      <c r="AB133" s="31">
        <f>[6]คำนวณหน่วย!BD123</f>
        <v>0</v>
      </c>
      <c r="AC133" s="80" t="e">
        <f>[6]คำนวณหน่วย!BE123</f>
        <v>#DIV/0!</v>
      </c>
      <c r="AD133" s="54"/>
      <c r="AE133" s="55"/>
      <c r="AG133" s="55"/>
      <c r="AH133" s="55"/>
      <c r="AI133" s="55"/>
    </row>
    <row r="134" spans="1:35" x14ac:dyDescent="0.55000000000000004">
      <c r="A134" s="81">
        <f>[5]ตารางจด!A124</f>
        <v>102</v>
      </c>
      <c r="B134" s="136" t="str">
        <f>[5]ตารางจด!B124</f>
        <v>ฐานการเรียนรู้การผลิตไม้และไม้ดอกไม้ประดับครบวงจร</v>
      </c>
      <c r="C134" s="131">
        <f>[5]ตารางจด!C124</f>
        <v>0</v>
      </c>
      <c r="D134" s="81">
        <f>[5]ตารางจด!D124</f>
        <v>1</v>
      </c>
      <c r="E134" s="82">
        <f>[5]ตารางจด!E124</f>
        <v>8493542</v>
      </c>
      <c r="F134" s="31">
        <f>[6]คำนวณหน่วย!L124</f>
        <v>1344</v>
      </c>
      <c r="G134" s="80">
        <f>[6]คำนวณหน่วย!M124</f>
        <v>5644.8</v>
      </c>
      <c r="H134" s="31">
        <f>[6]คำนวณหน่วย!P124</f>
        <v>-26320</v>
      </c>
      <c r="I134" s="80" t="e">
        <f>[6]คำนวณหน่วย!Q124</f>
        <v>#DIV/0!</v>
      </c>
      <c r="J134" s="31">
        <f>[6]คำนวณหน่วย!T124</f>
        <v>0</v>
      </c>
      <c r="K134" s="80" t="e">
        <f>[6]คำนวณหน่วย!U124</f>
        <v>#DIV/0!</v>
      </c>
      <c r="L134" s="31">
        <f>[6]คำนวณหน่วย!X124</f>
        <v>0</v>
      </c>
      <c r="M134" s="108" t="e">
        <f>[6]คำนวณหน่วย!Y124</f>
        <v>#DIV/0!</v>
      </c>
      <c r="N134" s="31">
        <f>[6]คำนวณหน่วย!AB124</f>
        <v>0</v>
      </c>
      <c r="O134" s="108" t="e">
        <f>[6]คำนวณหน่วย!AC124</f>
        <v>#DIV/0!</v>
      </c>
      <c r="P134" s="83">
        <f>[6]คำนวณหน่วย!AF124</f>
        <v>0</v>
      </c>
      <c r="Q134" s="108" t="e">
        <f>[6]คำนวณหน่วย!AG124</f>
        <v>#DIV/0!</v>
      </c>
      <c r="R134" s="31">
        <f>[6]คำนวณหน่วย!AJ124</f>
        <v>0</v>
      </c>
      <c r="S134" s="108" t="e">
        <f>[6]คำนวณหน่วย!AK124</f>
        <v>#DIV/0!</v>
      </c>
      <c r="T134" s="31">
        <f>[6]คำนวณหน่วย!AN124</f>
        <v>0</v>
      </c>
      <c r="U134" s="108" t="e">
        <f>[6]คำนวณหน่วย!AO124</f>
        <v>#DIV/0!</v>
      </c>
      <c r="V134" s="31">
        <f>[6]คำนวณหน่วย!AR124</f>
        <v>0</v>
      </c>
      <c r="W134" s="108" t="e">
        <f>[6]คำนวณหน่วย!AS124</f>
        <v>#DIV/0!</v>
      </c>
      <c r="X134" s="31">
        <f>[6]คำนวณหน่วย!AV124</f>
        <v>0</v>
      </c>
      <c r="Y134" s="80" t="e">
        <f>[6]คำนวณหน่วย!AW124</f>
        <v>#DIV/0!</v>
      </c>
      <c r="Z134" s="31">
        <f>[6]คำนวณหน่วย!AZ124</f>
        <v>0</v>
      </c>
      <c r="AA134" s="80" t="e">
        <f>[6]คำนวณหน่วย!BA124</f>
        <v>#DIV/0!</v>
      </c>
      <c r="AB134" s="31">
        <f>[6]คำนวณหน่วย!BD124</f>
        <v>0</v>
      </c>
      <c r="AC134" s="80" t="e">
        <f>[6]คำนวณหน่วย!BE124</f>
        <v>#DIV/0!</v>
      </c>
      <c r="AD134" s="54"/>
      <c r="AE134" s="55"/>
      <c r="AG134" s="55"/>
      <c r="AH134" s="55"/>
      <c r="AI134" s="55"/>
    </row>
    <row r="135" spans="1:35" x14ac:dyDescent="0.55000000000000004">
      <c r="A135" s="81">
        <f>[5]ตารางจด!A125</f>
        <v>103</v>
      </c>
      <c r="B135" s="136" t="str">
        <f>[5]ตารางจด!B125</f>
        <v>แปลงสาธิตปลูกข้าว ผศ. ดร.วราภรณ์ แสงทอง มิเตอร์ที่ 1</v>
      </c>
      <c r="C135" s="131">
        <f>[5]ตารางจด!C125</f>
        <v>0</v>
      </c>
      <c r="D135" s="81">
        <f>[5]ตารางจด!D125</f>
        <v>1</v>
      </c>
      <c r="E135" s="82">
        <f>[5]ตารางจด!E125</f>
        <v>1924751</v>
      </c>
      <c r="F135" s="31">
        <f>[6]คำนวณหน่วย!L125</f>
        <v>66</v>
      </c>
      <c r="G135" s="80">
        <f>[6]คำนวณหน่วย!M125</f>
        <v>277.2</v>
      </c>
      <c r="H135" s="31">
        <f>[6]คำนวณหน่วย!P125</f>
        <v>-5209</v>
      </c>
      <c r="I135" s="80" t="e">
        <f>[6]คำนวณหน่วย!Q125</f>
        <v>#DIV/0!</v>
      </c>
      <c r="J135" s="31">
        <f>[6]คำนวณหน่วย!T125</f>
        <v>0</v>
      </c>
      <c r="K135" s="80" t="e">
        <f>[6]คำนวณหน่วย!U125</f>
        <v>#DIV/0!</v>
      </c>
      <c r="L135" s="31">
        <f>[6]คำนวณหน่วย!X125</f>
        <v>0</v>
      </c>
      <c r="M135" s="108" t="e">
        <f>[6]คำนวณหน่วย!Y125</f>
        <v>#DIV/0!</v>
      </c>
      <c r="N135" s="31">
        <f>[6]คำนวณหน่วย!AB125</f>
        <v>0</v>
      </c>
      <c r="O135" s="108" t="e">
        <f>[6]คำนวณหน่วย!AC125</f>
        <v>#DIV/0!</v>
      </c>
      <c r="P135" s="83">
        <f>[6]คำนวณหน่วย!AF125</f>
        <v>0</v>
      </c>
      <c r="Q135" s="108" t="e">
        <f>[6]คำนวณหน่วย!AG125</f>
        <v>#DIV/0!</v>
      </c>
      <c r="R135" s="31">
        <f>[6]คำนวณหน่วย!AJ125</f>
        <v>0</v>
      </c>
      <c r="S135" s="108" t="e">
        <f>[6]คำนวณหน่วย!AK125</f>
        <v>#DIV/0!</v>
      </c>
      <c r="T135" s="31">
        <f>[6]คำนวณหน่วย!AN125</f>
        <v>0</v>
      </c>
      <c r="U135" s="108" t="e">
        <f>[6]คำนวณหน่วย!AO125</f>
        <v>#DIV/0!</v>
      </c>
      <c r="V135" s="31">
        <f>[6]คำนวณหน่วย!AR125</f>
        <v>0</v>
      </c>
      <c r="W135" s="108" t="e">
        <f>[6]คำนวณหน่วย!AS125</f>
        <v>#DIV/0!</v>
      </c>
      <c r="X135" s="31">
        <f>[6]คำนวณหน่วย!AV125</f>
        <v>0</v>
      </c>
      <c r="Y135" s="80" t="e">
        <f>[6]คำนวณหน่วย!AW125</f>
        <v>#DIV/0!</v>
      </c>
      <c r="Z135" s="31">
        <f>[6]คำนวณหน่วย!AZ125</f>
        <v>0</v>
      </c>
      <c r="AA135" s="80" t="e">
        <f>[6]คำนวณหน่วย!BA125</f>
        <v>#DIV/0!</v>
      </c>
      <c r="AB135" s="31">
        <f>[6]คำนวณหน่วย!BD125</f>
        <v>0</v>
      </c>
      <c r="AC135" s="80" t="e">
        <f>[6]คำนวณหน่วย!BE125</f>
        <v>#DIV/0!</v>
      </c>
      <c r="AD135" s="54"/>
      <c r="AE135" s="55"/>
      <c r="AG135" s="55"/>
      <c r="AH135" s="55"/>
      <c r="AI135" s="55"/>
    </row>
    <row r="136" spans="1:35" x14ac:dyDescent="0.55000000000000004">
      <c r="A136" s="81">
        <f>[5]ตารางจด!A126</f>
        <v>104</v>
      </c>
      <c r="B136" s="136" t="str">
        <f>[5]ตารางจด!B126</f>
        <v>แปลงสาธิตปลูกข้าว ผศ. ดร.วราภรณ์ แสงทอง มิเตอร์ที่ 2</v>
      </c>
      <c r="C136" s="131">
        <f>[5]ตารางจด!C126</f>
        <v>0</v>
      </c>
      <c r="D136" s="81">
        <f>[5]ตารางจด!D126</f>
        <v>1</v>
      </c>
      <c r="E136" s="82">
        <f>[5]ตารางจด!E126</f>
        <v>4050380</v>
      </c>
      <c r="F136" s="31">
        <f>[6]คำนวณหน่วย!L126</f>
        <v>19</v>
      </c>
      <c r="G136" s="80">
        <f>[6]คำนวณหน่วย!M126</f>
        <v>79.8</v>
      </c>
      <c r="H136" s="31">
        <f>[6]คำนวณหน่วย!P126</f>
        <v>-1574</v>
      </c>
      <c r="I136" s="80" t="e">
        <f>[6]คำนวณหน่วย!Q126</f>
        <v>#DIV/0!</v>
      </c>
      <c r="J136" s="31">
        <f>[6]คำนวณหน่วย!T126</f>
        <v>0</v>
      </c>
      <c r="K136" s="80" t="e">
        <f>[6]คำนวณหน่วย!U126</f>
        <v>#DIV/0!</v>
      </c>
      <c r="L136" s="31">
        <f>[6]คำนวณหน่วย!X126</f>
        <v>0</v>
      </c>
      <c r="M136" s="108" t="e">
        <f>[6]คำนวณหน่วย!Y126</f>
        <v>#DIV/0!</v>
      </c>
      <c r="N136" s="31">
        <f>[6]คำนวณหน่วย!AB126</f>
        <v>0</v>
      </c>
      <c r="O136" s="108" t="e">
        <f>[6]คำนวณหน่วย!AC126</f>
        <v>#DIV/0!</v>
      </c>
      <c r="P136" s="83">
        <f>[6]คำนวณหน่วย!AF126</f>
        <v>0</v>
      </c>
      <c r="Q136" s="108" t="e">
        <f>[6]คำนวณหน่วย!AG126</f>
        <v>#DIV/0!</v>
      </c>
      <c r="R136" s="31">
        <f>[6]คำนวณหน่วย!AJ126</f>
        <v>0</v>
      </c>
      <c r="S136" s="108" t="e">
        <f>[6]คำนวณหน่วย!AK126</f>
        <v>#DIV/0!</v>
      </c>
      <c r="T136" s="31">
        <f>[6]คำนวณหน่วย!AN126</f>
        <v>0</v>
      </c>
      <c r="U136" s="108" t="e">
        <f>[6]คำนวณหน่วย!AO126</f>
        <v>#DIV/0!</v>
      </c>
      <c r="V136" s="31">
        <f>[6]คำนวณหน่วย!AR126</f>
        <v>0</v>
      </c>
      <c r="W136" s="108" t="e">
        <f>[6]คำนวณหน่วย!AS126</f>
        <v>#DIV/0!</v>
      </c>
      <c r="X136" s="31">
        <f>[6]คำนวณหน่วย!AV126</f>
        <v>0</v>
      </c>
      <c r="Y136" s="80" t="e">
        <f>[6]คำนวณหน่วย!AW126</f>
        <v>#DIV/0!</v>
      </c>
      <c r="Z136" s="31">
        <f>[6]คำนวณหน่วย!AZ126</f>
        <v>0</v>
      </c>
      <c r="AA136" s="80" t="e">
        <f>[6]คำนวณหน่วย!BA126</f>
        <v>#DIV/0!</v>
      </c>
      <c r="AB136" s="31">
        <f>[6]คำนวณหน่วย!BD126</f>
        <v>0</v>
      </c>
      <c r="AC136" s="80" t="e">
        <f>[6]คำนวณหน่วย!BE126</f>
        <v>#DIV/0!</v>
      </c>
      <c r="AD136" s="54"/>
      <c r="AE136" s="55"/>
      <c r="AG136" s="55"/>
      <c r="AH136" s="55"/>
      <c r="AI136" s="55"/>
    </row>
    <row r="137" spans="1:35" x14ac:dyDescent="0.55000000000000004">
      <c r="A137" s="81">
        <f>[5]ตารางจด!A127</f>
        <v>105</v>
      </c>
      <c r="B137" s="136" t="str">
        <f>[5]ตารางจด!B127</f>
        <v>โรงเก็บอุปกรณ์จัดนิทรรศการ</v>
      </c>
      <c r="C137" s="131">
        <f>[5]ตารางจด!C127</f>
        <v>0</v>
      </c>
      <c r="D137" s="81">
        <f>[5]ตารางจด!D127</f>
        <v>1</v>
      </c>
      <c r="E137" s="82">
        <f>[5]ตารางจด!E127</f>
        <v>2101066095</v>
      </c>
      <c r="F137" s="31">
        <f>[6]คำนวณหน่วย!L127</f>
        <v>0</v>
      </c>
      <c r="G137" s="80">
        <f>[6]คำนวณหน่วย!M127</f>
        <v>0</v>
      </c>
      <c r="H137" s="31">
        <f>[6]คำนวณหน่วย!P127</f>
        <v>-369</v>
      </c>
      <c r="I137" s="80" t="e">
        <f>[6]คำนวณหน่วย!Q127</f>
        <v>#DIV/0!</v>
      </c>
      <c r="J137" s="31">
        <f>[6]คำนวณหน่วย!T127</f>
        <v>0</v>
      </c>
      <c r="K137" s="80" t="e">
        <f>[6]คำนวณหน่วย!U127</f>
        <v>#DIV/0!</v>
      </c>
      <c r="L137" s="31">
        <f>[6]คำนวณหน่วย!X127</f>
        <v>0</v>
      </c>
      <c r="M137" s="108" t="e">
        <f>[6]คำนวณหน่วย!Y127</f>
        <v>#DIV/0!</v>
      </c>
      <c r="N137" s="31">
        <f>[6]คำนวณหน่วย!AB127</f>
        <v>0</v>
      </c>
      <c r="O137" s="108" t="e">
        <f>[6]คำนวณหน่วย!AC127</f>
        <v>#DIV/0!</v>
      </c>
      <c r="P137" s="83">
        <f>[6]คำนวณหน่วย!AF127</f>
        <v>0</v>
      </c>
      <c r="Q137" s="108" t="e">
        <f>[6]คำนวณหน่วย!AG127</f>
        <v>#DIV/0!</v>
      </c>
      <c r="R137" s="31">
        <f>[6]คำนวณหน่วย!AJ127</f>
        <v>0</v>
      </c>
      <c r="S137" s="108" t="e">
        <f>[6]คำนวณหน่วย!AK127</f>
        <v>#DIV/0!</v>
      </c>
      <c r="T137" s="31">
        <f>[6]คำนวณหน่วย!AN127</f>
        <v>0</v>
      </c>
      <c r="U137" s="108" t="e">
        <f>[6]คำนวณหน่วย!AO127</f>
        <v>#DIV/0!</v>
      </c>
      <c r="V137" s="31">
        <f>[6]คำนวณหน่วย!AR127</f>
        <v>0</v>
      </c>
      <c r="W137" s="108" t="e">
        <f>[6]คำนวณหน่วย!AS127</f>
        <v>#DIV/0!</v>
      </c>
      <c r="X137" s="31">
        <f>[6]คำนวณหน่วย!AV127</f>
        <v>0</v>
      </c>
      <c r="Y137" s="80" t="e">
        <f>[6]คำนวณหน่วย!AW127</f>
        <v>#DIV/0!</v>
      </c>
      <c r="Z137" s="31">
        <f>[6]คำนวณหน่วย!AZ127</f>
        <v>0</v>
      </c>
      <c r="AA137" s="80" t="e">
        <f>[6]คำนวณหน่วย!BA127</f>
        <v>#DIV/0!</v>
      </c>
      <c r="AB137" s="31">
        <f>[6]คำนวณหน่วย!BD127</f>
        <v>0</v>
      </c>
      <c r="AC137" s="80" t="e">
        <f>[6]คำนวณหน่วย!BE127</f>
        <v>#DIV/0!</v>
      </c>
      <c r="AD137" s="54"/>
      <c r="AE137" s="55"/>
      <c r="AG137" s="55"/>
      <c r="AH137" s="55"/>
      <c r="AI137" s="55"/>
    </row>
    <row r="138" spans="1:35" x14ac:dyDescent="0.55000000000000004">
      <c r="A138" s="68" t="s">
        <v>5</v>
      </c>
      <c r="B138" s="134"/>
      <c r="C138" s="69"/>
      <c r="D138" s="69"/>
      <c r="E138" s="70"/>
      <c r="F138" s="73">
        <f t="shared" ref="F138:G138" si="20">SUM(F132:F137)</f>
        <v>2817.0000000000018</v>
      </c>
      <c r="G138" s="72">
        <f t="shared" si="20"/>
        <v>11831.400000000009</v>
      </c>
      <c r="H138" s="73">
        <f t="shared" ref="F138:AC138" si="21">SUM(H132:H137)</f>
        <v>-84992</v>
      </c>
      <c r="I138" s="72" t="e">
        <f t="shared" si="21"/>
        <v>#DIV/0!</v>
      </c>
      <c r="J138" s="73">
        <f t="shared" si="21"/>
        <v>0</v>
      </c>
      <c r="K138" s="72" t="e">
        <f t="shared" si="21"/>
        <v>#DIV/0!</v>
      </c>
      <c r="L138" s="73">
        <f t="shared" si="21"/>
        <v>0</v>
      </c>
      <c r="M138" s="5" t="e">
        <f t="shared" si="21"/>
        <v>#DIV/0!</v>
      </c>
      <c r="N138" s="73">
        <f t="shared" si="21"/>
        <v>0</v>
      </c>
      <c r="O138" s="5" t="e">
        <f t="shared" si="21"/>
        <v>#DIV/0!</v>
      </c>
      <c r="P138" s="73">
        <f t="shared" si="21"/>
        <v>0</v>
      </c>
      <c r="Q138" s="5" t="e">
        <f t="shared" si="21"/>
        <v>#DIV/0!</v>
      </c>
      <c r="R138" s="73">
        <f t="shared" si="21"/>
        <v>0</v>
      </c>
      <c r="S138" s="5" t="e">
        <f t="shared" si="21"/>
        <v>#DIV/0!</v>
      </c>
      <c r="T138" s="73">
        <f t="shared" si="21"/>
        <v>0</v>
      </c>
      <c r="U138" s="5" t="e">
        <f t="shared" si="21"/>
        <v>#DIV/0!</v>
      </c>
      <c r="V138" s="73">
        <f t="shared" si="21"/>
        <v>0</v>
      </c>
      <c r="W138" s="5" t="e">
        <f t="shared" si="21"/>
        <v>#DIV/0!</v>
      </c>
      <c r="X138" s="73">
        <f t="shared" si="21"/>
        <v>0</v>
      </c>
      <c r="Y138" s="72" t="e">
        <f t="shared" si="21"/>
        <v>#DIV/0!</v>
      </c>
      <c r="Z138" s="73">
        <f t="shared" si="21"/>
        <v>0</v>
      </c>
      <c r="AA138" s="72" t="e">
        <f t="shared" si="21"/>
        <v>#DIV/0!</v>
      </c>
      <c r="AB138" s="73">
        <f t="shared" si="21"/>
        <v>0</v>
      </c>
      <c r="AC138" s="72" t="e">
        <f t="shared" si="21"/>
        <v>#DIV/0!</v>
      </c>
      <c r="AD138" s="4">
        <f>AB138+Z138+X138+V138+T138+R138+P138+N138+L138+J138+H138+F138</f>
        <v>-82175</v>
      </c>
      <c r="AE138" s="6" t="e">
        <f>AC138+AA138+Y138+W138+U138+S138+Q138+O138+M138+K138+I138+G138</f>
        <v>#DIV/0!</v>
      </c>
      <c r="AF138" s="4">
        <f>V138+T138+R138+P138+N138+L138+J138+H138+F138</f>
        <v>-82175</v>
      </c>
      <c r="AG138" s="6" t="e">
        <f>W138+U138+S138+Q138+O138+M138+K138+I138+G138</f>
        <v>#DIV/0!</v>
      </c>
      <c r="AH138" s="4">
        <f>AB138+Z138+X138</f>
        <v>0</v>
      </c>
      <c r="AI138" s="6" t="e">
        <f>AC138+AA138+Y138</f>
        <v>#DIV/0!</v>
      </c>
    </row>
    <row r="139" spans="1:35" x14ac:dyDescent="0.55000000000000004">
      <c r="A139" s="49" t="str">
        <f>[5]ตารางจด!$A$128</f>
        <v>ศูนย์วิจัยพลังงาน</v>
      </c>
      <c r="B139" s="135"/>
      <c r="C139" s="74"/>
      <c r="D139" s="74"/>
      <c r="E139" s="75"/>
      <c r="F139" s="76"/>
      <c r="G139" s="75"/>
      <c r="H139" s="76"/>
      <c r="I139" s="75"/>
      <c r="J139" s="76"/>
      <c r="K139" s="75"/>
      <c r="L139" s="76"/>
      <c r="M139" s="146"/>
      <c r="N139" s="76"/>
      <c r="O139" s="146"/>
      <c r="P139" s="77"/>
      <c r="Q139" s="146"/>
      <c r="R139" s="76"/>
      <c r="S139" s="146"/>
      <c r="T139" s="76"/>
      <c r="U139" s="146"/>
      <c r="V139" s="76"/>
      <c r="W139" s="146"/>
      <c r="X139" s="76"/>
      <c r="Y139" s="75"/>
      <c r="Z139" s="76"/>
      <c r="AA139" s="75"/>
      <c r="AB139" s="76"/>
      <c r="AC139" s="78"/>
      <c r="AD139" s="39"/>
      <c r="AF139" s="39"/>
    </row>
    <row r="140" spans="1:35" s="10" customFormat="1" x14ac:dyDescent="0.55000000000000004">
      <c r="A140" s="23">
        <f>[5]ตารางจด!A129</f>
        <v>106</v>
      </c>
      <c r="B140" s="28" t="str">
        <f>[5]ตารางจด!B129</f>
        <v>อาคารศูนย์วิจัยพลังงาน 1</v>
      </c>
      <c r="C140" s="130">
        <f>[5]ตารางจด!C129</f>
        <v>0</v>
      </c>
      <c r="D140" s="23">
        <f>[5]ตารางจด!D129</f>
        <v>1</v>
      </c>
      <c r="E140" s="32">
        <f>[5]ตารางจด!E129</f>
        <v>8573844</v>
      </c>
      <c r="F140" s="29">
        <f>[6]คำนวณหน่วย!L129</f>
        <v>797</v>
      </c>
      <c r="G140" s="64">
        <f>[6]คำนวณหน่วย!M129</f>
        <v>3347.4</v>
      </c>
      <c r="H140" s="29">
        <f>[6]คำนวณหน่วย!P129</f>
        <v>-70109</v>
      </c>
      <c r="I140" s="64" t="e">
        <f>[6]คำนวณหน่วย!Q129</f>
        <v>#DIV/0!</v>
      </c>
      <c r="J140" s="29">
        <f>[6]คำนวณหน่วย!T129</f>
        <v>0</v>
      </c>
      <c r="K140" s="64" t="e">
        <f>[6]คำนวณหน่วย!U129</f>
        <v>#DIV/0!</v>
      </c>
      <c r="L140" s="29">
        <f>[6]คำนวณหน่วย!X129</f>
        <v>0</v>
      </c>
      <c r="M140" s="5" t="e">
        <f>[6]คำนวณหน่วย!Y129</f>
        <v>#DIV/0!</v>
      </c>
      <c r="N140" s="29">
        <f>[6]คำนวณหน่วย!AB129</f>
        <v>0</v>
      </c>
      <c r="O140" s="5" t="e">
        <f>[6]คำนวณหน่วย!AC129</f>
        <v>#DIV/0!</v>
      </c>
      <c r="P140" s="33">
        <f>[6]คำนวณหน่วย!AF129</f>
        <v>0</v>
      </c>
      <c r="Q140" s="5" t="e">
        <f>[6]คำนวณหน่วย!AG129</f>
        <v>#DIV/0!</v>
      </c>
      <c r="R140" s="29">
        <f>[6]คำนวณหน่วย!AJ129</f>
        <v>0</v>
      </c>
      <c r="S140" s="5" t="e">
        <f>[6]คำนวณหน่วย!AK129</f>
        <v>#DIV/0!</v>
      </c>
      <c r="T140" s="29">
        <f>[6]คำนวณหน่วย!AN129</f>
        <v>0</v>
      </c>
      <c r="U140" s="5" t="e">
        <f>[6]คำนวณหน่วย!AO129</f>
        <v>#DIV/0!</v>
      </c>
      <c r="V140" s="31">
        <f>[6]คำนวณหน่วย!AR129</f>
        <v>0</v>
      </c>
      <c r="W140" s="108" t="e">
        <f>[6]คำนวณหน่วย!AS129</f>
        <v>#DIV/0!</v>
      </c>
      <c r="X140" s="31">
        <f>[6]คำนวณหน่วย!AV129</f>
        <v>0</v>
      </c>
      <c r="Y140" s="80" t="e">
        <f>[6]คำนวณหน่วย!AW129</f>
        <v>#DIV/0!</v>
      </c>
      <c r="Z140" s="31">
        <f>[6]คำนวณหน่วย!AZ129</f>
        <v>0</v>
      </c>
      <c r="AA140" s="80" t="e">
        <f>[6]คำนวณหน่วย!BA129</f>
        <v>#DIV/0!</v>
      </c>
      <c r="AB140" s="31">
        <f>[6]คำนวณหน่วย!BD129</f>
        <v>0</v>
      </c>
      <c r="AC140" s="80">
        <f>[6]คำนวณหน่วย!BE129</f>
        <v>2</v>
      </c>
      <c r="AD140" s="123">
        <v>-54007</v>
      </c>
      <c r="AE140" s="108" t="e">
        <v>#DIV/0!</v>
      </c>
      <c r="AF140" s="123">
        <v>-54007</v>
      </c>
      <c r="AG140" s="108" t="e">
        <v>#DIV/0!</v>
      </c>
      <c r="AH140" s="123">
        <v>0</v>
      </c>
      <c r="AI140" s="108" t="e">
        <v>#DIV/0!</v>
      </c>
    </row>
    <row r="141" spans="1:35" x14ac:dyDescent="0.55000000000000004">
      <c r="A141" s="49" t="str">
        <f>[5]ตารางจด!$A$130</f>
        <v>ศูนย์อาคารที่พัก</v>
      </c>
      <c r="B141" s="135"/>
      <c r="C141" s="74"/>
      <c r="D141" s="74"/>
      <c r="E141" s="75"/>
      <c r="F141" s="76"/>
      <c r="G141" s="75"/>
      <c r="H141" s="76"/>
      <c r="I141" s="75"/>
      <c r="J141" s="76"/>
      <c r="K141" s="75"/>
      <c r="L141" s="76"/>
      <c r="M141" s="146"/>
      <c r="N141" s="76"/>
      <c r="O141" s="146"/>
      <c r="P141" s="77"/>
      <c r="Q141" s="146"/>
      <c r="R141" s="76"/>
      <c r="S141" s="146"/>
      <c r="T141" s="76"/>
      <c r="U141" s="146"/>
      <c r="V141" s="76"/>
      <c r="W141" s="146"/>
      <c r="X141" s="76"/>
      <c r="Y141" s="75"/>
      <c r="Z141" s="76"/>
      <c r="AA141" s="75"/>
      <c r="AB141" s="76"/>
      <c r="AC141" s="78"/>
      <c r="AD141" s="39"/>
      <c r="AF141" s="39"/>
    </row>
    <row r="142" spans="1:35" s="10" customFormat="1" x14ac:dyDescent="0.55000000000000004">
      <c r="A142" s="23">
        <f>[5]ตารางจด!A131</f>
        <v>107</v>
      </c>
      <c r="B142" s="28" t="str">
        <f>[5]ตารางจด!B131</f>
        <v>อาคารศูนย์การศึกษาและอบรมนานาชาติ</v>
      </c>
      <c r="C142" s="130">
        <f>[5]ตารางจด!C131</f>
        <v>0</v>
      </c>
      <c r="D142" s="23">
        <f>[5]ตารางจด!D131</f>
        <v>320</v>
      </c>
      <c r="E142" s="32">
        <f>[5]ตารางจด!E131</f>
        <v>1030</v>
      </c>
      <c r="F142" s="29">
        <f>[6]คำนวณหน่วย!L131</f>
        <v>9715.1200000000008</v>
      </c>
      <c r="G142" s="64">
        <f>[6]คำนวณหน่วย!M131</f>
        <v>40803.504000000008</v>
      </c>
      <c r="H142" s="29">
        <f>[6]คำนวณหน่วย!P131</f>
        <v>0</v>
      </c>
      <c r="I142" s="64" t="e">
        <f>[6]คำนวณหน่วย!Q131</f>
        <v>#DIV/0!</v>
      </c>
      <c r="J142" s="29">
        <f>[6]คำนวณหน่วย!T131</f>
        <v>0</v>
      </c>
      <c r="K142" s="64" t="e">
        <f>[6]คำนวณหน่วย!U131</f>
        <v>#DIV/0!</v>
      </c>
      <c r="L142" s="29">
        <f>[6]คำนวณหน่วย!X131</f>
        <v>0</v>
      </c>
      <c r="M142" s="5" t="e">
        <f>[6]คำนวณหน่วย!Y131</f>
        <v>#DIV/0!</v>
      </c>
      <c r="N142" s="29">
        <f>[6]คำนวณหน่วย!AB131</f>
        <v>0</v>
      </c>
      <c r="O142" s="5" t="e">
        <f>[6]คำนวณหน่วย!AC131</f>
        <v>#DIV/0!</v>
      </c>
      <c r="P142" s="33">
        <f>[6]คำนวณหน่วย!AF131</f>
        <v>0</v>
      </c>
      <c r="Q142" s="5" t="e">
        <f>[6]คำนวณหน่วย!AG131</f>
        <v>#DIV/0!</v>
      </c>
      <c r="R142" s="29">
        <f>[6]คำนวณหน่วย!AJ131</f>
        <v>0</v>
      </c>
      <c r="S142" s="5" t="e">
        <f>[6]คำนวณหน่วย!AK131</f>
        <v>#DIV/0!</v>
      </c>
      <c r="T142" s="29">
        <f>[6]คำนวณหน่วย!AN131</f>
        <v>0</v>
      </c>
      <c r="U142" s="5" t="e">
        <f>[6]คำนวณหน่วย!AO131</f>
        <v>#DIV/0!</v>
      </c>
      <c r="V142" s="29">
        <f>[6]คำนวณหน่วย!AR131</f>
        <v>0</v>
      </c>
      <c r="W142" s="5" t="e">
        <f>[6]คำนวณหน่วย!AS131</f>
        <v>#DIV/0!</v>
      </c>
      <c r="X142" s="29">
        <f>[6]คำนวณหน่วย!AV131</f>
        <v>0</v>
      </c>
      <c r="Y142" s="64" t="e">
        <f>[6]คำนวณหน่วย!AW131</f>
        <v>#DIV/0!</v>
      </c>
      <c r="Z142" s="29">
        <f>[6]คำนวณหน่วย!AZ131</f>
        <v>0</v>
      </c>
      <c r="AA142" s="64" t="e">
        <f>[6]คำนวณหน่วย!BA131</f>
        <v>#DIV/0!</v>
      </c>
      <c r="AB142" s="29">
        <f>[6]คำนวณหน่วย!BD131</f>
        <v>0</v>
      </c>
      <c r="AC142" s="64" t="e">
        <f>[6]คำนวณหน่วย!BE131</f>
        <v>#DIV/0!</v>
      </c>
      <c r="AD142" s="4">
        <v>48383.75</v>
      </c>
      <c r="AE142" s="5" t="e">
        <v>#DIV/0!</v>
      </c>
      <c r="AF142" s="4">
        <v>48383.75</v>
      </c>
      <c r="AG142" s="5" t="e">
        <v>#DIV/0!</v>
      </c>
      <c r="AH142" s="4">
        <v>0</v>
      </c>
      <c r="AI142" s="5" t="e">
        <v>#DIV/0!</v>
      </c>
    </row>
    <row r="143" spans="1:35" x14ac:dyDescent="0.55000000000000004">
      <c r="A143" s="49" t="str">
        <f>[5]ตารางจด!$A$132</f>
        <v>คณะวิศวกรรมศาสตร์</v>
      </c>
      <c r="B143" s="135"/>
      <c r="C143" s="74"/>
      <c r="D143" s="74"/>
      <c r="E143" s="75"/>
      <c r="F143" s="76"/>
      <c r="G143" s="75"/>
      <c r="H143" s="76"/>
      <c r="I143" s="75"/>
      <c r="J143" s="76"/>
      <c r="K143" s="75"/>
      <c r="L143" s="76"/>
      <c r="M143" s="146"/>
      <c r="N143" s="76"/>
      <c r="O143" s="146"/>
      <c r="P143" s="77"/>
      <c r="Q143" s="146"/>
      <c r="R143" s="76"/>
      <c r="S143" s="146"/>
      <c r="T143" s="76"/>
      <c r="U143" s="146"/>
      <c r="V143" s="76"/>
      <c r="W143" s="146"/>
      <c r="X143" s="76"/>
      <c r="Y143" s="75"/>
      <c r="Z143" s="76"/>
      <c r="AA143" s="75"/>
      <c r="AB143" s="76"/>
      <c r="AC143" s="78"/>
      <c r="AD143" s="61"/>
      <c r="AE143" s="62"/>
      <c r="AF143" s="63"/>
      <c r="AG143" s="62"/>
      <c r="AH143" s="55"/>
      <c r="AI143" s="55"/>
    </row>
    <row r="144" spans="1:35" x14ac:dyDescent="0.55000000000000004">
      <c r="A144" s="23">
        <f>[5]ตารางจด!A133</f>
        <v>108</v>
      </c>
      <c r="B144" s="28" t="str">
        <f>[5]ตารางจด!B133</f>
        <v>อาคารเรียนรวมสาขาวิศวกรรมศาสตร์</v>
      </c>
      <c r="C144" s="130">
        <f>[5]ตารางจด!C133</f>
        <v>0</v>
      </c>
      <c r="D144" s="23">
        <f>[5]ตารางจด!D133</f>
        <v>600</v>
      </c>
      <c r="E144" s="32">
        <f>[5]ตารางจด!E133</f>
        <v>8391762</v>
      </c>
      <c r="F144" s="65">
        <f>[6]คำนวณหน่วย!L133-'[7]คำนวณ (รวมแต่ละอาคาร)'!$I$257</f>
        <v>11538.86</v>
      </c>
      <c r="G144" s="66">
        <f>F144*'[8]2568-บิลค่าไฟฟ้า'!$G$5</f>
        <v>48412.490748486605</v>
      </c>
      <c r="H144" s="65">
        <f>[6]คำนวณหน่วย!P133-'[7]คำนวณ (รวมแต่ละอาคาร)'!$L$257</f>
        <v>10603</v>
      </c>
      <c r="I144" s="66" t="e">
        <f>H144*#REF!</f>
        <v>#REF!</v>
      </c>
      <c r="J144" s="65">
        <f>[6]คำนวณหน่วย!T133-'[7]คำนวณ (รวมแต่ละอาคาร)'!$O$257</f>
        <v>0</v>
      </c>
      <c r="K144" s="66" t="e">
        <f>J144*#REF!</f>
        <v>#REF!</v>
      </c>
      <c r="L144" s="65">
        <f>[6]คำนวณหน่วย!X133-'[7]คำนวณ (รวมแต่ละอาคาร)'!$R$257</f>
        <v>0</v>
      </c>
      <c r="M144" s="145" t="e">
        <f>L144*#REF!</f>
        <v>#REF!</v>
      </c>
      <c r="N144" s="65">
        <f>[6]คำนวณหน่วย!AB133-'[7]คำนวณ (รวมแต่ละอาคาร)'!$U$257</f>
        <v>0</v>
      </c>
      <c r="O144" s="145" t="e">
        <f>N144*#REF!</f>
        <v>#REF!</v>
      </c>
      <c r="P144" s="67">
        <f>[6]คำนวณหน่วย!AF133-'[7]คำนวณ (รวมแต่ละอาคาร)'!$X$257</f>
        <v>0</v>
      </c>
      <c r="Q144" s="145" t="e">
        <f>P144*#REF!</f>
        <v>#REF!</v>
      </c>
      <c r="R144" s="65">
        <f>[6]คำนวณหน่วย!AJ133-'[7]คำนวณ (รวมแต่ละอาคาร)'!$AA$257</f>
        <v>0</v>
      </c>
      <c r="S144" s="145" t="e">
        <f>R144*#REF!</f>
        <v>#REF!</v>
      </c>
      <c r="T144" s="65">
        <f>[6]คำนวณหน่วย!AN133-'[7]คำนวณ (รวมแต่ละอาคาร)'!$AD$257</f>
        <v>0</v>
      </c>
      <c r="U144" s="145" t="e">
        <f>T144*#REF!</f>
        <v>#REF!</v>
      </c>
      <c r="V144" s="65">
        <f>[6]คำนวณหน่วย!AR133-'[7]คำนวณ (รวมแต่ละอาคาร)'!$AG$257</f>
        <v>0</v>
      </c>
      <c r="W144" s="145" t="e">
        <f>V144*#REF!</f>
        <v>#REF!</v>
      </c>
      <c r="X144" s="65">
        <f>[6]คำนวณหน่วย!AV133-'[7]คำนวณ (รวมแต่ละอาคาร)'!$AJ$257</f>
        <v>0</v>
      </c>
      <c r="Y144" s="66" t="e">
        <f>X144*#REF!</f>
        <v>#REF!</v>
      </c>
      <c r="Z144" s="65">
        <f>[6]คำนวณหน่วย!AZ133-'[7]คำนวณ (รวมแต่ละอาคาร)'!$AM$257</f>
        <v>0</v>
      </c>
      <c r="AA144" s="66" t="e">
        <f>Z144*#REF!</f>
        <v>#REF!</v>
      </c>
      <c r="AB144" s="65">
        <f>[6]คำนวณหน่วย!BD133-'[7]คำนวณ (รวมแต่ละอาคาร)'!$AP$268</f>
        <v>0</v>
      </c>
      <c r="AC144" s="66" t="e">
        <f>AB144*#REF!</f>
        <v>#REF!</v>
      </c>
      <c r="AD144" s="54"/>
      <c r="AE144" s="55"/>
      <c r="AG144" s="55"/>
      <c r="AH144" s="55"/>
      <c r="AI144" s="55"/>
    </row>
    <row r="145" spans="1:35" s="10" customFormat="1" x14ac:dyDescent="0.55000000000000004">
      <c r="A145" s="81">
        <f>[5]ตารางจด!A134</f>
        <v>109</v>
      </c>
      <c r="B145" s="136" t="str">
        <f>[5]ตารางจด!B134</f>
        <v>อาคารปฏิบัติการวิศวกรรมทั่วไป</v>
      </c>
      <c r="C145" s="131">
        <f>[5]ตารางจด!C134</f>
        <v>0</v>
      </c>
      <c r="D145" s="81">
        <f>[5]ตารางจด!D134</f>
        <v>100</v>
      </c>
      <c r="E145" s="82">
        <f>[5]ตารางจด!E134</f>
        <v>8510876</v>
      </c>
      <c r="F145" s="31">
        <f>[6]คำนวณหน่วย!L134</f>
        <v>1400</v>
      </c>
      <c r="G145" s="80">
        <f>[6]คำนวณหน่วย!M134</f>
        <v>5880</v>
      </c>
      <c r="H145" s="31">
        <f>[6]คำนวณหน่วย!P134</f>
        <v>-848200</v>
      </c>
      <c r="I145" s="80" t="e">
        <f>[6]คำนวณหน่วย!Q134</f>
        <v>#DIV/0!</v>
      </c>
      <c r="J145" s="31">
        <f>[6]คำนวณหน่วย!T134</f>
        <v>0</v>
      </c>
      <c r="K145" s="80" t="e">
        <f>[6]คำนวณหน่วย!U134</f>
        <v>#DIV/0!</v>
      </c>
      <c r="L145" s="31">
        <f>[6]คำนวณหน่วย!X134</f>
        <v>0</v>
      </c>
      <c r="M145" s="108" t="e">
        <f>[6]คำนวณหน่วย!Y134</f>
        <v>#DIV/0!</v>
      </c>
      <c r="N145" s="31">
        <f>[6]คำนวณหน่วย!AB134</f>
        <v>0</v>
      </c>
      <c r="O145" s="108" t="e">
        <f>[6]คำนวณหน่วย!AC134</f>
        <v>#DIV/0!</v>
      </c>
      <c r="P145" s="83">
        <f>[6]คำนวณหน่วย!AF134</f>
        <v>0</v>
      </c>
      <c r="Q145" s="108" t="e">
        <f>[6]คำนวณหน่วย!AG134</f>
        <v>#DIV/0!</v>
      </c>
      <c r="R145" s="31">
        <f>[6]คำนวณหน่วย!AJ134</f>
        <v>0</v>
      </c>
      <c r="S145" s="108" t="e">
        <f>[6]คำนวณหน่วย!AK134</f>
        <v>#DIV/0!</v>
      </c>
      <c r="T145" s="31">
        <f>[6]คำนวณหน่วย!AN134</f>
        <v>0</v>
      </c>
      <c r="U145" s="108" t="e">
        <f>[6]คำนวณหน่วย!AO134</f>
        <v>#DIV/0!</v>
      </c>
      <c r="V145" s="31">
        <f>[6]คำนวณหน่วย!AR134</f>
        <v>0</v>
      </c>
      <c r="W145" s="108" t="e">
        <f>[6]คำนวณหน่วย!AS134</f>
        <v>#DIV/0!</v>
      </c>
      <c r="X145" s="31">
        <f>[6]คำนวณหน่วย!AV134</f>
        <v>0</v>
      </c>
      <c r="Y145" s="80" t="e">
        <f>[6]คำนวณหน่วย!AW134</f>
        <v>#DIV/0!</v>
      </c>
      <c r="Z145" s="31">
        <f>[6]คำนวณหน่วย!AZ134</f>
        <v>0</v>
      </c>
      <c r="AA145" s="80" t="e">
        <f>[6]คำนวณหน่วย!BA134</f>
        <v>#DIV/0!</v>
      </c>
      <c r="AB145" s="31">
        <f>[6]คำนวณหน่วย!BD134</f>
        <v>0</v>
      </c>
      <c r="AC145" s="80" t="e">
        <f>[6]คำนวณหน่วย!BE134</f>
        <v>#DIV/0!</v>
      </c>
      <c r="AD145" s="61"/>
      <c r="AE145" s="62"/>
      <c r="AF145" s="63"/>
      <c r="AG145" s="62"/>
      <c r="AH145" s="55"/>
      <c r="AI145" s="55"/>
    </row>
    <row r="146" spans="1:35" x14ac:dyDescent="0.55000000000000004">
      <c r="A146" s="23">
        <f>[5]ตารางจด!A135</f>
        <v>110</v>
      </c>
      <c r="B146" s="28" t="str">
        <f>[5]ตารางจด!B135</f>
        <v>อาคารสมิตานนท์</v>
      </c>
      <c r="C146" s="130">
        <f>[5]ตารางจด!C135</f>
        <v>0</v>
      </c>
      <c r="D146" s="23">
        <f>[5]ตารางจด!D135</f>
        <v>300</v>
      </c>
      <c r="E146" s="32">
        <f>[5]ตารางจด!E135</f>
        <v>8195975</v>
      </c>
      <c r="F146" s="65">
        <f>[6]คำนวณหน่วย!L135-'[7]คำนวณ (รวมแต่ละอาคาร)'!$I$262</f>
        <v>4804.66</v>
      </c>
      <c r="G146" s="66">
        <f>F146*'[8]2568-บิลค่าไฟฟ้า'!$G$5</f>
        <v>20158.452204084602</v>
      </c>
      <c r="H146" s="65">
        <f>[6]คำนวณหน่วย!P135-'[7]คำนวณ (รวมแต่ละอาคาร)'!$L$262</f>
        <v>14728</v>
      </c>
      <c r="I146" s="66" t="e">
        <f>H146*#REF!</f>
        <v>#REF!</v>
      </c>
      <c r="J146" s="65">
        <f>[6]คำนวณหน่วย!T135-'[7]คำนวณ (รวมแต่ละอาคาร)'!$O$262</f>
        <v>0</v>
      </c>
      <c r="K146" s="66" t="e">
        <f>J146*#REF!</f>
        <v>#REF!</v>
      </c>
      <c r="L146" s="65">
        <f>[6]คำนวณหน่วย!X135-'[7]คำนวณ (รวมแต่ละอาคาร)'!$R$262</f>
        <v>0</v>
      </c>
      <c r="M146" s="145" t="e">
        <f>L146*#REF!</f>
        <v>#REF!</v>
      </c>
      <c r="N146" s="65">
        <f>[6]คำนวณหน่วย!AB135-'[7]คำนวณ (รวมแต่ละอาคาร)'!$U$262</f>
        <v>0</v>
      </c>
      <c r="O146" s="145" t="e">
        <f>N146*#REF!</f>
        <v>#REF!</v>
      </c>
      <c r="P146" s="67">
        <f>[6]คำนวณหน่วย!AF135-'[7]คำนวณ (รวมแต่ละอาคาร)'!$X$262</f>
        <v>0</v>
      </c>
      <c r="Q146" s="145" t="e">
        <f>P146*#REF!</f>
        <v>#REF!</v>
      </c>
      <c r="R146" s="65">
        <f>[6]คำนวณหน่วย!AJ135-'[7]คำนวณ (รวมแต่ละอาคาร)'!$AA$262</f>
        <v>0</v>
      </c>
      <c r="S146" s="145" t="e">
        <f>R146*#REF!</f>
        <v>#REF!</v>
      </c>
      <c r="T146" s="65">
        <f>[6]คำนวณหน่วย!AN135-'[7]คำนวณ (รวมแต่ละอาคาร)'!$AD$262</f>
        <v>0</v>
      </c>
      <c r="U146" s="145" t="e">
        <f>T146*#REF!</f>
        <v>#REF!</v>
      </c>
      <c r="V146" s="65">
        <f>[6]คำนวณหน่วย!AR135-'[7]คำนวณ (รวมแต่ละอาคาร)'!$AG$262</f>
        <v>0</v>
      </c>
      <c r="W146" s="145" t="e">
        <f>V146*#REF!</f>
        <v>#REF!</v>
      </c>
      <c r="X146" s="65">
        <f>[6]คำนวณหน่วย!AV135-'[7]คำนวณ (รวมแต่ละอาคาร)'!$AJ$262</f>
        <v>0</v>
      </c>
      <c r="Y146" s="66" t="e">
        <f>X146*#REF!</f>
        <v>#REF!</v>
      </c>
      <c r="Z146" s="65">
        <f>[6]คำนวณหน่วย!AZ135-'[7]คำนวณ (รวมแต่ละอาคาร)'!$AM$262</f>
        <v>0</v>
      </c>
      <c r="AA146" s="66" t="e">
        <f>Z146*#REF!</f>
        <v>#REF!</v>
      </c>
      <c r="AB146" s="65">
        <f>[6]คำนวณหน่วย!BD135-'[7]คำนวณ (รวมแต่ละอาคาร)'!$AP$262</f>
        <v>0</v>
      </c>
      <c r="AC146" s="66" t="e">
        <f>AB146*#REF!</f>
        <v>#REF!</v>
      </c>
      <c r="AD146" s="54"/>
      <c r="AE146" s="55"/>
      <c r="AG146" s="55"/>
      <c r="AH146" s="55"/>
      <c r="AI146" s="55"/>
    </row>
    <row r="147" spans="1:35" x14ac:dyDescent="0.55000000000000004">
      <c r="A147" s="81">
        <f>[5]ตารางจด!A136</f>
        <v>111</v>
      </c>
      <c r="B147" s="136" t="str">
        <f>[5]ตารางจด!B136</f>
        <v>อาคารโรงงานนำร่อง</v>
      </c>
      <c r="C147" s="131">
        <f>[5]ตารางจด!C136</f>
        <v>0</v>
      </c>
      <c r="D147" s="81">
        <f>[5]ตารางจด!D136</f>
        <v>200</v>
      </c>
      <c r="E147" s="82">
        <f>[5]ตารางจด!E136</f>
        <v>8389601</v>
      </c>
      <c r="F147" s="31">
        <f>[6]คำนวณหน่วย!L136</f>
        <v>2000</v>
      </c>
      <c r="G147" s="80">
        <f>[6]คำนวณหน่วย!M136</f>
        <v>8400</v>
      </c>
      <c r="H147" s="31">
        <f>[6]คำนวณหน่วย!P136</f>
        <v>-1031800</v>
      </c>
      <c r="I147" s="80" t="e">
        <f>[6]คำนวณหน่วย!Q136</f>
        <v>#DIV/0!</v>
      </c>
      <c r="J147" s="31">
        <f>[6]คำนวณหน่วย!T136</f>
        <v>0</v>
      </c>
      <c r="K147" s="80" t="e">
        <f>[6]คำนวณหน่วย!U136</f>
        <v>#DIV/0!</v>
      </c>
      <c r="L147" s="31">
        <f>[6]คำนวณหน่วย!X136</f>
        <v>0</v>
      </c>
      <c r="M147" s="108" t="e">
        <f>[6]คำนวณหน่วย!Y136</f>
        <v>#DIV/0!</v>
      </c>
      <c r="N147" s="31">
        <f>[6]คำนวณหน่วย!AB136</f>
        <v>0</v>
      </c>
      <c r="O147" s="108" t="e">
        <f>[6]คำนวณหน่วย!AC136</f>
        <v>#DIV/0!</v>
      </c>
      <c r="P147" s="83">
        <f>[6]คำนวณหน่วย!AF136</f>
        <v>0</v>
      </c>
      <c r="Q147" s="108" t="e">
        <f>[6]คำนวณหน่วย!AG136</f>
        <v>#DIV/0!</v>
      </c>
      <c r="R147" s="31">
        <f>[6]คำนวณหน่วย!AJ136</f>
        <v>0</v>
      </c>
      <c r="S147" s="108" t="e">
        <f>[6]คำนวณหน่วย!AK136</f>
        <v>#DIV/0!</v>
      </c>
      <c r="T147" s="31">
        <f>[6]คำนวณหน่วย!AN136</f>
        <v>0</v>
      </c>
      <c r="U147" s="108" t="e">
        <f>[6]คำนวณหน่วย!AO136</f>
        <v>#DIV/0!</v>
      </c>
      <c r="V147" s="31">
        <f>[6]คำนวณหน่วย!AR136</f>
        <v>0</v>
      </c>
      <c r="W147" s="108" t="e">
        <f>[6]คำนวณหน่วย!AS136</f>
        <v>#DIV/0!</v>
      </c>
      <c r="X147" s="31">
        <f>[6]คำนวณหน่วย!AV136</f>
        <v>0</v>
      </c>
      <c r="Y147" s="80" t="e">
        <f>[6]คำนวณหน่วย!AW136</f>
        <v>#DIV/0!</v>
      </c>
      <c r="Z147" s="31">
        <f>[6]คำนวณหน่วย!AZ136</f>
        <v>0</v>
      </c>
      <c r="AA147" s="80" t="e">
        <f>[6]คำนวณหน่วย!BA136</f>
        <v>#DIV/0!</v>
      </c>
      <c r="AB147" s="31">
        <f>[6]คำนวณหน่วย!BD136</f>
        <v>0</v>
      </c>
      <c r="AC147" s="80" t="e">
        <f>[6]คำนวณหน่วย!BE136</f>
        <v>#DIV/0!</v>
      </c>
      <c r="AD147" s="54"/>
      <c r="AE147" s="55"/>
      <c r="AG147" s="55"/>
    </row>
    <row r="148" spans="1:35" x14ac:dyDescent="0.55000000000000004">
      <c r="A148" s="81">
        <f>[5]ตารางจด!A137</f>
        <v>112</v>
      </c>
      <c r="B148" s="136" t="str">
        <f>[5]ตารางจด!B137</f>
        <v>อาคารคัดบรรจุผลิตผลเกษตร</v>
      </c>
      <c r="C148" s="131">
        <f>[5]ตารางจด!C137</f>
        <v>0</v>
      </c>
      <c r="D148" s="81">
        <f>[5]ตารางจด!D137</f>
        <v>60</v>
      </c>
      <c r="E148" s="82">
        <f>[5]ตารางจด!E137</f>
        <v>8142023</v>
      </c>
      <c r="F148" s="125">
        <f>[6]คำนวณหน่วย!L137-'[7]คำนวณ (รวมแต่ละอาคาร)'!$I$264</f>
        <v>139</v>
      </c>
      <c r="G148" s="126">
        <f>F148*'[8]2568-บิลค่าไฟฟ้า'!$G$5</f>
        <v>583.18899909000004</v>
      </c>
      <c r="H148" s="125">
        <f>[6]คำนวณหน่วย!P137-'[7]คำนวณ (รวมแต่ละอาคาร)'!$L$264</f>
        <v>-134245</v>
      </c>
      <c r="I148" s="126" t="e">
        <f>H148*#REF!</f>
        <v>#REF!</v>
      </c>
      <c r="J148" s="125">
        <f>[6]คำนวณหน่วย!T137-'[7]คำนวณ (รวมแต่ละอาคาร)'!$O$264</f>
        <v>0</v>
      </c>
      <c r="K148" s="126" t="e">
        <f>J148*#REF!</f>
        <v>#REF!</v>
      </c>
      <c r="L148" s="125">
        <f>[6]คำนวณหน่วย!X137-'[7]คำนวณ (รวมแต่ละอาคาร)'!$R$264</f>
        <v>0</v>
      </c>
      <c r="M148" s="147" t="e">
        <f>L148*#REF!</f>
        <v>#REF!</v>
      </c>
      <c r="N148" s="125">
        <f>[6]คำนวณหน่วย!AB137-'[7]คำนวณ (รวมแต่ละอาคาร)'!$U$264</f>
        <v>0</v>
      </c>
      <c r="O148" s="147" t="e">
        <f>N148*#REF!</f>
        <v>#REF!</v>
      </c>
      <c r="P148" s="127">
        <f>[6]คำนวณหน่วย!AF137-'[7]คำนวณ (รวมแต่ละอาคาร)'!$X$264</f>
        <v>0</v>
      </c>
      <c r="Q148" s="145" t="e">
        <f>P148*#REF!</f>
        <v>#REF!</v>
      </c>
      <c r="R148" s="125">
        <f>[6]คำนวณหน่วย!AJ137-'[7]คำนวณ (รวมแต่ละอาคาร)'!$AA$264</f>
        <v>0</v>
      </c>
      <c r="S148" s="147" t="e">
        <f>R148*#REF!</f>
        <v>#REF!</v>
      </c>
      <c r="T148" s="125">
        <f>[6]คำนวณหน่วย!AN137-'[7]คำนวณ (รวมแต่ละอาคาร)'!$AD$264</f>
        <v>0</v>
      </c>
      <c r="U148" s="147" t="e">
        <f>T148*#REF!</f>
        <v>#REF!</v>
      </c>
      <c r="V148" s="125">
        <f>[6]คำนวณหน่วย!AR137-'[7]คำนวณ (รวมแต่ละอาคาร)'!$AG$264</f>
        <v>0</v>
      </c>
      <c r="W148" s="147" t="e">
        <f>V148*#REF!</f>
        <v>#REF!</v>
      </c>
      <c r="X148" s="125">
        <f>[6]คำนวณหน่วย!AV137-'[7]คำนวณ (รวมแต่ละอาคาร)'!$AJ$264</f>
        <v>0</v>
      </c>
      <c r="Y148" s="126" t="e">
        <f>X148*#REF!</f>
        <v>#REF!</v>
      </c>
      <c r="Z148" s="125">
        <f>[6]คำนวณหน่วย!AZ137-'[7]คำนวณ (รวมแต่ละอาคาร)'!$AM$264</f>
        <v>0</v>
      </c>
      <c r="AA148" s="126" t="e">
        <f>Z148*#REF!</f>
        <v>#REF!</v>
      </c>
      <c r="AB148" s="125">
        <f>[6]คำนวณหน่วย!BD137-'[7]คำนวณ (รวมแต่ละอาคาร)'!$AP$264</f>
        <v>0</v>
      </c>
      <c r="AC148" s="126" t="e">
        <f>AB148*#REF!</f>
        <v>#REF!</v>
      </c>
      <c r="AD148" s="54"/>
      <c r="AE148" s="55"/>
      <c r="AG148" s="55"/>
    </row>
    <row r="149" spans="1:35" x14ac:dyDescent="0.55000000000000004">
      <c r="A149" s="81">
        <f>[5]ตารางจด!A138</f>
        <v>113</v>
      </c>
      <c r="B149" s="136" t="str">
        <f>[5]ตารางจด!B138</f>
        <v>อาคารปฏิบัติเทคโนโลยียางและพอลิเมอร์</v>
      </c>
      <c r="C149" s="131">
        <f>[5]ตารางจด!C138</f>
        <v>0</v>
      </c>
      <c r="D149" s="81">
        <f>[5]ตารางจด!D138</f>
        <v>200</v>
      </c>
      <c r="E149" s="82">
        <f>[5]ตารางจด!E138</f>
        <v>9011628</v>
      </c>
      <c r="F149" s="31">
        <f>[6]คำนวณหน่วย!L138</f>
        <v>0</v>
      </c>
      <c r="G149" s="80">
        <f>[6]คำนวณหน่วย!M138</f>
        <v>0</v>
      </c>
      <c r="H149" s="31">
        <f>[6]คำนวณหน่วย!P138</f>
        <v>-126800</v>
      </c>
      <c r="I149" s="80" t="e">
        <f>[6]คำนวณหน่วย!Q138</f>
        <v>#DIV/0!</v>
      </c>
      <c r="J149" s="31">
        <f>[6]คำนวณหน่วย!T138</f>
        <v>0</v>
      </c>
      <c r="K149" s="80" t="e">
        <f>[6]คำนวณหน่วย!U138</f>
        <v>#DIV/0!</v>
      </c>
      <c r="L149" s="31">
        <f>[6]คำนวณหน่วย!X138</f>
        <v>0</v>
      </c>
      <c r="M149" s="108" t="e">
        <f>[6]คำนวณหน่วย!Y138</f>
        <v>#DIV/0!</v>
      </c>
      <c r="N149" s="31">
        <f>[6]คำนวณหน่วย!AB138</f>
        <v>0</v>
      </c>
      <c r="O149" s="108" t="e">
        <f>[6]คำนวณหน่วย!AC138</f>
        <v>#DIV/0!</v>
      </c>
      <c r="P149" s="83">
        <f>[6]คำนวณหน่วย!AF138</f>
        <v>0</v>
      </c>
      <c r="Q149" s="108" t="e">
        <f>[6]คำนวณหน่วย!AG138</f>
        <v>#DIV/0!</v>
      </c>
      <c r="R149" s="31">
        <f>[6]คำนวณหน่วย!AJ138</f>
        <v>0</v>
      </c>
      <c r="S149" s="108" t="e">
        <f>[6]คำนวณหน่วย!AK138</f>
        <v>#DIV/0!</v>
      </c>
      <c r="T149" s="31">
        <f>[6]คำนวณหน่วย!AN138</f>
        <v>0</v>
      </c>
      <c r="U149" s="108" t="e">
        <f>[6]คำนวณหน่วย!AO138</f>
        <v>#DIV/0!</v>
      </c>
      <c r="V149" s="31">
        <f>[6]คำนวณหน่วย!AR138</f>
        <v>0</v>
      </c>
      <c r="W149" s="108" t="e">
        <f>[6]คำนวณหน่วย!AS138</f>
        <v>#DIV/0!</v>
      </c>
      <c r="X149" s="31">
        <f>[6]คำนวณหน่วย!AV138</f>
        <v>0</v>
      </c>
      <c r="Y149" s="80" t="e">
        <f>[6]คำนวณหน่วย!AW138</f>
        <v>#DIV/0!</v>
      </c>
      <c r="Z149" s="31">
        <f>[6]คำนวณหน่วย!AZ138</f>
        <v>0</v>
      </c>
      <c r="AA149" s="80" t="e">
        <f>[6]คำนวณหน่วย!BA138</f>
        <v>#DIV/0!</v>
      </c>
      <c r="AB149" s="31">
        <f>[6]คำนวณหน่วย!BD138</f>
        <v>0</v>
      </c>
      <c r="AC149" s="80" t="e">
        <f>[6]คำนวณหน่วย!BE138</f>
        <v>#DIV/0!</v>
      </c>
      <c r="AD149" s="54"/>
      <c r="AE149" s="55"/>
      <c r="AG149" s="55"/>
    </row>
    <row r="150" spans="1:35" hidden="1" x14ac:dyDescent="0.55000000000000004">
      <c r="A150" s="81">
        <v>114</v>
      </c>
      <c r="B150" s="137" t="s">
        <v>18</v>
      </c>
      <c r="C150" s="131">
        <v>0</v>
      </c>
      <c r="D150" s="81">
        <v>1</v>
      </c>
      <c r="E150" s="82">
        <v>8882703</v>
      </c>
      <c r="F150" s="31">
        <v>0</v>
      </c>
      <c r="G150" s="80">
        <v>0</v>
      </c>
      <c r="H150" s="31" t="s">
        <v>27</v>
      </c>
      <c r="I150" s="80" t="s">
        <v>27</v>
      </c>
      <c r="J150" s="31" t="s">
        <v>27</v>
      </c>
      <c r="K150" s="80" t="s">
        <v>27</v>
      </c>
      <c r="L150" s="31" t="s">
        <v>27</v>
      </c>
      <c r="M150" s="108" t="s">
        <v>27</v>
      </c>
      <c r="N150" s="31" t="s">
        <v>27</v>
      </c>
      <c r="O150" s="108" t="s">
        <v>27</v>
      </c>
      <c r="P150" s="83" t="s">
        <v>27</v>
      </c>
      <c r="Q150" s="108" t="s">
        <v>27</v>
      </c>
      <c r="R150" s="31" t="s">
        <v>27</v>
      </c>
      <c r="S150" s="108" t="s">
        <v>27</v>
      </c>
      <c r="T150" s="31" t="s">
        <v>27</v>
      </c>
      <c r="U150" s="108" t="s">
        <v>27</v>
      </c>
      <c r="V150" s="31" t="s">
        <v>27</v>
      </c>
      <c r="W150" s="108" t="s">
        <v>27</v>
      </c>
      <c r="X150" s="31" t="s">
        <v>27</v>
      </c>
      <c r="Y150" s="80" t="s">
        <v>27</v>
      </c>
      <c r="Z150" s="31" t="s">
        <v>27</v>
      </c>
      <c r="AA150" s="80" t="s">
        <v>27</v>
      </c>
      <c r="AB150" s="31" t="s">
        <v>27</v>
      </c>
      <c r="AC150" s="80" t="s">
        <v>27</v>
      </c>
      <c r="AD150" s="54"/>
      <c r="AE150" s="55"/>
      <c r="AG150" s="55"/>
    </row>
    <row r="151" spans="1:35" x14ac:dyDescent="0.55000000000000004">
      <c r="A151" s="68" t="s">
        <v>5</v>
      </c>
      <c r="B151" s="134"/>
      <c r="C151" s="69"/>
      <c r="D151" s="69"/>
      <c r="E151" s="70"/>
      <c r="F151" s="73">
        <f t="shared" ref="F151:G151" si="22">SUM(F144:F150)</f>
        <v>19882.52</v>
      </c>
      <c r="G151" s="72">
        <f t="shared" si="22"/>
        <v>83434.131951661198</v>
      </c>
      <c r="H151" s="73">
        <f t="shared" ref="F151:AC151" si="23">SUM(H144:H150)</f>
        <v>-2115714</v>
      </c>
      <c r="I151" s="72" t="e">
        <f t="shared" si="23"/>
        <v>#REF!</v>
      </c>
      <c r="J151" s="73">
        <f t="shared" si="23"/>
        <v>0</v>
      </c>
      <c r="K151" s="72" t="e">
        <f t="shared" si="23"/>
        <v>#REF!</v>
      </c>
      <c r="L151" s="73">
        <f t="shared" si="23"/>
        <v>0</v>
      </c>
      <c r="M151" s="5" t="e">
        <f t="shared" si="23"/>
        <v>#REF!</v>
      </c>
      <c r="N151" s="73">
        <f t="shared" si="23"/>
        <v>0</v>
      </c>
      <c r="O151" s="5" t="e">
        <f t="shared" si="23"/>
        <v>#REF!</v>
      </c>
      <c r="P151" s="73">
        <f t="shared" si="23"/>
        <v>0</v>
      </c>
      <c r="Q151" s="5" t="e">
        <f t="shared" si="23"/>
        <v>#REF!</v>
      </c>
      <c r="R151" s="73">
        <f t="shared" si="23"/>
        <v>0</v>
      </c>
      <c r="S151" s="5" t="e">
        <f t="shared" si="23"/>
        <v>#REF!</v>
      </c>
      <c r="T151" s="73">
        <f t="shared" si="23"/>
        <v>0</v>
      </c>
      <c r="U151" s="5" t="e">
        <f t="shared" si="23"/>
        <v>#REF!</v>
      </c>
      <c r="V151" s="73">
        <f t="shared" si="23"/>
        <v>0</v>
      </c>
      <c r="W151" s="5" t="e">
        <f t="shared" si="23"/>
        <v>#REF!</v>
      </c>
      <c r="X151" s="73">
        <f t="shared" si="23"/>
        <v>0</v>
      </c>
      <c r="Y151" s="72" t="e">
        <f t="shared" si="23"/>
        <v>#REF!</v>
      </c>
      <c r="Z151" s="73">
        <f t="shared" si="23"/>
        <v>0</v>
      </c>
      <c r="AA151" s="72" t="e">
        <f t="shared" si="23"/>
        <v>#REF!</v>
      </c>
      <c r="AB151" s="73">
        <f t="shared" si="23"/>
        <v>0</v>
      </c>
      <c r="AC151" s="72" t="e">
        <f t="shared" si="23"/>
        <v>#REF!</v>
      </c>
      <c r="AD151" s="4">
        <f>AB151+Z151+X151+V151+T151+R151+P151+N151+L151+J151+H151+F151</f>
        <v>-2095831.48</v>
      </c>
      <c r="AE151" s="6" t="e">
        <f>AC151+AA151+Y151+W151+U151+S151+Q151+O151+M151+K151+I151+G151</f>
        <v>#REF!</v>
      </c>
      <c r="AF151" s="4">
        <f>V151+T151+R151+P151+N151+L151+J151+H151+F151</f>
        <v>-2095831.48</v>
      </c>
      <c r="AG151" s="6" t="e">
        <f>W151+U151+S151+Q151+O151+M151+K151+I151+G151</f>
        <v>#REF!</v>
      </c>
      <c r="AH151" s="4">
        <f>AB151+Z151+X151</f>
        <v>0</v>
      </c>
      <c r="AI151" s="6" t="e">
        <f>AC151+AA151+Y151</f>
        <v>#REF!</v>
      </c>
    </row>
    <row r="152" spans="1:35" x14ac:dyDescent="0.55000000000000004">
      <c r="A152" s="49" t="str">
        <f>[5]ตารางจด!$A$140</f>
        <v>คณะเทคโนโลยีการประมง</v>
      </c>
      <c r="B152" s="135"/>
      <c r="C152" s="74"/>
      <c r="D152" s="74"/>
      <c r="E152" s="75"/>
      <c r="F152" s="76"/>
      <c r="G152" s="75"/>
      <c r="H152" s="76"/>
      <c r="I152" s="75"/>
      <c r="J152" s="76"/>
      <c r="K152" s="75"/>
      <c r="L152" s="76"/>
      <c r="M152" s="146"/>
      <c r="N152" s="76"/>
      <c r="O152" s="146"/>
      <c r="P152" s="77"/>
      <c r="Q152" s="146"/>
      <c r="R152" s="76"/>
      <c r="S152" s="146"/>
      <c r="T152" s="76"/>
      <c r="U152" s="146"/>
      <c r="V152" s="76"/>
      <c r="W152" s="146"/>
      <c r="X152" s="76"/>
      <c r="Y152" s="75"/>
      <c r="Z152" s="76"/>
      <c r="AA152" s="75"/>
      <c r="AB152" s="76"/>
      <c r="AC152" s="78"/>
      <c r="AD152" s="54"/>
      <c r="AE152" s="55"/>
      <c r="AG152" s="55"/>
    </row>
    <row r="153" spans="1:35" x14ac:dyDescent="0.55000000000000004">
      <c r="A153" s="81">
        <f>[5]ตารางจด!A141</f>
        <v>115</v>
      </c>
      <c r="B153" s="136" t="str">
        <f>[5]ตารางจด!B141</f>
        <v>อาคารเทคโนโลยีการประมง มิเตอร์ตัวที่ 1</v>
      </c>
      <c r="C153" s="131">
        <f>[5]ตารางจด!C141</f>
        <v>0</v>
      </c>
      <c r="D153" s="81">
        <f>[5]ตารางจด!D141</f>
        <v>160</v>
      </c>
      <c r="E153" s="82">
        <f>[5]ตารางจด!E141</f>
        <v>9264072</v>
      </c>
      <c r="F153" s="31">
        <f>[6]คำนวณหน่วย!L141</f>
        <v>4800</v>
      </c>
      <c r="G153" s="80">
        <f>[6]คำนวณหน่วย!M141</f>
        <v>20160</v>
      </c>
      <c r="H153" s="31">
        <f>[6]คำนวณหน่วย!P141</f>
        <v>-1417440</v>
      </c>
      <c r="I153" s="80" t="e">
        <f>[6]คำนวณหน่วย!Q141</f>
        <v>#DIV/0!</v>
      </c>
      <c r="J153" s="31">
        <f>[6]คำนวณหน่วย!T141</f>
        <v>0</v>
      </c>
      <c r="K153" s="80" t="e">
        <f>[6]คำนวณหน่วย!U141</f>
        <v>#DIV/0!</v>
      </c>
      <c r="L153" s="31">
        <f>[6]คำนวณหน่วย!X141</f>
        <v>0</v>
      </c>
      <c r="M153" s="108" t="e">
        <f>[6]คำนวณหน่วย!Y141</f>
        <v>#DIV/0!</v>
      </c>
      <c r="N153" s="31">
        <f>[6]คำนวณหน่วย!AB141</f>
        <v>0</v>
      </c>
      <c r="O153" s="108" t="e">
        <f>[6]คำนวณหน่วย!AC141</f>
        <v>#DIV/0!</v>
      </c>
      <c r="P153" s="83">
        <f>[6]คำนวณหน่วย!AF141</f>
        <v>0</v>
      </c>
      <c r="Q153" s="108" t="e">
        <f>[6]คำนวณหน่วย!AG141</f>
        <v>#DIV/0!</v>
      </c>
      <c r="R153" s="31">
        <f>[6]คำนวณหน่วย!AJ141</f>
        <v>0</v>
      </c>
      <c r="S153" s="108" t="e">
        <f>[6]คำนวณหน่วย!AK141</f>
        <v>#DIV/0!</v>
      </c>
      <c r="T153" s="31">
        <f>[6]คำนวณหน่วย!AN141</f>
        <v>0</v>
      </c>
      <c r="U153" s="108" t="e">
        <f>[6]คำนวณหน่วย!AO141</f>
        <v>#DIV/0!</v>
      </c>
      <c r="V153" s="31">
        <f>[6]คำนวณหน่วย!AR141</f>
        <v>0</v>
      </c>
      <c r="W153" s="108" t="e">
        <f>[6]คำนวณหน่วย!AS141</f>
        <v>#DIV/0!</v>
      </c>
      <c r="X153" s="31">
        <f>[6]คำนวณหน่วย!AV141</f>
        <v>0</v>
      </c>
      <c r="Y153" s="80" t="e">
        <f>[6]คำนวณหน่วย!AW141</f>
        <v>#DIV/0!</v>
      </c>
      <c r="Z153" s="31">
        <f>[6]คำนวณหน่วย!AZ141</f>
        <v>0</v>
      </c>
      <c r="AA153" s="80" t="e">
        <f>[6]คำนวณหน่วย!BA141</f>
        <v>#DIV/0!</v>
      </c>
      <c r="AB153" s="31">
        <f>[6]คำนวณหน่วย!BD141</f>
        <v>0</v>
      </c>
      <c r="AC153" s="80" t="e">
        <f>[6]คำนวณหน่วย!BE141</f>
        <v>#DIV/0!</v>
      </c>
      <c r="AD153" s="54"/>
      <c r="AE153" s="55"/>
      <c r="AG153" s="55"/>
    </row>
    <row r="154" spans="1:35" x14ac:dyDescent="0.55000000000000004">
      <c r="A154" s="81">
        <f>[5]ตารางจด!A142</f>
        <v>116</v>
      </c>
      <c r="B154" s="136" t="str">
        <f>[5]ตารางจด!B142</f>
        <v>อาคารเทคโนโลยีการประมง มิเตอร์ตัวที่ 2</v>
      </c>
      <c r="C154" s="131">
        <f>[5]ตารางจด!C142</f>
        <v>0</v>
      </c>
      <c r="D154" s="81">
        <f>[5]ตารางจด!D142</f>
        <v>160</v>
      </c>
      <c r="E154" s="82">
        <f>[5]ตารางจด!E142</f>
        <v>9264102</v>
      </c>
      <c r="F154" s="31">
        <f>[6]คำนวณหน่วย!L142</f>
        <v>3680</v>
      </c>
      <c r="G154" s="80">
        <f>[6]คำนวณหน่วย!M142</f>
        <v>15456</v>
      </c>
      <c r="H154" s="31">
        <f>[6]คำนวณหน่วย!P142</f>
        <v>-1143200</v>
      </c>
      <c r="I154" s="80" t="e">
        <f>[6]คำนวณหน่วย!Q142</f>
        <v>#DIV/0!</v>
      </c>
      <c r="J154" s="31">
        <f>[6]คำนวณหน่วย!T142</f>
        <v>0</v>
      </c>
      <c r="K154" s="80" t="e">
        <f>[6]คำนวณหน่วย!U142</f>
        <v>#DIV/0!</v>
      </c>
      <c r="L154" s="31">
        <f>[6]คำนวณหน่วย!X142</f>
        <v>0</v>
      </c>
      <c r="M154" s="108" t="e">
        <f>[6]คำนวณหน่วย!Y142</f>
        <v>#DIV/0!</v>
      </c>
      <c r="N154" s="31">
        <f>[6]คำนวณหน่วย!AB142</f>
        <v>0</v>
      </c>
      <c r="O154" s="108" t="e">
        <f>[6]คำนวณหน่วย!AC142</f>
        <v>#DIV/0!</v>
      </c>
      <c r="P154" s="83">
        <f>[6]คำนวณหน่วย!AF142</f>
        <v>0</v>
      </c>
      <c r="Q154" s="108" t="e">
        <f>[6]คำนวณหน่วย!AG142</f>
        <v>#DIV/0!</v>
      </c>
      <c r="R154" s="31">
        <f>[6]คำนวณหน่วย!AJ142</f>
        <v>0</v>
      </c>
      <c r="S154" s="108" t="e">
        <f>[6]คำนวณหน่วย!AK142</f>
        <v>#DIV/0!</v>
      </c>
      <c r="T154" s="31">
        <f>[6]คำนวณหน่วย!AN142</f>
        <v>0</v>
      </c>
      <c r="U154" s="108" t="e">
        <f>[6]คำนวณหน่วย!AO142</f>
        <v>#DIV/0!</v>
      </c>
      <c r="V154" s="31">
        <f>[6]คำนวณหน่วย!AR142</f>
        <v>0</v>
      </c>
      <c r="W154" s="108" t="e">
        <f>[6]คำนวณหน่วย!AS142</f>
        <v>#DIV/0!</v>
      </c>
      <c r="X154" s="31">
        <f>[6]คำนวณหน่วย!AV142</f>
        <v>0</v>
      </c>
      <c r="Y154" s="80" t="e">
        <f>[6]คำนวณหน่วย!AW142</f>
        <v>#DIV/0!</v>
      </c>
      <c r="Z154" s="31">
        <f>[6]คำนวณหน่วย!AZ142</f>
        <v>0</v>
      </c>
      <c r="AA154" s="80" t="e">
        <f>[6]คำนวณหน่วย!BA142</f>
        <v>#DIV/0!</v>
      </c>
      <c r="AB154" s="31">
        <f>[6]คำนวณหน่วย!BD142</f>
        <v>0</v>
      </c>
      <c r="AC154" s="80" t="e">
        <f>[6]คำนวณหน่วย!BE142</f>
        <v>#DIV/0!</v>
      </c>
      <c r="AD154" s="54"/>
      <c r="AE154" s="55"/>
      <c r="AG154" s="55"/>
    </row>
    <row r="155" spans="1:35" x14ac:dyDescent="0.55000000000000004">
      <c r="A155" s="81">
        <f>[5]ตารางจด!A143</f>
        <v>117</v>
      </c>
      <c r="B155" s="136" t="str">
        <f>[5]ตารางจด!B143</f>
        <v>การเพาะเลี้ยงสาหร่าย</v>
      </c>
      <c r="C155" s="131">
        <f>[5]ตารางจด!C143</f>
        <v>0</v>
      </c>
      <c r="D155" s="81">
        <f>[5]ตารางจด!D143</f>
        <v>1</v>
      </c>
      <c r="E155" s="82">
        <f>[5]ตารางจด!E143</f>
        <v>8708215</v>
      </c>
      <c r="F155" s="31">
        <f>[6]คำนวณหน่วย!L143</f>
        <v>1440</v>
      </c>
      <c r="G155" s="80">
        <f>[6]คำนวณหน่วย!M143</f>
        <v>6048</v>
      </c>
      <c r="H155" s="31">
        <f>[6]คำนวณหน่วย!P143</f>
        <v>-26007</v>
      </c>
      <c r="I155" s="80" t="e">
        <f>[6]คำนวณหน่วย!Q143</f>
        <v>#DIV/0!</v>
      </c>
      <c r="J155" s="31">
        <f>[6]คำนวณหน่วย!T143</f>
        <v>0</v>
      </c>
      <c r="K155" s="80" t="e">
        <f>[6]คำนวณหน่วย!U143</f>
        <v>#DIV/0!</v>
      </c>
      <c r="L155" s="31">
        <f>[6]คำนวณหน่วย!X143</f>
        <v>0</v>
      </c>
      <c r="M155" s="108" t="e">
        <f>[6]คำนวณหน่วย!Y143</f>
        <v>#DIV/0!</v>
      </c>
      <c r="N155" s="31">
        <f>[6]คำนวณหน่วย!AB143</f>
        <v>0</v>
      </c>
      <c r="O155" s="108" t="e">
        <f>[6]คำนวณหน่วย!AC143</f>
        <v>#DIV/0!</v>
      </c>
      <c r="P155" s="83">
        <f>[6]คำนวณหน่วย!AF143</f>
        <v>0</v>
      </c>
      <c r="Q155" s="108" t="e">
        <f>[6]คำนวณหน่วย!AG143</f>
        <v>#DIV/0!</v>
      </c>
      <c r="R155" s="31">
        <f>[6]คำนวณหน่วย!AJ143</f>
        <v>0</v>
      </c>
      <c r="S155" s="108" t="e">
        <f>[6]คำนวณหน่วย!AK143</f>
        <v>#DIV/0!</v>
      </c>
      <c r="T155" s="31">
        <f>[6]คำนวณหน่วย!AN143</f>
        <v>0</v>
      </c>
      <c r="U155" s="108" t="e">
        <f>[6]คำนวณหน่วย!AO143</f>
        <v>#DIV/0!</v>
      </c>
      <c r="V155" s="31">
        <f>[6]คำนวณหน่วย!AR143</f>
        <v>0</v>
      </c>
      <c r="W155" s="108" t="e">
        <f>[6]คำนวณหน่วย!AS143</f>
        <v>#DIV/0!</v>
      </c>
      <c r="X155" s="31">
        <f>[6]คำนวณหน่วย!AV143</f>
        <v>0</v>
      </c>
      <c r="Y155" s="80" t="e">
        <f>[6]คำนวณหน่วย!AW143</f>
        <v>#DIV/0!</v>
      </c>
      <c r="Z155" s="31">
        <f>[6]คำนวณหน่วย!AZ143</f>
        <v>0</v>
      </c>
      <c r="AA155" s="80" t="e">
        <f>[6]คำนวณหน่วย!BA143</f>
        <v>#DIV/0!</v>
      </c>
      <c r="AB155" s="31">
        <f>[6]คำนวณหน่วย!BD143</f>
        <v>0</v>
      </c>
      <c r="AC155" s="80" t="e">
        <f>[6]คำนวณหน่วย!BE143</f>
        <v>#DIV/0!</v>
      </c>
      <c r="AD155" s="54"/>
      <c r="AE155" s="55"/>
      <c r="AG155" s="55"/>
    </row>
    <row r="156" spans="1:35" x14ac:dyDescent="0.55000000000000004">
      <c r="A156" s="81">
        <f>[5]ตารางจด!A144</f>
        <v>118</v>
      </c>
      <c r="B156" s="136" t="str">
        <f>[5]ตารางจด!B144</f>
        <v>อาคารพัฒนาบ่อเพาะเลี้ยงสัตว์น้ำ</v>
      </c>
      <c r="C156" s="131" t="str">
        <f>[5]ตารางจด!C144</f>
        <v>MWh</v>
      </c>
      <c r="D156" s="81">
        <f>[5]ตารางจด!D144</f>
        <v>1000</v>
      </c>
      <c r="E156" s="82" t="str">
        <f>[5]ตารางจด!E144</f>
        <v>Digital</v>
      </c>
      <c r="F156" s="31">
        <f>[6]คำนวณหน่วย!L144</f>
        <v>18110.000000000015</v>
      </c>
      <c r="G156" s="80">
        <f>[6]คำนวณหน่วย!M144</f>
        <v>76062.000000000058</v>
      </c>
      <c r="H156" s="31">
        <f>[6]คำนวณหน่วย!P144</f>
        <v>-354910</v>
      </c>
      <c r="I156" s="80" t="e">
        <f>[6]คำนวณหน่วย!Q144</f>
        <v>#DIV/0!</v>
      </c>
      <c r="J156" s="31">
        <f>[6]คำนวณหน่วย!T144</f>
        <v>0</v>
      </c>
      <c r="K156" s="80" t="e">
        <f>[6]คำนวณหน่วย!U144</f>
        <v>#DIV/0!</v>
      </c>
      <c r="L156" s="31">
        <f>[6]คำนวณหน่วย!X144</f>
        <v>0</v>
      </c>
      <c r="M156" s="108" t="e">
        <f>[6]คำนวณหน่วย!Y144</f>
        <v>#DIV/0!</v>
      </c>
      <c r="N156" s="31">
        <f>[6]คำนวณหน่วย!AB144</f>
        <v>0</v>
      </c>
      <c r="O156" s="108" t="e">
        <f>[6]คำนวณหน่วย!AC144</f>
        <v>#DIV/0!</v>
      </c>
      <c r="P156" s="83">
        <f>[6]คำนวณหน่วย!AF144</f>
        <v>0</v>
      </c>
      <c r="Q156" s="108" t="e">
        <f>[6]คำนวณหน่วย!AG144</f>
        <v>#DIV/0!</v>
      </c>
      <c r="R156" s="31">
        <f>[6]คำนวณหน่วย!AJ144</f>
        <v>0</v>
      </c>
      <c r="S156" s="108" t="e">
        <f>[6]คำนวณหน่วย!AK144</f>
        <v>#DIV/0!</v>
      </c>
      <c r="T156" s="31">
        <f>[6]คำนวณหน่วย!AN144</f>
        <v>0</v>
      </c>
      <c r="U156" s="108" t="e">
        <f>[6]คำนวณหน่วย!AO144</f>
        <v>#DIV/0!</v>
      </c>
      <c r="V156" s="31">
        <f>[6]คำนวณหน่วย!AR144</f>
        <v>0</v>
      </c>
      <c r="W156" s="108" t="e">
        <f>[6]คำนวณหน่วย!AS144</f>
        <v>#DIV/0!</v>
      </c>
      <c r="X156" s="31">
        <f>[6]คำนวณหน่วย!AV144</f>
        <v>0</v>
      </c>
      <c r="Y156" s="80" t="e">
        <f>[6]คำนวณหน่วย!AW144</f>
        <v>#DIV/0!</v>
      </c>
      <c r="Z156" s="31">
        <f>[6]คำนวณหน่วย!AZ144</f>
        <v>0</v>
      </c>
      <c r="AA156" s="80" t="e">
        <f>[6]คำนวณหน่วย!BA144</f>
        <v>#DIV/0!</v>
      </c>
      <c r="AB156" s="31">
        <f>[6]คำนวณหน่วย!BD144</f>
        <v>0</v>
      </c>
      <c r="AC156" s="80" t="e">
        <f>[6]คำนวณหน่วย!BE144</f>
        <v>#DIV/0!</v>
      </c>
      <c r="AD156" s="54"/>
      <c r="AE156" s="55"/>
      <c r="AG156" s="55"/>
    </row>
    <row r="157" spans="1:35" x14ac:dyDescent="0.55000000000000004">
      <c r="A157" s="68" t="s">
        <v>5</v>
      </c>
      <c r="B157" s="134"/>
      <c r="C157" s="69"/>
      <c r="D157" s="69"/>
      <c r="E157" s="70"/>
      <c r="F157" s="71">
        <f t="shared" ref="F157:G157" si="24">SUM(F153:F156)</f>
        <v>28030.000000000015</v>
      </c>
      <c r="G157" s="72">
        <f t="shared" si="24"/>
        <v>117726.00000000006</v>
      </c>
      <c r="H157" s="71">
        <f t="shared" ref="F157:AC157" si="25">SUM(H153:H156)</f>
        <v>-2941557</v>
      </c>
      <c r="I157" s="72" t="e">
        <f t="shared" si="25"/>
        <v>#DIV/0!</v>
      </c>
      <c r="J157" s="71">
        <f t="shared" si="25"/>
        <v>0</v>
      </c>
      <c r="K157" s="72" t="e">
        <f t="shared" si="25"/>
        <v>#DIV/0!</v>
      </c>
      <c r="L157" s="71">
        <f t="shared" si="25"/>
        <v>0</v>
      </c>
      <c r="M157" s="5" t="e">
        <f t="shared" si="25"/>
        <v>#DIV/0!</v>
      </c>
      <c r="N157" s="71">
        <f t="shared" si="25"/>
        <v>0</v>
      </c>
      <c r="O157" s="5" t="e">
        <f t="shared" si="25"/>
        <v>#DIV/0!</v>
      </c>
      <c r="P157" s="71">
        <f t="shared" si="25"/>
        <v>0</v>
      </c>
      <c r="Q157" s="5" t="e">
        <f t="shared" si="25"/>
        <v>#DIV/0!</v>
      </c>
      <c r="R157" s="71">
        <f t="shared" si="25"/>
        <v>0</v>
      </c>
      <c r="S157" s="5" t="e">
        <f t="shared" si="25"/>
        <v>#DIV/0!</v>
      </c>
      <c r="T157" s="71">
        <f t="shared" si="25"/>
        <v>0</v>
      </c>
      <c r="U157" s="5" t="e">
        <f t="shared" si="25"/>
        <v>#DIV/0!</v>
      </c>
      <c r="V157" s="71">
        <f t="shared" si="25"/>
        <v>0</v>
      </c>
      <c r="W157" s="5" t="e">
        <f t="shared" si="25"/>
        <v>#DIV/0!</v>
      </c>
      <c r="X157" s="71">
        <f t="shared" si="25"/>
        <v>0</v>
      </c>
      <c r="Y157" s="72" t="e">
        <f t="shared" si="25"/>
        <v>#DIV/0!</v>
      </c>
      <c r="Z157" s="71">
        <f t="shared" si="25"/>
        <v>0</v>
      </c>
      <c r="AA157" s="72" t="e">
        <f t="shared" si="25"/>
        <v>#DIV/0!</v>
      </c>
      <c r="AB157" s="71">
        <f t="shared" si="25"/>
        <v>0</v>
      </c>
      <c r="AC157" s="72" t="e">
        <f t="shared" si="25"/>
        <v>#DIV/0!</v>
      </c>
      <c r="AD157" s="4">
        <f>AB157+Z157+X157+V157+T157+R157+P157+N157+L157+J157+H157+F157</f>
        <v>-2913527</v>
      </c>
      <c r="AE157" s="6" t="e">
        <f>AC157+AA157+Y157+W157+U157+S157+Q157+O157+M157+K157+I157+G157</f>
        <v>#DIV/0!</v>
      </c>
      <c r="AF157" s="4">
        <f>V157+T157+R157+P157+N157+L157+J157+H157+F157</f>
        <v>-2913527</v>
      </c>
      <c r="AG157" s="6" t="e">
        <f>W157+U157+S157+Q157+O157+M157+K157+I157+G157</f>
        <v>#DIV/0!</v>
      </c>
      <c r="AH157" s="4">
        <f>AB157+Z157+X157</f>
        <v>0</v>
      </c>
      <c r="AI157" s="6" t="e">
        <f>AC157+AA157+Y157</f>
        <v>#DIV/0!</v>
      </c>
    </row>
    <row r="158" spans="1:35" x14ac:dyDescent="0.55000000000000004">
      <c r="A158" s="49" t="str">
        <f>[5]ตารางจด!$A$145</f>
        <v>คลินิกรักษาสัตว์</v>
      </c>
      <c r="B158" s="135"/>
      <c r="C158" s="74"/>
      <c r="D158" s="74"/>
      <c r="E158" s="75"/>
      <c r="F158" s="76"/>
      <c r="G158" s="75"/>
      <c r="H158" s="76"/>
      <c r="I158" s="75"/>
      <c r="J158" s="76"/>
      <c r="K158" s="75"/>
      <c r="L158" s="76"/>
      <c r="M158" s="146"/>
      <c r="N158" s="76"/>
      <c r="O158" s="146"/>
      <c r="P158" s="77"/>
      <c r="Q158" s="146"/>
      <c r="R158" s="76"/>
      <c r="S158" s="146"/>
      <c r="T158" s="76"/>
      <c r="U158" s="146"/>
      <c r="V158" s="76"/>
      <c r="W158" s="146"/>
      <c r="X158" s="76"/>
      <c r="Y158" s="75"/>
      <c r="Z158" s="76"/>
      <c r="AA158" s="75"/>
      <c r="AB158" s="76"/>
      <c r="AC158" s="78"/>
      <c r="AD158" s="39"/>
      <c r="AF158" s="39"/>
    </row>
    <row r="159" spans="1:35" x14ac:dyDescent="0.55000000000000004">
      <c r="A159" s="23">
        <f>[5]ตารางจด!A146</f>
        <v>119</v>
      </c>
      <c r="B159" s="28" t="str">
        <f>[5]ตารางจด!B146</f>
        <v>คลินิกรักษาสัตว์</v>
      </c>
      <c r="C159" s="130">
        <f>[5]ตารางจด!C146</f>
        <v>0</v>
      </c>
      <c r="D159" s="23">
        <f>[5]ตารางจด!D146</f>
        <v>1</v>
      </c>
      <c r="E159" s="32" t="str">
        <f>[5]ตารางจด!E146</f>
        <v>0003510</v>
      </c>
      <c r="F159" s="29">
        <f>[6]คำนวณหน่วย!L146</f>
        <v>1075</v>
      </c>
      <c r="G159" s="64">
        <f>[6]คำนวณหน่วย!M146</f>
        <v>4515</v>
      </c>
      <c r="H159" s="29">
        <f>[6]คำนวณหน่วย!P146</f>
        <v>-51360</v>
      </c>
      <c r="I159" s="64" t="e">
        <f>[6]คำนวณหน่วย!Q146</f>
        <v>#DIV/0!</v>
      </c>
      <c r="J159" s="29">
        <f>[6]คำนวณหน่วย!T146</f>
        <v>0</v>
      </c>
      <c r="K159" s="64" t="e">
        <f>[6]คำนวณหน่วย!U146</f>
        <v>#DIV/0!</v>
      </c>
      <c r="L159" s="29">
        <f>[6]คำนวณหน่วย!X146</f>
        <v>0</v>
      </c>
      <c r="M159" s="5" t="e">
        <f>[6]คำนวณหน่วย!Y146</f>
        <v>#DIV/0!</v>
      </c>
      <c r="N159" s="29">
        <f>[6]คำนวณหน่วย!AB146</f>
        <v>0</v>
      </c>
      <c r="O159" s="5" t="e">
        <f>[6]คำนวณหน่วย!AC146</f>
        <v>#DIV/0!</v>
      </c>
      <c r="P159" s="33">
        <f>[6]คำนวณหน่วย!AF146</f>
        <v>0</v>
      </c>
      <c r="Q159" s="5" t="e">
        <f>[6]คำนวณหน่วย!AG146</f>
        <v>#DIV/0!</v>
      </c>
      <c r="R159" s="29">
        <f>[6]คำนวณหน่วย!AJ146</f>
        <v>0</v>
      </c>
      <c r="S159" s="5" t="e">
        <f>[6]คำนวณหน่วย!AK146</f>
        <v>#DIV/0!</v>
      </c>
      <c r="T159" s="29">
        <f>[6]คำนวณหน่วย!AN146</f>
        <v>0</v>
      </c>
      <c r="U159" s="5" t="e">
        <f>[6]คำนวณหน่วย!AO146</f>
        <v>#DIV/0!</v>
      </c>
      <c r="V159" s="29">
        <f>[6]คำนวณหน่วย!AR146</f>
        <v>0</v>
      </c>
      <c r="W159" s="5" t="e">
        <f>[6]คำนวณหน่วย!AS146</f>
        <v>#DIV/0!</v>
      </c>
      <c r="X159" s="29">
        <f>[6]คำนวณหน่วย!AV146</f>
        <v>0</v>
      </c>
      <c r="Y159" s="64" t="e">
        <f>[6]คำนวณหน่วย!AW146</f>
        <v>#DIV/0!</v>
      </c>
      <c r="Z159" s="29">
        <f>[6]คำนวณหน่วย!AZ146</f>
        <v>0</v>
      </c>
      <c r="AA159" s="64" t="e">
        <f>[6]คำนวณหน่วย!BA146</f>
        <v>#DIV/0!</v>
      </c>
      <c r="AB159" s="29">
        <f>[6]คำนวณหน่วย!BD146</f>
        <v>0</v>
      </c>
      <c r="AC159" s="64" t="e">
        <f>[6]คำนวณหน่วย!BE146</f>
        <v>#DIV/0!</v>
      </c>
      <c r="AD159" s="4">
        <f>AB159+Z159+X159+V159+T159+R159+P159+N159+L159+J159+H159+F159</f>
        <v>-50285</v>
      </c>
      <c r="AE159" s="6" t="e">
        <f>AC159+AA159+Y159+W159+U159+S159+Q159+O159+M159+K159+I159+G159</f>
        <v>#DIV/0!</v>
      </c>
      <c r="AF159" s="4">
        <f>V159+T159+R159+P159+N159+L159+J159+H159+F159</f>
        <v>-50285</v>
      </c>
      <c r="AG159" s="6" t="e">
        <f>W159+U159+S159+Q159+O159+M159+K159+I159+G159</f>
        <v>#DIV/0!</v>
      </c>
      <c r="AH159" s="4">
        <f>AB159+Z159+X159</f>
        <v>0</v>
      </c>
      <c r="AI159" s="6" t="e">
        <f>AC159+AA159+Y159</f>
        <v>#DIV/0!</v>
      </c>
    </row>
    <row r="160" spans="1:35" x14ac:dyDescent="0.55000000000000004">
      <c r="A160" s="49" t="str">
        <f>[5]ตารางจด!$A$29</f>
        <v>สำนักงานมหาวิทยาลัย</v>
      </c>
      <c r="B160" s="138"/>
      <c r="C160" s="74"/>
      <c r="D160" s="74"/>
      <c r="E160" s="75"/>
      <c r="F160" s="76"/>
      <c r="G160" s="75"/>
      <c r="H160" s="76"/>
      <c r="I160" s="75"/>
      <c r="J160" s="76"/>
      <c r="K160" s="75"/>
      <c r="L160" s="76"/>
      <c r="M160" s="146"/>
      <c r="N160" s="76"/>
      <c r="O160" s="146"/>
      <c r="P160" s="77"/>
      <c r="Q160" s="146"/>
      <c r="R160" s="76"/>
      <c r="S160" s="146"/>
      <c r="T160" s="76"/>
      <c r="U160" s="146"/>
      <c r="V160" s="76"/>
      <c r="W160" s="146"/>
      <c r="X160" s="76"/>
      <c r="Y160" s="75"/>
      <c r="Z160" s="76"/>
      <c r="AA160" s="75"/>
      <c r="AB160" s="76"/>
      <c r="AC160" s="78"/>
      <c r="AD160" s="39"/>
      <c r="AF160" s="39"/>
    </row>
    <row r="161" spans="1:36" s="10" customFormat="1" ht="21" customHeight="1" x14ac:dyDescent="0.55000000000000004">
      <c r="A161" s="23">
        <f>[5]ตารางจด!A148</f>
        <v>120</v>
      </c>
      <c r="B161" s="28" t="str">
        <f>[5]ตารางจด!B148</f>
        <v>ครัวอิ่มอุ่นเพื่อน้อง</v>
      </c>
      <c r="C161" s="130">
        <f>[5]ตารางจด!C148</f>
        <v>0</v>
      </c>
      <c r="D161" s="23">
        <f>[5]ตารางจด!D148</f>
        <v>0</v>
      </c>
      <c r="E161" s="32">
        <f>[5]ตารางจด!E148</f>
        <v>0</v>
      </c>
      <c r="F161" s="31">
        <f>[6]คำนวณหน่วย!L148</f>
        <v>53</v>
      </c>
      <c r="G161" s="80">
        <f>[6]คำนวณหน่วย!M148</f>
        <v>222.60000000000002</v>
      </c>
      <c r="H161" s="31">
        <f>[6]คำนวณหน่วย!P148</f>
        <v>0</v>
      </c>
      <c r="I161" s="80" t="e">
        <f>[6]คำนวณหน่วย!Q148</f>
        <v>#DIV/0!</v>
      </c>
      <c r="J161" s="31">
        <f>[6]คำนวณหน่วย!T148</f>
        <v>0</v>
      </c>
      <c r="K161" s="80" t="e">
        <f>[6]คำนวณหน่วย!U148</f>
        <v>#DIV/0!</v>
      </c>
      <c r="L161" s="31">
        <f>[6]คำนวณหน่วย!X148</f>
        <v>0</v>
      </c>
      <c r="M161" s="108" t="e">
        <f>[6]คำนวณหน่วย!Y148</f>
        <v>#DIV/0!</v>
      </c>
      <c r="N161" s="31">
        <f>[6]คำนวณหน่วย!AB148</f>
        <v>0</v>
      </c>
      <c r="O161" s="108" t="e">
        <f>[6]คำนวณหน่วย!AC148</f>
        <v>#DIV/0!</v>
      </c>
      <c r="P161" s="83">
        <f>[6]คำนวณหน่วย!AF148</f>
        <v>0</v>
      </c>
      <c r="Q161" s="108" t="e">
        <f>[6]คำนวณหน่วย!AG148</f>
        <v>#DIV/0!</v>
      </c>
      <c r="R161" s="31">
        <f>[6]คำนวณหน่วย!AJ148</f>
        <v>0</v>
      </c>
      <c r="S161" s="108" t="e">
        <f>[6]คำนวณหน่วย!AK148</f>
        <v>#DIV/0!</v>
      </c>
      <c r="T161" s="31">
        <f>[6]คำนวณหน่วย!AN148</f>
        <v>0</v>
      </c>
      <c r="U161" s="108" t="e">
        <f>[6]คำนวณหน่วย!AO148</f>
        <v>#DIV/0!</v>
      </c>
      <c r="V161" s="31">
        <f>[6]คำนวณหน่วย!AR148</f>
        <v>0</v>
      </c>
      <c r="W161" s="108" t="e">
        <f>[6]คำนวณหน่วย!AS148</f>
        <v>#DIV/0!</v>
      </c>
      <c r="X161" s="31">
        <f>[6]คำนวณหน่วย!AV148</f>
        <v>0</v>
      </c>
      <c r="Y161" s="80" t="e">
        <f>[6]คำนวณหน่วย!AW148</f>
        <v>#DIV/0!</v>
      </c>
      <c r="Z161" s="31">
        <f>[6]คำนวณหน่วย!AZ148</f>
        <v>0</v>
      </c>
      <c r="AA161" s="80" t="e">
        <f>[6]คำนวณหน่วย!BA148</f>
        <v>#DIV/0!</v>
      </c>
      <c r="AB161" s="31">
        <f>[6]คำนวณหน่วย!BD148</f>
        <v>0</v>
      </c>
      <c r="AC161" s="80" t="e">
        <f>[6]คำนวณหน่วย!BE148</f>
        <v>#DIV/0!</v>
      </c>
      <c r="AD161" s="123">
        <f>AB161+Z161+X161+V161+T161+R161+P161+N161+L161+J161+H161+F161</f>
        <v>53</v>
      </c>
      <c r="AE161" s="124" t="e">
        <f>AC161+AA161+Y161+W161+U161+S161+Q161+O161+M161+K161+I161+G161</f>
        <v>#DIV/0!</v>
      </c>
      <c r="AF161" s="123">
        <f>V161+T161+R161+P161+N161+L161+J161+H161+F161</f>
        <v>53</v>
      </c>
      <c r="AG161" s="124" t="e">
        <f>W161+U161+S161+Q161+O161+M161+K161+I161+G161</f>
        <v>#DIV/0!</v>
      </c>
      <c r="AH161" s="123">
        <f>AB161+Z161+X161</f>
        <v>0</v>
      </c>
      <c r="AI161" s="124" t="e">
        <f>AC161+AA161+Y161</f>
        <v>#DIV/0!</v>
      </c>
      <c r="AJ161" s="150" t="s">
        <v>11</v>
      </c>
    </row>
    <row r="162" spans="1:36" x14ac:dyDescent="0.55000000000000004">
      <c r="A162" s="49" t="s">
        <v>17</v>
      </c>
      <c r="B162" s="139"/>
      <c r="C162" s="74"/>
      <c r="D162" s="74"/>
      <c r="E162" s="75"/>
      <c r="F162" s="76"/>
      <c r="G162" s="75"/>
      <c r="H162" s="76"/>
      <c r="I162" s="75"/>
      <c r="J162" s="76"/>
      <c r="K162" s="75"/>
      <c r="L162" s="76"/>
      <c r="M162" s="146"/>
      <c r="N162" s="76"/>
      <c r="O162" s="146"/>
      <c r="P162" s="77"/>
      <c r="Q162" s="146"/>
      <c r="R162" s="76"/>
      <c r="S162" s="146"/>
      <c r="T162" s="76"/>
      <c r="U162" s="146"/>
      <c r="V162" s="76"/>
      <c r="W162" s="146"/>
      <c r="X162" s="76"/>
      <c r="Y162" s="75"/>
      <c r="Z162" s="76"/>
      <c r="AA162" s="75"/>
      <c r="AB162" s="76"/>
      <c r="AC162" s="78"/>
      <c r="AD162" s="39"/>
      <c r="AF162" s="39"/>
      <c r="AJ162" s="149"/>
    </row>
    <row r="163" spans="1:36" ht="21" customHeight="1" x14ac:dyDescent="0.55000000000000004">
      <c r="A163" s="81">
        <f>[5]ตารางจด!A150</f>
        <v>121</v>
      </c>
      <c r="B163" s="136" t="str">
        <f>[5]ตารางจด!B150</f>
        <v>เกษตรล้านนา35ไร่โชนเลี้ยงไก่</v>
      </c>
      <c r="C163" s="131">
        <f>[5]ตารางจด!C150</f>
        <v>0</v>
      </c>
      <c r="D163" s="81">
        <f>[5]ตารางจด!D150</f>
        <v>0</v>
      </c>
      <c r="E163" s="82">
        <f>[5]ตารางจด!E150</f>
        <v>160605923</v>
      </c>
      <c r="F163" s="31">
        <f>[6]คำนวณหน่วย!L150</f>
        <v>30</v>
      </c>
      <c r="G163" s="80">
        <f>[6]คำนวณหน่วย!M150</f>
        <v>126</v>
      </c>
      <c r="H163" s="31">
        <f>[6]คำนวณหน่วย!P150</f>
        <v>-144</v>
      </c>
      <c r="I163" s="80" t="e">
        <f>[6]คำนวณหน่วย!Q150</f>
        <v>#DIV/0!</v>
      </c>
      <c r="J163" s="31">
        <f>[6]คำนวณหน่วย!T150</f>
        <v>0</v>
      </c>
      <c r="K163" s="80" t="e">
        <f>[6]คำนวณหน่วย!U150</f>
        <v>#DIV/0!</v>
      </c>
      <c r="L163" s="31">
        <f>[6]คำนวณหน่วย!X150</f>
        <v>0</v>
      </c>
      <c r="M163" s="108" t="e">
        <f>[6]คำนวณหน่วย!Y150</f>
        <v>#DIV/0!</v>
      </c>
      <c r="N163" s="31">
        <f>[6]คำนวณหน่วย!AB150</f>
        <v>0</v>
      </c>
      <c r="O163" s="108" t="e">
        <f>[6]คำนวณหน่วย!AC150</f>
        <v>#DIV/0!</v>
      </c>
      <c r="P163" s="83">
        <f>[6]คำนวณหน่วย!AF150</f>
        <v>0</v>
      </c>
      <c r="Q163" s="108" t="e">
        <f>[6]คำนวณหน่วย!AG150</f>
        <v>#DIV/0!</v>
      </c>
      <c r="R163" s="31">
        <f>[6]คำนวณหน่วย!AJ150</f>
        <v>0</v>
      </c>
      <c r="S163" s="108" t="e">
        <f>[6]คำนวณหน่วย!AK150</f>
        <v>#DIV/0!</v>
      </c>
      <c r="T163" s="31">
        <f>[6]คำนวณหน่วย!AN150</f>
        <v>0</v>
      </c>
      <c r="U163" s="108" t="e">
        <f>[6]คำนวณหน่วย!AO150</f>
        <v>#DIV/0!</v>
      </c>
      <c r="V163" s="31">
        <f>[6]คำนวณหน่วย!AR150</f>
        <v>0</v>
      </c>
      <c r="W163" s="108" t="e">
        <f>[6]คำนวณหน่วย!AS150</f>
        <v>#DIV/0!</v>
      </c>
      <c r="X163" s="31">
        <f>[6]คำนวณหน่วย!AV150</f>
        <v>0</v>
      </c>
      <c r="Y163" s="80" t="e">
        <f>[6]คำนวณหน่วย!AW150</f>
        <v>#DIV/0!</v>
      </c>
      <c r="Z163" s="31">
        <f>[6]คำนวณหน่วย!AZ150</f>
        <v>0</v>
      </c>
      <c r="AA163" s="80" t="e">
        <f>[6]คำนวณหน่วย!BA150</f>
        <v>#DIV/0!</v>
      </c>
      <c r="AB163" s="31">
        <f>[6]คำนวณหน่วย!BD150</f>
        <v>0</v>
      </c>
      <c r="AC163" s="80" t="e">
        <f>[6]คำนวณหน่วย!BE150</f>
        <v>#DIV/0!</v>
      </c>
      <c r="AD163" s="123">
        <f>AB163+Z163+X163+V163+T163+R163+P163+N163+L163+J163+H163+F163</f>
        <v>-114</v>
      </c>
      <c r="AE163" s="124" t="e">
        <f>AC163+AA163+Y163+W163+U163+S163+Q163+O163+M163+K163+I163+G163</f>
        <v>#DIV/0!</v>
      </c>
      <c r="AF163" s="123">
        <f>V163+T163+R163+P163+N163+L163+J163+H163+F163</f>
        <v>-114</v>
      </c>
      <c r="AG163" s="124" t="e">
        <f>W163+U163+S163+Q163+O163+M163+K163+I163+G163</f>
        <v>#DIV/0!</v>
      </c>
      <c r="AH163" s="123">
        <f>AB163+Z163+X163</f>
        <v>0</v>
      </c>
      <c r="AI163" s="124" t="e">
        <f>AC163+AA163+Y163</f>
        <v>#DIV/0!</v>
      </c>
      <c r="AJ163" s="149"/>
    </row>
    <row r="164" spans="1:36" ht="21" customHeight="1" x14ac:dyDescent="0.55000000000000004">
      <c r="A164" s="81">
        <f>[5]ตารางจด!A151</f>
        <v>122</v>
      </c>
      <c r="B164" s="136" t="str">
        <f>[5]ตารางจด!B151</f>
        <v>เกษตรล้านนา35ไร่สำนักงาน</v>
      </c>
      <c r="C164" s="131">
        <f>[5]ตารางจด!C151</f>
        <v>0</v>
      </c>
      <c r="D164" s="81">
        <f>[5]ตารางจด!D151</f>
        <v>0</v>
      </c>
      <c r="E164" s="82">
        <f>[5]ตารางจด!E151</f>
        <v>6016836</v>
      </c>
      <c r="F164" s="31">
        <f>[6]คำนวณหน่วย!L151</f>
        <v>678</v>
      </c>
      <c r="G164" s="80">
        <f>[6]คำนวณหน่วย!M151</f>
        <v>2847.6</v>
      </c>
      <c r="H164" s="31">
        <f>[6]คำนวณหน่วย!P151</f>
        <v>-2135</v>
      </c>
      <c r="I164" s="80" t="e">
        <f>[6]คำนวณหน่วย!Q151</f>
        <v>#DIV/0!</v>
      </c>
      <c r="J164" s="31">
        <f>[6]คำนวณหน่วย!T151</f>
        <v>0</v>
      </c>
      <c r="K164" s="80" t="e">
        <f>[6]คำนวณหน่วย!U151</f>
        <v>#DIV/0!</v>
      </c>
      <c r="L164" s="31">
        <f>[6]คำนวณหน่วย!X151</f>
        <v>0</v>
      </c>
      <c r="M164" s="108" t="e">
        <f>[6]คำนวณหน่วย!Y151</f>
        <v>#DIV/0!</v>
      </c>
      <c r="N164" s="31">
        <f>[6]คำนวณหน่วย!AB151</f>
        <v>0</v>
      </c>
      <c r="O164" s="108" t="e">
        <f>[6]คำนวณหน่วย!AC151</f>
        <v>#DIV/0!</v>
      </c>
      <c r="P164" s="83">
        <f>[6]คำนวณหน่วย!AF151</f>
        <v>0</v>
      </c>
      <c r="Q164" s="108" t="e">
        <f>[6]คำนวณหน่วย!AG151</f>
        <v>#DIV/0!</v>
      </c>
      <c r="R164" s="31">
        <f>[6]คำนวณหน่วย!AJ151</f>
        <v>0</v>
      </c>
      <c r="S164" s="108" t="e">
        <f>[6]คำนวณหน่วย!AK151</f>
        <v>#DIV/0!</v>
      </c>
      <c r="T164" s="31">
        <f>[6]คำนวณหน่วย!AN151</f>
        <v>0</v>
      </c>
      <c r="U164" s="108" t="e">
        <f>[6]คำนวณหน่วย!AO151</f>
        <v>#DIV/0!</v>
      </c>
      <c r="V164" s="31">
        <f>[6]คำนวณหน่วย!AR151</f>
        <v>0</v>
      </c>
      <c r="W164" s="108" t="e">
        <f>[6]คำนวณหน่วย!AS151</f>
        <v>#DIV/0!</v>
      </c>
      <c r="X164" s="31">
        <f>[6]คำนวณหน่วย!AV151</f>
        <v>0</v>
      </c>
      <c r="Y164" s="80" t="e">
        <f>[6]คำนวณหน่วย!AW151</f>
        <v>#DIV/0!</v>
      </c>
      <c r="Z164" s="31">
        <f>[6]คำนวณหน่วย!AZ151</f>
        <v>0</v>
      </c>
      <c r="AA164" s="80" t="e">
        <f>[6]คำนวณหน่วย!BA151</f>
        <v>#DIV/0!</v>
      </c>
      <c r="AB164" s="31">
        <f>[6]คำนวณหน่วย!BD151</f>
        <v>0</v>
      </c>
      <c r="AC164" s="80" t="e">
        <f>[6]คำนวณหน่วย!BE151</f>
        <v>#DIV/0!</v>
      </c>
      <c r="AD164" s="123">
        <f>AB164+Z164+X164+V164+T164+R164+P164+N164+L164+J164+H164+F164</f>
        <v>-1457</v>
      </c>
      <c r="AE164" s="124" t="e">
        <f>AC164+AA164+Y164+W164+U164+S164+Q164+O164+M164+K164+I164+G164</f>
        <v>#DIV/0!</v>
      </c>
      <c r="AF164" s="123">
        <f>V164+T164+R164+P164+N164+L164+J164+H164+F164</f>
        <v>-1457</v>
      </c>
      <c r="AG164" s="124" t="e">
        <f>W164+U164+S164+Q164+O164+M164+K164+I164+G164</f>
        <v>#DIV/0!</v>
      </c>
      <c r="AH164" s="123">
        <f>AB164+Z164+X164</f>
        <v>0</v>
      </c>
      <c r="AI164" s="124" t="e">
        <f>AC164+AA164+Y164</f>
        <v>#DIV/0!</v>
      </c>
      <c r="AJ164" s="149"/>
    </row>
    <row r="165" spans="1:36" x14ac:dyDescent="0.55000000000000004">
      <c r="A165" s="68" t="s">
        <v>5</v>
      </c>
      <c r="B165" s="134"/>
      <c r="C165" s="69"/>
      <c r="D165" s="69"/>
      <c r="E165" s="70"/>
      <c r="F165" s="71">
        <f>SUM(F163:F164)</f>
        <v>708</v>
      </c>
      <c r="G165" s="71">
        <f t="shared" ref="G165" si="26">SUM(G163:G164)</f>
        <v>2973.6</v>
      </c>
      <c r="H165" s="71">
        <f t="shared" ref="G165:AI165" si="27">SUM(H163:H164)</f>
        <v>-2279</v>
      </c>
      <c r="I165" s="71" t="e">
        <f t="shared" si="27"/>
        <v>#DIV/0!</v>
      </c>
      <c r="J165" s="71">
        <f>J163</f>
        <v>0</v>
      </c>
      <c r="K165" s="71" t="e">
        <f>K163</f>
        <v>#DIV/0!</v>
      </c>
      <c r="L165" s="71">
        <f>L163</f>
        <v>0</v>
      </c>
      <c r="M165" s="30" t="e">
        <f>M163</f>
        <v>#DIV/0!</v>
      </c>
      <c r="N165" s="71">
        <f t="shared" si="27"/>
        <v>0</v>
      </c>
      <c r="O165" s="30" t="e">
        <f t="shared" si="27"/>
        <v>#DIV/0!</v>
      </c>
      <c r="P165" s="71">
        <f t="shared" si="27"/>
        <v>0</v>
      </c>
      <c r="Q165" s="30" t="e">
        <f t="shared" si="27"/>
        <v>#DIV/0!</v>
      </c>
      <c r="R165" s="71">
        <f t="shared" si="27"/>
        <v>0</v>
      </c>
      <c r="S165" s="30" t="e">
        <f t="shared" si="27"/>
        <v>#DIV/0!</v>
      </c>
      <c r="T165" s="71">
        <f t="shared" si="27"/>
        <v>0</v>
      </c>
      <c r="U165" s="30" t="e">
        <f t="shared" si="27"/>
        <v>#DIV/0!</v>
      </c>
      <c r="V165" s="71">
        <f t="shared" si="27"/>
        <v>0</v>
      </c>
      <c r="W165" s="30" t="e">
        <f t="shared" si="27"/>
        <v>#DIV/0!</v>
      </c>
      <c r="X165" s="71">
        <f t="shared" si="27"/>
        <v>0</v>
      </c>
      <c r="Y165" s="71" t="e">
        <f t="shared" si="27"/>
        <v>#DIV/0!</v>
      </c>
      <c r="Z165" s="71">
        <f t="shared" si="27"/>
        <v>0</v>
      </c>
      <c r="AA165" s="71" t="e">
        <f t="shared" si="27"/>
        <v>#DIV/0!</v>
      </c>
      <c r="AB165" s="71">
        <f t="shared" si="27"/>
        <v>0</v>
      </c>
      <c r="AC165" s="71" t="e">
        <f t="shared" si="27"/>
        <v>#DIV/0!</v>
      </c>
      <c r="AD165" s="71">
        <f t="shared" si="27"/>
        <v>-1571</v>
      </c>
      <c r="AE165" s="71" t="e">
        <f t="shared" si="27"/>
        <v>#DIV/0!</v>
      </c>
      <c r="AF165" s="71">
        <f t="shared" si="27"/>
        <v>-1571</v>
      </c>
      <c r="AG165" s="71" t="e">
        <f t="shared" si="27"/>
        <v>#DIV/0!</v>
      </c>
      <c r="AH165" s="71">
        <f t="shared" si="27"/>
        <v>0</v>
      </c>
      <c r="AI165" s="71" t="e">
        <f t="shared" si="27"/>
        <v>#DIV/0!</v>
      </c>
      <c r="AJ165" s="149" t="s">
        <v>17</v>
      </c>
    </row>
    <row r="166" spans="1:36" x14ac:dyDescent="0.55000000000000004">
      <c r="A166" s="49" t="s">
        <v>9</v>
      </c>
      <c r="B166" s="135"/>
      <c r="C166" s="74"/>
      <c r="D166" s="74"/>
      <c r="E166" s="75"/>
      <c r="F166" s="76"/>
      <c r="G166" s="75"/>
      <c r="H166" s="76"/>
      <c r="I166" s="75"/>
      <c r="J166" s="76"/>
      <c r="K166" s="75"/>
      <c r="L166" s="76"/>
      <c r="M166" s="146"/>
      <c r="N166" s="76"/>
      <c r="O166" s="146"/>
      <c r="P166" s="77"/>
      <c r="Q166" s="146"/>
      <c r="R166" s="76"/>
      <c r="S166" s="146"/>
      <c r="T166" s="76"/>
      <c r="U166" s="146"/>
      <c r="V166" s="76"/>
      <c r="W166" s="146"/>
      <c r="X166" s="76"/>
      <c r="Y166" s="75"/>
      <c r="Z166" s="76"/>
      <c r="AA166" s="75"/>
      <c r="AB166" s="76"/>
      <c r="AC166" s="78"/>
      <c r="AD166" s="39"/>
      <c r="AF166" s="39"/>
      <c r="AJ166" s="149"/>
    </row>
    <row r="167" spans="1:36" ht="21" customHeight="1" x14ac:dyDescent="0.55000000000000004">
      <c r="A167" s="81">
        <f>[5]ตารางจด!A153</f>
        <v>123</v>
      </c>
      <c r="B167" s="136" t="str">
        <f>[5]ตารางจด!B153</f>
        <v>อาคารเรือชีวะ ( งานอนุรักษ์สืบสานศิลปวัฒนธรรม)</v>
      </c>
      <c r="C167" s="131">
        <f>[5]ตารางจด!C153</f>
        <v>0</v>
      </c>
      <c r="D167" s="81">
        <f>[5]ตารางจด!D153</f>
        <v>0</v>
      </c>
      <c r="E167" s="82">
        <f>[5]ตารางจด!E153</f>
        <v>0</v>
      </c>
      <c r="F167" s="31">
        <f>[6]คำนวณหน่วย!L153</f>
        <v>481</v>
      </c>
      <c r="G167" s="80">
        <f>[6]คำนวณหน่วย!M153</f>
        <v>2020.2</v>
      </c>
      <c r="H167" s="31">
        <f>[6]คำนวณหน่วย!P153</f>
        <v>-3945</v>
      </c>
      <c r="I167" s="80" t="e">
        <f>[6]คำนวณหน่วย!Q153</f>
        <v>#DIV/0!</v>
      </c>
      <c r="J167" s="31">
        <f>[6]คำนวณหน่วย!T153</f>
        <v>0</v>
      </c>
      <c r="K167" s="80" t="e">
        <f>[6]คำนวณหน่วย!U153</f>
        <v>#DIV/0!</v>
      </c>
      <c r="L167" s="31">
        <f>[6]คำนวณหน่วย!X153</f>
        <v>0</v>
      </c>
      <c r="M167" s="108" t="e">
        <f>[6]คำนวณหน่วย!Y153</f>
        <v>#DIV/0!</v>
      </c>
      <c r="N167" s="31">
        <f>[6]คำนวณหน่วย!AB153</f>
        <v>0</v>
      </c>
      <c r="O167" s="108" t="e">
        <f>[6]คำนวณหน่วย!AC153</f>
        <v>#DIV/0!</v>
      </c>
      <c r="P167" s="83">
        <f>[6]คำนวณหน่วย!AF153</f>
        <v>0</v>
      </c>
      <c r="Q167" s="108" t="e">
        <f>[6]คำนวณหน่วย!AG153</f>
        <v>#DIV/0!</v>
      </c>
      <c r="R167" s="31">
        <f>[6]คำนวณหน่วย!AJ153</f>
        <v>0</v>
      </c>
      <c r="S167" s="108" t="e">
        <f>[6]คำนวณหน่วย!AK153</f>
        <v>#DIV/0!</v>
      </c>
      <c r="T167" s="31">
        <f>[6]คำนวณหน่วย!AN153</f>
        <v>0</v>
      </c>
      <c r="U167" s="108" t="e">
        <f>[6]คำนวณหน่วย!AO153</f>
        <v>#DIV/0!</v>
      </c>
      <c r="V167" s="31">
        <f>[6]คำนวณหน่วย!AR153</f>
        <v>0</v>
      </c>
      <c r="W167" s="108" t="e">
        <f>[6]คำนวณหน่วย!AS153</f>
        <v>#DIV/0!</v>
      </c>
      <c r="X167" s="31">
        <f>[6]คำนวณหน่วย!AV153</f>
        <v>0</v>
      </c>
      <c r="Y167" s="80" t="e">
        <f>[6]คำนวณหน่วย!AW153</f>
        <v>#DIV/0!</v>
      </c>
      <c r="Z167" s="31">
        <f>[6]คำนวณหน่วย!AZ153</f>
        <v>0</v>
      </c>
      <c r="AA167" s="80" t="e">
        <f>[6]คำนวณหน่วย!BA153</f>
        <v>#DIV/0!</v>
      </c>
      <c r="AB167" s="31">
        <f>[6]คำนวณหน่วย!BD153</f>
        <v>0</v>
      </c>
      <c r="AC167" s="80" t="e">
        <f>[6]คำนวณหน่วย!BE153</f>
        <v>#DIV/0!</v>
      </c>
      <c r="AD167" s="123">
        <f>AB168+Z168+X168+V168+T168+R168+P168+N168+L168+J168+H168+F168</f>
        <v>0</v>
      </c>
      <c r="AE167" s="124">
        <f>AC168+AA168+Y168+W168+U168+S168+Q168+O168+M168+K168+I168+G168</f>
        <v>0</v>
      </c>
      <c r="AF167" s="123">
        <f>V168+T168+R168+P168+N168+L168+J168+H168+F168</f>
        <v>0</v>
      </c>
      <c r="AG167" s="124">
        <f>W168+U168+S168+Q168+O168+M168+K168+I168+G168</f>
        <v>0</v>
      </c>
      <c r="AH167" s="123">
        <f>AB168+Z168+X168</f>
        <v>0</v>
      </c>
      <c r="AI167" s="124">
        <f>AC168+AA168+Y168</f>
        <v>0</v>
      </c>
      <c r="AJ167" s="149" t="s">
        <v>9</v>
      </c>
    </row>
    <row r="168" spans="1:36" ht="21" customHeight="1" x14ac:dyDescent="0.55000000000000004">
      <c r="A168" s="49" t="s">
        <v>17</v>
      </c>
      <c r="B168" s="136"/>
      <c r="C168" s="131"/>
      <c r="D168" s="81"/>
      <c r="E168" s="82"/>
      <c r="F168" s="31"/>
      <c r="G168" s="80"/>
      <c r="H168" s="31"/>
      <c r="I168" s="80"/>
      <c r="J168" s="31"/>
      <c r="K168" s="80"/>
      <c r="L168" s="31"/>
      <c r="M168" s="108"/>
      <c r="N168" s="31"/>
      <c r="O168" s="108"/>
      <c r="P168" s="83"/>
      <c r="Q168" s="108"/>
      <c r="R168" s="31"/>
      <c r="S168" s="108"/>
      <c r="T168" s="31"/>
      <c r="U168" s="108"/>
      <c r="V168" s="31"/>
      <c r="W168" s="108"/>
      <c r="X168" s="31"/>
      <c r="Y168" s="80"/>
      <c r="Z168" s="31"/>
      <c r="AA168" s="80"/>
      <c r="AB168" s="31"/>
      <c r="AC168" s="80"/>
      <c r="AD168" s="123"/>
      <c r="AE168" s="124"/>
      <c r="AF168" s="123"/>
      <c r="AG168" s="124"/>
      <c r="AH168" s="123"/>
      <c r="AI168" s="124"/>
      <c r="AJ168" s="149"/>
    </row>
    <row r="169" spans="1:36" ht="21" customHeight="1" x14ac:dyDescent="0.55000000000000004">
      <c r="A169" s="81">
        <f>[5]ตารางจด!A155</f>
        <v>124</v>
      </c>
      <c r="B169" s="136" t="str">
        <f>[5]ตารางจด!B155</f>
        <v>เเปลงงทดลองเกษตรที่สูง(คอกเป็ด)</v>
      </c>
      <c r="C169" s="131">
        <f>[5]ตารางจด!C155</f>
        <v>0</v>
      </c>
      <c r="D169" s="81">
        <f>[5]ตารางจด!D155</f>
        <v>0</v>
      </c>
      <c r="E169" s="82">
        <f>[5]ตารางจด!E155</f>
        <v>8673815</v>
      </c>
      <c r="F169" s="31">
        <f>[6]คำนวณหน่วย!L155</f>
        <v>157</v>
      </c>
      <c r="G169" s="80">
        <f>[6]คำนวณหน่วย!M155</f>
        <v>659.4</v>
      </c>
      <c r="H169" s="31">
        <f>[6]คำนวณหน่วย!P155</f>
        <v>-64942</v>
      </c>
      <c r="I169" s="80" t="e">
        <f>[6]คำนวณหน่วย!Q155</f>
        <v>#DIV/0!</v>
      </c>
      <c r="J169" s="31">
        <f>[6]คำนวณหน่วย!T155</f>
        <v>0</v>
      </c>
      <c r="K169" s="80" t="e">
        <f>[6]คำนวณหน่วย!U155</f>
        <v>#DIV/0!</v>
      </c>
      <c r="L169" s="31">
        <f>[6]คำนวณหน่วย!X155</f>
        <v>0</v>
      </c>
      <c r="M169" s="108" t="e">
        <f>[6]คำนวณหน่วย!Y155</f>
        <v>#DIV/0!</v>
      </c>
      <c r="N169" s="31">
        <f>[6]คำนวณหน่วย!AB155</f>
        <v>0</v>
      </c>
      <c r="O169" s="108" t="e">
        <f>[6]คำนวณหน่วย!AC155</f>
        <v>#DIV/0!</v>
      </c>
      <c r="P169" s="83">
        <f>[6]คำนวณหน่วย!AF155</f>
        <v>0</v>
      </c>
      <c r="Q169" s="108" t="e">
        <f>[6]คำนวณหน่วย!AG155</f>
        <v>#DIV/0!</v>
      </c>
      <c r="R169" s="31">
        <f>[6]คำนวณหน่วย!AJ155</f>
        <v>0</v>
      </c>
      <c r="S169" s="108" t="e">
        <f>[6]คำนวณหน่วย!AK155</f>
        <v>#DIV/0!</v>
      </c>
      <c r="T169" s="31">
        <f>[6]คำนวณหน่วย!AN155</f>
        <v>0</v>
      </c>
      <c r="U169" s="108" t="e">
        <f>[6]คำนวณหน่วย!AO155</f>
        <v>#DIV/0!</v>
      </c>
      <c r="V169" s="31">
        <f>[6]คำนวณหน่วย!AR155</f>
        <v>0</v>
      </c>
      <c r="W169" s="108" t="e">
        <f>[6]คำนวณหน่วย!AS155</f>
        <v>#DIV/0!</v>
      </c>
      <c r="X169" s="31">
        <f>[6]คำนวณหน่วย!AV155</f>
        <v>0</v>
      </c>
      <c r="Y169" s="80" t="e">
        <f>[6]คำนวณหน่วย!AW155</f>
        <v>#DIV/0!</v>
      </c>
      <c r="Z169" s="31">
        <f>[6]คำนวณหน่วย!AZ155</f>
        <v>0</v>
      </c>
      <c r="AA169" s="80" t="e">
        <f>[6]คำนวณหน่วย!BA155</f>
        <v>#DIV/0!</v>
      </c>
      <c r="AB169" s="31">
        <f>[6]คำนวณหน่วย!BD155</f>
        <v>0</v>
      </c>
      <c r="AC169" s="80" t="e">
        <f>[6]คำนวณหน่วย!BE155</f>
        <v>#DIV/0!</v>
      </c>
      <c r="AD169" s="123">
        <f t="shared" ref="AD169" si="28">AB169+Z169+X169+V169+T169+R169+P169+N169+L169+J169+H169+F169</f>
        <v>-64785</v>
      </c>
      <c r="AE169" s="124" t="e">
        <f t="shared" ref="AE169" si="29">AC169+AA169+Y169+W169+U169+S169+Q169+O169+M169+K169+I169+G169</f>
        <v>#DIV/0!</v>
      </c>
      <c r="AF169" s="123">
        <f t="shared" ref="AF169" si="30">V169+T169+R169+P169+N169+L169+J169+H169+F169</f>
        <v>-64785</v>
      </c>
      <c r="AG169" s="124" t="e">
        <f t="shared" ref="AG169" si="31">W169+U169+S169+Q169+O169+M169+K169+I169+G169</f>
        <v>#DIV/0!</v>
      </c>
      <c r="AH169" s="123">
        <f t="shared" ref="AH169" si="32">AB169+Z169+X169</f>
        <v>0</v>
      </c>
      <c r="AI169" s="124" t="e">
        <f t="shared" ref="AI169" si="33">AC169+AA169+Y169</f>
        <v>#DIV/0!</v>
      </c>
      <c r="AJ169" s="149" t="s">
        <v>17</v>
      </c>
    </row>
    <row r="170" spans="1:36" ht="21" customHeight="1" x14ac:dyDescent="0.55000000000000004">
      <c r="A170" s="49" t="s">
        <v>9</v>
      </c>
      <c r="B170" s="136"/>
      <c r="C170" s="131"/>
      <c r="D170" s="81"/>
      <c r="E170" s="82"/>
      <c r="F170" s="31"/>
      <c r="G170" s="80"/>
      <c r="H170" s="31"/>
      <c r="I170" s="80"/>
      <c r="J170" s="31"/>
      <c r="K170" s="80"/>
      <c r="L170" s="31"/>
      <c r="M170" s="108"/>
      <c r="N170" s="31"/>
      <c r="O170" s="108"/>
      <c r="P170" s="83"/>
      <c r="Q170" s="108"/>
      <c r="R170" s="31"/>
      <c r="S170" s="108"/>
      <c r="T170" s="31"/>
      <c r="U170" s="108"/>
      <c r="V170" s="31"/>
      <c r="W170" s="108"/>
      <c r="X170" s="31"/>
      <c r="Y170" s="80"/>
      <c r="Z170" s="31"/>
      <c r="AA170" s="80"/>
      <c r="AB170" s="31"/>
      <c r="AC170" s="80"/>
      <c r="AD170" s="123"/>
      <c r="AE170" s="124"/>
      <c r="AF170" s="123"/>
      <c r="AG170" s="124"/>
      <c r="AH170" s="123"/>
      <c r="AI170" s="124"/>
      <c r="AJ170" s="149"/>
    </row>
    <row r="171" spans="1:36" ht="21" customHeight="1" x14ac:dyDescent="0.55000000000000004">
      <c r="A171" s="81">
        <f>[5]ตารางจด!A157</f>
        <v>125</v>
      </c>
      <c r="B171" s="136" t="str">
        <f>[5]ตารางจด!B157</f>
        <v>โรงคัดเเยกขยะ</v>
      </c>
      <c r="C171" s="131">
        <f>[5]ตารางจด!C157</f>
        <v>0</v>
      </c>
      <c r="D171" s="81">
        <f>[5]ตารางจด!D157</f>
        <v>0</v>
      </c>
      <c r="E171" s="82">
        <f>[5]ตารางจด!E157</f>
        <v>0</v>
      </c>
      <c r="F171" s="31">
        <f>[6]คำนวณหน่วย!L157</f>
        <v>0</v>
      </c>
      <c r="G171" s="80">
        <f>[6]คำนวณหน่วย!M157</f>
        <v>0</v>
      </c>
      <c r="H171" s="31">
        <f>[6]คำนวณหน่วย!P157</f>
        <v>0</v>
      </c>
      <c r="I171" s="80" t="e">
        <f>[6]คำนวณหน่วย!Q157</f>
        <v>#DIV/0!</v>
      </c>
      <c r="J171" s="31">
        <f>[6]คำนวณหน่วย!T157</f>
        <v>0</v>
      </c>
      <c r="K171" s="80" t="e">
        <f>[6]คำนวณหน่วย!U157</f>
        <v>#DIV/0!</v>
      </c>
      <c r="L171" s="31">
        <f>[6]คำนวณหน่วย!X157</f>
        <v>0</v>
      </c>
      <c r="M171" s="108" t="e">
        <f>[6]คำนวณหน่วย!Y157</f>
        <v>#DIV/0!</v>
      </c>
      <c r="N171" s="31">
        <f>[6]คำนวณหน่วย!AB157</f>
        <v>0</v>
      </c>
      <c r="O171" s="108" t="e">
        <f>[6]คำนวณหน่วย!AC157</f>
        <v>#DIV/0!</v>
      </c>
      <c r="P171" s="83">
        <f>[6]คำนวณหน่วย!AF157</f>
        <v>0</v>
      </c>
      <c r="Q171" s="108" t="e">
        <f>[6]คำนวณหน่วย!AG157</f>
        <v>#DIV/0!</v>
      </c>
      <c r="R171" s="31">
        <f>[6]คำนวณหน่วย!AJ157</f>
        <v>0</v>
      </c>
      <c r="S171" s="108" t="e">
        <f>[6]คำนวณหน่วย!AK157</f>
        <v>#DIV/0!</v>
      </c>
      <c r="T171" s="31">
        <f>[6]คำนวณหน่วย!AN157</f>
        <v>0</v>
      </c>
      <c r="U171" s="108" t="e">
        <f>[6]คำนวณหน่วย!AO157</f>
        <v>#DIV/0!</v>
      </c>
      <c r="V171" s="31">
        <f>[6]คำนวณหน่วย!AR157</f>
        <v>0</v>
      </c>
      <c r="W171" s="108" t="e">
        <f>[6]คำนวณหน่วย!AS157</f>
        <v>#DIV/0!</v>
      </c>
      <c r="X171" s="31">
        <f>[6]คำนวณหน่วย!AV157</f>
        <v>0</v>
      </c>
      <c r="Y171" s="80" t="e">
        <f>[6]คำนวณหน่วย!AW157</f>
        <v>#DIV/0!</v>
      </c>
      <c r="Z171" s="31">
        <f>[6]คำนวณหน่วย!AZ157</f>
        <v>0</v>
      </c>
      <c r="AA171" s="80" t="e">
        <f>[6]คำนวณหน่วย!BA157</f>
        <v>#DIV/0!</v>
      </c>
      <c r="AB171" s="31">
        <f>[6]คำนวณหน่วย!BD157</f>
        <v>0</v>
      </c>
      <c r="AC171" s="80" t="e">
        <f>[6]คำนวณหน่วย!BE157</f>
        <v>#DIV/0!</v>
      </c>
      <c r="AD171" s="123">
        <f t="shared" ref="AD171" si="34">AB171+Z171+X171+V171+T171+R171+P171+N171+L171+J171+H171+F171</f>
        <v>0</v>
      </c>
      <c r="AE171" s="124" t="e">
        <f t="shared" ref="AE171" si="35">AC171+AA171+Y171+W171+U171+S171+Q171+O171+M171+K171+I171+G171</f>
        <v>#DIV/0!</v>
      </c>
      <c r="AF171" s="123">
        <f t="shared" ref="AF171" si="36">V171+T171+R171+P171+N171+L171+J171+H171+F171</f>
        <v>0</v>
      </c>
      <c r="AG171" s="124" t="e">
        <f t="shared" ref="AG171" si="37">W171+U171+S171+Q171+O171+M171+K171+I171+G171</f>
        <v>#DIV/0!</v>
      </c>
      <c r="AH171" s="123">
        <f t="shared" ref="AH171" si="38">AB171+Z171+X171</f>
        <v>0</v>
      </c>
      <c r="AI171" s="124" t="e">
        <f t="shared" ref="AI171" si="39">AC171+AA171+Y171</f>
        <v>#DIV/0!</v>
      </c>
      <c r="AJ171" s="149" t="s">
        <v>9</v>
      </c>
    </row>
    <row r="172" spans="1:36" ht="21" customHeight="1" x14ac:dyDescent="0.55000000000000004">
      <c r="A172" s="49" t="s">
        <v>17</v>
      </c>
      <c r="B172" s="136"/>
      <c r="C172" s="131"/>
      <c r="D172" s="81"/>
      <c r="E172" s="82"/>
      <c r="F172" s="31"/>
      <c r="G172" s="80"/>
      <c r="H172" s="31"/>
      <c r="I172" s="80"/>
      <c r="J172" s="31"/>
      <c r="K172" s="80"/>
      <c r="L172" s="31"/>
      <c r="M172" s="108"/>
      <c r="N172" s="31"/>
      <c r="O172" s="108"/>
      <c r="P172" s="83"/>
      <c r="Q172" s="108"/>
      <c r="R172" s="31"/>
      <c r="S172" s="108"/>
      <c r="T172" s="31"/>
      <c r="U172" s="108"/>
      <c r="V172" s="31"/>
      <c r="W172" s="108"/>
      <c r="X172" s="31"/>
      <c r="Y172" s="80"/>
      <c r="Z172" s="31"/>
      <c r="AA172" s="80"/>
      <c r="AB172" s="31"/>
      <c r="AC172" s="80"/>
      <c r="AD172" s="123"/>
      <c r="AE172" s="124"/>
      <c r="AF172" s="123"/>
      <c r="AG172" s="124"/>
      <c r="AH172" s="123"/>
      <c r="AI172" s="124"/>
      <c r="AJ172" s="149"/>
    </row>
    <row r="173" spans="1:36" ht="21" customHeight="1" x14ac:dyDescent="0.55000000000000004">
      <c r="A173" s="81">
        <f>[5]ตารางจด!A159</f>
        <v>126</v>
      </c>
      <c r="B173" s="136" t="str">
        <f>[5]ตารางจด!B159</f>
        <v>โชนเลี้ยงไก่อินทรี</v>
      </c>
      <c r="C173" s="131">
        <f>[5]ตารางจด!C159</f>
        <v>0</v>
      </c>
      <c r="D173" s="81">
        <f>[5]ตารางจด!D159</f>
        <v>0</v>
      </c>
      <c r="E173" s="82">
        <f>[5]ตารางจด!E159</f>
        <v>0</v>
      </c>
      <c r="F173" s="31">
        <f>[6]คำนวณหน่วย!L159</f>
        <v>22</v>
      </c>
      <c r="G173" s="80">
        <f>[6]คำนวณหน่วย!M159</f>
        <v>92.4</v>
      </c>
      <c r="H173" s="31">
        <f>[6]คำนวณหน่วย!P159</f>
        <v>-1927</v>
      </c>
      <c r="I173" s="80" t="e">
        <f>[6]คำนวณหน่วย!Q159</f>
        <v>#DIV/0!</v>
      </c>
      <c r="J173" s="31">
        <f>[6]คำนวณหน่วย!T159</f>
        <v>0</v>
      </c>
      <c r="K173" s="80" t="e">
        <f>[6]คำนวณหน่วย!U159</f>
        <v>#DIV/0!</v>
      </c>
      <c r="L173" s="31">
        <f>[6]คำนวณหน่วย!X159</f>
        <v>0</v>
      </c>
      <c r="M173" s="108" t="e">
        <f>[6]คำนวณหน่วย!Y159</f>
        <v>#DIV/0!</v>
      </c>
      <c r="N173" s="31">
        <f>[6]คำนวณหน่วย!AB159</f>
        <v>0</v>
      </c>
      <c r="O173" s="108" t="e">
        <f>[6]คำนวณหน่วย!AC159</f>
        <v>#DIV/0!</v>
      </c>
      <c r="P173" s="83">
        <f>[6]คำนวณหน่วย!AF159</f>
        <v>0</v>
      </c>
      <c r="Q173" s="108" t="e">
        <f>[6]คำนวณหน่วย!AG159</f>
        <v>#DIV/0!</v>
      </c>
      <c r="R173" s="31">
        <f>[6]คำนวณหน่วย!AJ159</f>
        <v>0</v>
      </c>
      <c r="S173" s="108" t="e">
        <f>[6]คำนวณหน่วย!AK159</f>
        <v>#DIV/0!</v>
      </c>
      <c r="T173" s="31">
        <f>[6]คำนวณหน่วย!AN159</f>
        <v>0</v>
      </c>
      <c r="U173" s="108" t="e">
        <f>[6]คำนวณหน่วย!AO159</f>
        <v>#DIV/0!</v>
      </c>
      <c r="V173" s="31">
        <f>[6]คำนวณหน่วย!AR159</f>
        <v>0</v>
      </c>
      <c r="W173" s="108" t="e">
        <f>[6]คำนวณหน่วย!AS159</f>
        <v>#DIV/0!</v>
      </c>
      <c r="X173" s="31">
        <f>[6]คำนวณหน่วย!AV159</f>
        <v>0</v>
      </c>
      <c r="Y173" s="80" t="e">
        <f>[6]คำนวณหน่วย!AW159</f>
        <v>#DIV/0!</v>
      </c>
      <c r="Z173" s="31">
        <f>[6]คำนวณหน่วย!AZ159</f>
        <v>0</v>
      </c>
      <c r="AA173" s="80" t="e">
        <f>[6]คำนวณหน่วย!BA159</f>
        <v>#DIV/0!</v>
      </c>
      <c r="AB173" s="31">
        <f>[6]คำนวณหน่วย!BD159</f>
        <v>0</v>
      </c>
      <c r="AC173" s="80" t="e">
        <f>[6]คำนวณหน่วย!BE159</f>
        <v>#DIV/0!</v>
      </c>
      <c r="AD173" s="123">
        <f t="shared" ref="AD173" si="40">AB173+Z173+X173+V173+T173+R173+P173+N173+L173+J173+H173+F173</f>
        <v>-1905</v>
      </c>
      <c r="AE173" s="124" t="e">
        <f t="shared" ref="AE173" si="41">AC173+AA173+Y173+W173+U173+S173+Q173+O173+M173+K173+I173+G173</f>
        <v>#DIV/0!</v>
      </c>
      <c r="AF173" s="123">
        <f t="shared" ref="AF173" si="42">V173+T173+R173+P173+N173+L173+J173+H173+F173</f>
        <v>-1905</v>
      </c>
      <c r="AG173" s="124" t="e">
        <f t="shared" ref="AG173" si="43">W173+U173+S173+Q173+O173+M173+K173+I173+G173</f>
        <v>#DIV/0!</v>
      </c>
      <c r="AH173" s="123">
        <f t="shared" ref="AH173" si="44">AB173+Z173+X173</f>
        <v>0</v>
      </c>
      <c r="AI173" s="124" t="e">
        <f t="shared" ref="AI173" si="45">AC173+AA173+Y173</f>
        <v>#DIV/0!</v>
      </c>
      <c r="AJ173" s="149" t="s">
        <v>17</v>
      </c>
    </row>
    <row r="174" spans="1:36" ht="21" customHeight="1" x14ac:dyDescent="0.55000000000000004">
      <c r="A174" s="87"/>
      <c r="B174" s="140"/>
      <c r="E174" s="88"/>
      <c r="G174" s="52"/>
      <c r="I174" s="89"/>
      <c r="K174" s="89"/>
      <c r="M174" s="103"/>
      <c r="O174" s="103"/>
      <c r="P174" s="90"/>
      <c r="Q174" s="103"/>
      <c r="S174" s="103"/>
      <c r="U174" s="103"/>
      <c r="W174" s="103"/>
      <c r="Y174" s="89"/>
    </row>
    <row r="175" spans="1:36" s="18" customFormat="1" hidden="1" x14ac:dyDescent="0.55000000000000004">
      <c r="A175" s="24" t="s">
        <v>28</v>
      </c>
      <c r="B175" s="141"/>
      <c r="C175" s="91"/>
      <c r="D175" s="91"/>
      <c r="E175" s="92"/>
      <c r="F175" s="25"/>
      <c r="G175" s="26"/>
      <c r="H175" s="25"/>
      <c r="I175" s="26"/>
      <c r="J175" s="25"/>
      <c r="K175" s="26"/>
      <c r="L175" s="25"/>
      <c r="M175" s="26"/>
      <c r="N175" s="25"/>
      <c r="O175" s="26"/>
      <c r="P175" s="93"/>
      <c r="Q175" s="27"/>
      <c r="R175" s="25"/>
      <c r="S175" s="27"/>
      <c r="T175" s="25"/>
      <c r="U175" s="26"/>
      <c r="V175" s="25"/>
      <c r="W175" s="26"/>
      <c r="X175" s="25"/>
      <c r="Y175" s="26"/>
      <c r="Z175" s="25"/>
      <c r="AA175" s="26"/>
      <c r="AB175" s="25"/>
      <c r="AC175" s="26"/>
      <c r="AD175" s="25"/>
      <c r="AE175" s="26"/>
      <c r="AF175" s="25"/>
      <c r="AG175" s="26"/>
      <c r="AH175" s="25"/>
      <c r="AI175" s="26"/>
    </row>
    <row r="176" spans="1:36" s="18" customFormat="1" hidden="1" x14ac:dyDescent="0.55000000000000004">
      <c r="A176" s="32">
        <v>118</v>
      </c>
      <c r="B176" s="142" t="s">
        <v>28</v>
      </c>
      <c r="C176" s="94"/>
      <c r="D176" s="94"/>
      <c r="E176" s="95"/>
      <c r="F176" s="33"/>
      <c r="G176" s="5"/>
      <c r="H176" s="29"/>
      <c r="I176" s="5"/>
      <c r="J176" s="29"/>
      <c r="K176" s="5"/>
      <c r="L176" s="29"/>
      <c r="M176" s="5"/>
      <c r="N176" s="29"/>
      <c r="O176" s="5"/>
      <c r="P176" s="33"/>
      <c r="Q176" s="5"/>
      <c r="R176" s="29"/>
      <c r="S176" s="5"/>
      <c r="T176" s="96"/>
      <c r="U176" s="97"/>
      <c r="V176" s="29"/>
      <c r="W176" s="5"/>
      <c r="X176" s="29"/>
      <c r="Y176" s="5"/>
      <c r="Z176" s="29"/>
      <c r="AA176" s="5"/>
      <c r="AB176" s="33"/>
      <c r="AC176" s="5"/>
      <c r="AD176" s="4">
        <f>AB176+Z176+X176+V176+T176+R176+P176+N176+L176+J176+H176+F176</f>
        <v>0</v>
      </c>
      <c r="AE176" s="6">
        <f>AC176+AA176+Y176+W176+U176+S176+Q176+O176+M176+K176+I176+G176</f>
        <v>0</v>
      </c>
      <c r="AF176" s="4">
        <f>V176+T176+R176+P176+N176+L176+J176+H176+F176</f>
        <v>0</v>
      </c>
      <c r="AG176" s="6">
        <f>W176+U176+S176+Q176+O176+M176+K176+I176+G176</f>
        <v>0</v>
      </c>
      <c r="AH176" s="4">
        <f>AB176+Z176+X176</f>
        <v>0</v>
      </c>
      <c r="AI176" s="6">
        <f>AC176+AA176+Y176</f>
        <v>0</v>
      </c>
    </row>
    <row r="177" spans="1:35" s="18" customFormat="1" hidden="1" x14ac:dyDescent="0.55000000000000004">
      <c r="A177" s="24" t="s">
        <v>29</v>
      </c>
      <c r="B177" s="141"/>
      <c r="C177" s="91"/>
      <c r="D177" s="91"/>
      <c r="E177" s="92"/>
      <c r="F177" s="25"/>
      <c r="G177" s="27"/>
      <c r="H177" s="25"/>
      <c r="I177" s="27"/>
      <c r="J177" s="25"/>
      <c r="K177" s="26"/>
      <c r="L177" s="25"/>
      <c r="M177" s="26"/>
      <c r="N177" s="25"/>
      <c r="O177" s="26"/>
      <c r="P177" s="93"/>
      <c r="Q177" s="26"/>
      <c r="R177" s="25"/>
      <c r="S177" s="26"/>
      <c r="T177" s="25"/>
      <c r="U177" s="26"/>
      <c r="V177" s="25"/>
      <c r="W177" s="26"/>
      <c r="X177" s="25"/>
      <c r="Y177" s="26"/>
      <c r="Z177" s="25"/>
      <c r="AA177" s="26"/>
      <c r="AB177" s="25"/>
      <c r="AC177" s="26"/>
    </row>
    <row r="178" spans="1:35" s="18" customFormat="1" hidden="1" x14ac:dyDescent="0.55000000000000004">
      <c r="A178" s="32">
        <v>119</v>
      </c>
      <c r="B178" s="142" t="s">
        <v>29</v>
      </c>
      <c r="C178" s="94"/>
      <c r="D178" s="94"/>
      <c r="E178" s="95"/>
      <c r="F178" s="33"/>
      <c r="G178" s="5"/>
      <c r="H178" s="29"/>
      <c r="I178" s="5"/>
      <c r="J178" s="29"/>
      <c r="K178" s="5"/>
      <c r="L178" s="29"/>
      <c r="M178" s="5"/>
      <c r="N178" s="29"/>
      <c r="O178" s="5"/>
      <c r="P178" s="33"/>
      <c r="Q178" s="5"/>
      <c r="R178" s="29"/>
      <c r="S178" s="5"/>
      <c r="T178" s="29"/>
      <c r="U178" s="5"/>
      <c r="V178" s="29"/>
      <c r="W178" s="5"/>
      <c r="X178" s="29"/>
      <c r="Y178" s="5"/>
      <c r="Z178" s="29"/>
      <c r="AA178" s="5"/>
      <c r="AB178" s="33"/>
      <c r="AC178" s="5"/>
      <c r="AD178" s="4">
        <f>AB178+Z178+X178+V178+T178+R178+P178+N178+L178+J178+H178+F178</f>
        <v>0</v>
      </c>
      <c r="AE178" s="6">
        <f>AC178+AA178+Y178+W178+U178+S178+Q178+O178+M178+K178+I178+G178</f>
        <v>0</v>
      </c>
      <c r="AF178" s="4">
        <f>V178+T178+R178+P178+N178+L178+J178+H178+F178</f>
        <v>0</v>
      </c>
      <c r="AG178" s="6">
        <f>W178+U178+S178+Q178+O178+M178+K178+I178+G178</f>
        <v>0</v>
      </c>
      <c r="AH178" s="4">
        <f>AB178+Z178+X178</f>
        <v>0</v>
      </c>
      <c r="AI178" s="6">
        <f>AC178+AA178+Y178</f>
        <v>0</v>
      </c>
    </row>
    <row r="179" spans="1:35" s="10" customFormat="1" hidden="1" x14ac:dyDescent="0.55000000000000004">
      <c r="A179" s="98" t="s">
        <v>35</v>
      </c>
      <c r="B179" s="99"/>
      <c r="C179" s="100"/>
      <c r="D179" s="100"/>
      <c r="E179" s="101"/>
      <c r="F179" s="7"/>
      <c r="G179" s="102"/>
      <c r="H179" s="7"/>
      <c r="I179" s="102"/>
      <c r="J179" s="7"/>
      <c r="K179" s="102"/>
      <c r="L179" s="34"/>
      <c r="M179" s="103"/>
      <c r="N179" s="34"/>
      <c r="O179" s="103"/>
      <c r="P179" s="90"/>
      <c r="Q179" s="103"/>
      <c r="R179" s="34"/>
      <c r="S179" s="103"/>
      <c r="T179" s="34"/>
      <c r="U179" s="103"/>
      <c r="V179" s="34"/>
      <c r="W179" s="103"/>
      <c r="X179" s="34"/>
      <c r="Y179" s="103"/>
      <c r="Z179" s="34"/>
      <c r="AA179" s="35"/>
      <c r="AB179" s="34"/>
      <c r="AC179" s="104"/>
    </row>
    <row r="180" spans="1:35" s="18" customFormat="1" hidden="1" x14ac:dyDescent="0.55000000000000004">
      <c r="A180" s="82">
        <v>120</v>
      </c>
      <c r="B180" s="105" t="s">
        <v>35</v>
      </c>
      <c r="C180" s="106"/>
      <c r="D180" s="91"/>
      <c r="E180" s="107"/>
      <c r="F180" s="83">
        <v>0</v>
      </c>
      <c r="G180" s="108">
        <v>0</v>
      </c>
      <c r="H180" s="31">
        <v>359</v>
      </c>
      <c r="I180" s="108">
        <v>1615.5</v>
      </c>
      <c r="J180" s="31">
        <v>406</v>
      </c>
      <c r="K180" s="108">
        <v>1827</v>
      </c>
      <c r="L180" s="31">
        <v>622</v>
      </c>
      <c r="M180" s="108">
        <v>2799</v>
      </c>
      <c r="N180" s="31">
        <v>116</v>
      </c>
      <c r="O180" s="108">
        <v>522</v>
      </c>
      <c r="P180" s="83">
        <v>1499</v>
      </c>
      <c r="Q180" s="108">
        <v>6745.5</v>
      </c>
      <c r="R180" s="151" t="s">
        <v>40</v>
      </c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3"/>
    </row>
    <row r="181" spans="1:35" s="18" customFormat="1" hidden="1" x14ac:dyDescent="0.55000000000000004">
      <c r="A181" s="82"/>
      <c r="B181" s="105" t="s">
        <v>37</v>
      </c>
      <c r="C181" s="106"/>
      <c r="D181" s="91"/>
      <c r="E181" s="107"/>
      <c r="F181" s="83">
        <v>0</v>
      </c>
      <c r="G181" s="108">
        <v>0</v>
      </c>
      <c r="H181" s="83">
        <v>0</v>
      </c>
      <c r="I181" s="108">
        <v>0</v>
      </c>
      <c r="J181" s="83">
        <v>0</v>
      </c>
      <c r="K181" s="108">
        <v>0</v>
      </c>
      <c r="L181" s="83">
        <v>0</v>
      </c>
      <c r="M181" s="108">
        <v>0</v>
      </c>
      <c r="N181" s="83">
        <v>0</v>
      </c>
      <c r="O181" s="108">
        <v>0</v>
      </c>
      <c r="P181" s="83">
        <v>0</v>
      </c>
      <c r="Q181" s="108">
        <v>0</v>
      </c>
      <c r="R181" s="154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  <c r="AC181" s="156"/>
    </row>
    <row r="182" spans="1:35" s="18" customFormat="1" hidden="1" x14ac:dyDescent="0.55000000000000004">
      <c r="A182" s="82">
        <v>121</v>
      </c>
      <c r="B182" s="105" t="s">
        <v>38</v>
      </c>
      <c r="C182" s="106"/>
      <c r="D182" s="91"/>
      <c r="E182" s="107"/>
      <c r="F182" s="83">
        <v>1734</v>
      </c>
      <c r="G182" s="108">
        <v>7803</v>
      </c>
      <c r="H182" s="31">
        <v>3247</v>
      </c>
      <c r="I182" s="108">
        <v>14611.5</v>
      </c>
      <c r="J182" s="31">
        <v>4837</v>
      </c>
      <c r="K182" s="108">
        <v>21766.5</v>
      </c>
      <c r="L182" s="31">
        <v>6742</v>
      </c>
      <c r="M182" s="108">
        <v>30339</v>
      </c>
      <c r="N182" s="31">
        <v>993</v>
      </c>
      <c r="O182" s="108">
        <v>4468.5</v>
      </c>
      <c r="P182" s="83">
        <v>8422</v>
      </c>
      <c r="Q182" s="108">
        <v>37899</v>
      </c>
      <c r="R182" s="154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  <c r="AC182" s="156"/>
    </row>
    <row r="183" spans="1:35" s="18" customFormat="1" hidden="1" x14ac:dyDescent="0.55000000000000004">
      <c r="A183" s="82"/>
      <c r="B183" s="105" t="s">
        <v>39</v>
      </c>
      <c r="C183" s="106"/>
      <c r="D183" s="91"/>
      <c r="E183" s="107">
        <v>7000887</v>
      </c>
      <c r="F183" s="83">
        <v>1280</v>
      </c>
      <c r="G183" s="108">
        <v>5760</v>
      </c>
      <c r="H183" s="31">
        <v>2080</v>
      </c>
      <c r="I183" s="108">
        <v>9360</v>
      </c>
      <c r="J183" s="31">
        <v>2560</v>
      </c>
      <c r="K183" s="108">
        <v>11520</v>
      </c>
      <c r="L183" s="31">
        <v>3680</v>
      </c>
      <c r="M183" s="108">
        <v>16560</v>
      </c>
      <c r="N183" s="31">
        <v>2000</v>
      </c>
      <c r="O183" s="108">
        <v>9000</v>
      </c>
      <c r="P183" s="31">
        <v>4400</v>
      </c>
      <c r="Q183" s="108">
        <v>19800</v>
      </c>
      <c r="R183" s="154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6"/>
    </row>
    <row r="184" spans="1:35" s="10" customFormat="1" hidden="1" x14ac:dyDescent="0.55000000000000004">
      <c r="A184" s="68" t="s">
        <v>5</v>
      </c>
      <c r="B184" s="109"/>
      <c r="C184" s="110"/>
      <c r="D184" s="110"/>
      <c r="E184" s="111"/>
      <c r="F184" s="112">
        <f t="shared" ref="F184:Q184" si="46">SUM(F180:F183)</f>
        <v>3014</v>
      </c>
      <c r="G184" s="113">
        <f t="shared" si="46"/>
        <v>13563</v>
      </c>
      <c r="H184" s="112">
        <f t="shared" si="46"/>
        <v>5686</v>
      </c>
      <c r="I184" s="113">
        <f t="shared" si="46"/>
        <v>25587</v>
      </c>
      <c r="J184" s="112">
        <f t="shared" si="46"/>
        <v>7803</v>
      </c>
      <c r="K184" s="113">
        <f t="shared" si="46"/>
        <v>35113.5</v>
      </c>
      <c r="L184" s="112">
        <f t="shared" si="46"/>
        <v>11044</v>
      </c>
      <c r="M184" s="113">
        <f t="shared" si="46"/>
        <v>49698</v>
      </c>
      <c r="N184" s="112">
        <f t="shared" si="46"/>
        <v>3109</v>
      </c>
      <c r="O184" s="113">
        <f t="shared" si="46"/>
        <v>13990.5</v>
      </c>
      <c r="P184" s="112">
        <f t="shared" si="46"/>
        <v>14321</v>
      </c>
      <c r="Q184" s="113">
        <f t="shared" si="46"/>
        <v>64444.5</v>
      </c>
      <c r="R184" s="157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9"/>
      <c r="AD184" s="4">
        <f>AB184+Z184+X184+V184+T184+R184+P184+N184+L184+J184+H184+F184</f>
        <v>44977</v>
      </c>
      <c r="AE184" s="6">
        <f>AC184+AA184+Y184+W184+U184+S184+Q184+O184+M184+K184+I184+G184</f>
        <v>202396.5</v>
      </c>
      <c r="AF184" s="4">
        <f>V184+T184+R184+P184+N184+L184+J184+H184+F184</f>
        <v>44977</v>
      </c>
      <c r="AG184" s="6">
        <f>W184+U184+S184+Q184+O184+M184+K184+I184+G184</f>
        <v>202396.5</v>
      </c>
      <c r="AH184" s="4">
        <f>AB184+Z184+X184</f>
        <v>0</v>
      </c>
      <c r="AI184" s="6">
        <f>AC184+AA184+Y184</f>
        <v>0</v>
      </c>
    </row>
  </sheetData>
  <autoFilter ref="A3:AD157"/>
  <mergeCells count="1">
    <mergeCell ref="R180:AC184"/>
  </mergeCells>
  <pageMargins left="0.55118110236220474" right="0.15748031496062992" top="0.70866141732283472" bottom="0.59055118110236227" header="0.51181102362204722" footer="0.51181102362204722"/>
  <pageSetup paperSize="9" scale="90" orientation="portrait" r:id="rId1"/>
  <headerFooter alignWithMargins="0">
    <oddFooter>&amp;Rงานจัดการพลังงาน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2568-อาคาร-หักร้านค้าภายในอาคาร</vt:lpstr>
      <vt:lpstr>'2568-อาคาร-หักร้านค้าภายในอาคาร'!Print_Area</vt:lpstr>
      <vt:lpstr>'2568-อาคาร-หักร้านค้าภายในอาคาร'!Print_Titles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2025-01-23T07:40:04Z</cp:lastPrinted>
  <dcterms:created xsi:type="dcterms:W3CDTF">2019-06-17T11:45:57Z</dcterms:created>
  <dcterms:modified xsi:type="dcterms:W3CDTF">2025-02-26T07:39:30Z</dcterms:modified>
</cp:coreProperties>
</file>