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11088" windowHeight="8652"/>
  </bookViews>
  <sheets>
    <sheet name="คำนวณ" sheetId="2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xlnm._FilterDatabase" localSheetId="0" hidden="1">คำนวณ!$A$3:$BX$268</definedName>
    <definedName name="_Flu40">50</definedName>
    <definedName name="_sss2" localSheetId="0">[1]DATA!#REF!</definedName>
    <definedName name="_sss4" localSheetId="0">[1]RE_DATA!#REF!</definedName>
    <definedName name="af_flu" localSheetId="0">#REF!</definedName>
    <definedName name="Baht" localSheetId="0">#REF!</definedName>
    <definedName name="be_flu" localSheetId="0">#REF!</definedName>
    <definedName name="c_watt" localSheetId="0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ideDataBOQ" localSheetId="0">#REF!</definedName>
    <definedName name="High_lf" localSheetId="0">[1]DATA!#REF!</definedName>
    <definedName name="i_watt" localSheetId="0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_mainair" localSheetId="0">'[2]eirr-a (บท4)'!#REF!</definedName>
    <definedName name="maintain_air4" localSheetId="0">'[2]eirr-a (บท4)'!#REF!</definedName>
    <definedName name="ohind" localSheetId="0">[3]!ohind</definedName>
    <definedName name="Peak" localSheetId="0">[1]RE_DATA!#REF!</definedName>
    <definedName name="_xlnm.Print_Area" localSheetId="0">คำนวณ!$A$1:$AR$371</definedName>
    <definedName name="_xlnm.Print_Titles" localSheetId="0">คำนวณ!$2:$3</definedName>
    <definedName name="save" localSheetId="0">#REF!</definedName>
    <definedName name="unit">'[2]eirr-a (บท5)'!$G$9</definedName>
    <definedName name="vg0" localSheetId="0">#REF!</definedName>
    <definedName name="xxx10" localSheetId="0">[4]RE_DATA!#REF!</definedName>
    <definedName name="xxx14" localSheetId="0">[4]RE_DATA!#REF!</definedName>
    <definedName name="xxx6" localSheetId="0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70" i="21" l="1"/>
  <c r="AL370" i="21"/>
  <c r="AP370" i="21" s="1"/>
  <c r="AQ370" i="21" s="1"/>
  <c r="AJ370" i="21"/>
  <c r="AK370" i="21" s="1"/>
  <c r="AI370" i="21"/>
  <c r="AF370" i="21"/>
  <c r="AG370" i="21" s="1"/>
  <c r="AH370" i="21" s="1"/>
  <c r="AC370" i="21"/>
  <c r="Z370" i="21"/>
  <c r="AA370" i="21" s="1"/>
  <c r="AB370" i="21" s="1"/>
  <c r="W370" i="21"/>
  <c r="T370" i="21"/>
  <c r="U370" i="21" s="1"/>
  <c r="V370" i="21" s="1"/>
  <c r="Q370" i="21"/>
  <c r="N370" i="21"/>
  <c r="R370" i="21" s="1"/>
  <c r="S370" i="21" s="1"/>
  <c r="L370" i="21"/>
  <c r="M370" i="21" s="1"/>
  <c r="K370" i="21"/>
  <c r="J370" i="21"/>
  <c r="I370" i="21"/>
  <c r="H370" i="21"/>
  <c r="D370" i="21"/>
  <c r="C370" i="21"/>
  <c r="B370" i="21"/>
  <c r="A370" i="21"/>
  <c r="AO369" i="21"/>
  <c r="AL369" i="21"/>
  <c r="AP369" i="21" s="1"/>
  <c r="AQ369" i="21" s="1"/>
  <c r="AJ369" i="21"/>
  <c r="AK369" i="21" s="1"/>
  <c r="AI369" i="21"/>
  <c r="AF369" i="21"/>
  <c r="AC369" i="21"/>
  <c r="AG369" i="21" s="1"/>
  <c r="AH369" i="21" s="1"/>
  <c r="AB369" i="21"/>
  <c r="Z369" i="21"/>
  <c r="AA369" i="21" s="1"/>
  <c r="W369" i="21"/>
  <c r="X369" i="21" s="1"/>
  <c r="Y369" i="21" s="1"/>
  <c r="T369" i="21"/>
  <c r="U369" i="21" s="1"/>
  <c r="V369" i="21" s="1"/>
  <c r="Q369" i="21"/>
  <c r="N369" i="21"/>
  <c r="R369" i="21" s="1"/>
  <c r="S369" i="21" s="1"/>
  <c r="L369" i="21"/>
  <c r="M369" i="21" s="1"/>
  <c r="K369" i="21"/>
  <c r="J369" i="21"/>
  <c r="I369" i="21"/>
  <c r="H369" i="21"/>
  <c r="D369" i="21"/>
  <c r="C369" i="21"/>
  <c r="B369" i="21"/>
  <c r="A369" i="21"/>
  <c r="AO368" i="21"/>
  <c r="AL368" i="21"/>
  <c r="AP368" i="21" s="1"/>
  <c r="AQ368" i="21" s="1"/>
  <c r="AJ368" i="21"/>
  <c r="AK368" i="21" s="1"/>
  <c r="AI368" i="21"/>
  <c r="AH368" i="21"/>
  <c r="AG368" i="21"/>
  <c r="AF368" i="21"/>
  <c r="AD368" i="21"/>
  <c r="AE368" i="21" s="1"/>
  <c r="AC368" i="21"/>
  <c r="AB368" i="21"/>
  <c r="Z368" i="21"/>
  <c r="AA368" i="21" s="1"/>
  <c r="W368" i="21"/>
  <c r="X368" i="21" s="1"/>
  <c r="Y368" i="21" s="1"/>
  <c r="T368" i="21"/>
  <c r="U368" i="21" s="1"/>
  <c r="V368" i="21" s="1"/>
  <c r="Q368" i="21"/>
  <c r="N368" i="21"/>
  <c r="R368" i="21" s="1"/>
  <c r="S368" i="21" s="1"/>
  <c r="L368" i="21"/>
  <c r="M368" i="21" s="1"/>
  <c r="K368" i="21"/>
  <c r="J368" i="21"/>
  <c r="I368" i="21"/>
  <c r="H368" i="21"/>
  <c r="D368" i="21"/>
  <c r="C368" i="21"/>
  <c r="B368" i="21"/>
  <c r="A368" i="21"/>
  <c r="AO367" i="21"/>
  <c r="AL367" i="21"/>
  <c r="AP367" i="21" s="1"/>
  <c r="AQ367" i="21" s="1"/>
  <c r="AJ367" i="21"/>
  <c r="AK367" i="21" s="1"/>
  <c r="AI367" i="21"/>
  <c r="AH367" i="21"/>
  <c r="AG367" i="21"/>
  <c r="AF367" i="21"/>
  <c r="AD367" i="21"/>
  <c r="AE367" i="21" s="1"/>
  <c r="AC367" i="21"/>
  <c r="AB367" i="21"/>
  <c r="Z367" i="21"/>
  <c r="AA367" i="21" s="1"/>
  <c r="W367" i="21"/>
  <c r="T367" i="21"/>
  <c r="U367" i="21" s="1"/>
  <c r="V367" i="21" s="1"/>
  <c r="Q367" i="21"/>
  <c r="N367" i="21"/>
  <c r="R367" i="21" s="1"/>
  <c r="S367" i="21" s="1"/>
  <c r="L367" i="21"/>
  <c r="M367" i="21" s="1"/>
  <c r="K367" i="21"/>
  <c r="J367" i="21"/>
  <c r="I367" i="21"/>
  <c r="H367" i="21"/>
  <c r="D367" i="21"/>
  <c r="C367" i="21"/>
  <c r="B367" i="21"/>
  <c r="A367" i="21"/>
  <c r="AO366" i="21"/>
  <c r="AL366" i="21"/>
  <c r="AP366" i="21" s="1"/>
  <c r="AQ366" i="21" s="1"/>
  <c r="AJ366" i="21"/>
  <c r="AK366" i="21" s="1"/>
  <c r="AI366" i="21"/>
  <c r="AH366" i="21"/>
  <c r="AG366" i="21"/>
  <c r="AF366" i="21"/>
  <c r="AD366" i="21"/>
  <c r="AE366" i="21" s="1"/>
  <c r="AC366" i="21"/>
  <c r="AB366" i="21"/>
  <c r="Z366" i="21"/>
  <c r="AA366" i="21" s="1"/>
  <c r="W366" i="21"/>
  <c r="T366" i="21"/>
  <c r="U366" i="21" s="1"/>
  <c r="V366" i="21" s="1"/>
  <c r="Q366" i="21"/>
  <c r="N366" i="21"/>
  <c r="R366" i="21" s="1"/>
  <c r="S366" i="21" s="1"/>
  <c r="L366" i="21"/>
  <c r="M366" i="21" s="1"/>
  <c r="K366" i="21"/>
  <c r="J366" i="21"/>
  <c r="I366" i="21"/>
  <c r="H366" i="21"/>
  <c r="D366" i="21"/>
  <c r="C366" i="21"/>
  <c r="B366" i="21"/>
  <c r="A366" i="21"/>
  <c r="AO365" i="21"/>
  <c r="AL365" i="21"/>
  <c r="AP365" i="21" s="1"/>
  <c r="AQ365" i="21" s="1"/>
  <c r="AJ365" i="21"/>
  <c r="AK365" i="21" s="1"/>
  <c r="AI365" i="21"/>
  <c r="AF365" i="21"/>
  <c r="AG365" i="21" s="1"/>
  <c r="AH365" i="21" s="1"/>
  <c r="AD365" i="21"/>
  <c r="AE365" i="21" s="1"/>
  <c r="AC365" i="21"/>
  <c r="AB365" i="21"/>
  <c r="Z365" i="21"/>
  <c r="AA365" i="21" s="1"/>
  <c r="W365" i="21"/>
  <c r="X365" i="21" s="1"/>
  <c r="Y365" i="21" s="1"/>
  <c r="T365" i="21"/>
  <c r="U365" i="21" s="1"/>
  <c r="V365" i="21" s="1"/>
  <c r="Q365" i="21"/>
  <c r="N365" i="21"/>
  <c r="R365" i="21" s="1"/>
  <c r="S365" i="21" s="1"/>
  <c r="L365" i="21"/>
  <c r="M365" i="21" s="1"/>
  <c r="K365" i="21"/>
  <c r="J365" i="21"/>
  <c r="I365" i="21"/>
  <c r="H365" i="21"/>
  <c r="D365" i="21"/>
  <c r="C365" i="21"/>
  <c r="B365" i="21"/>
  <c r="A365" i="21"/>
  <c r="AO364" i="21"/>
  <c r="AL364" i="21"/>
  <c r="AP364" i="21" s="1"/>
  <c r="AQ364" i="21" s="1"/>
  <c r="AJ364" i="21"/>
  <c r="AK364" i="21" s="1"/>
  <c r="AI364" i="21"/>
  <c r="AH364" i="21"/>
  <c r="AG364" i="21"/>
  <c r="AF364" i="21"/>
  <c r="AD364" i="21"/>
  <c r="AE364" i="21" s="1"/>
  <c r="AC364" i="21"/>
  <c r="AB364" i="21"/>
  <c r="Z364" i="21"/>
  <c r="AA364" i="21" s="1"/>
  <c r="W364" i="21"/>
  <c r="X364" i="21" s="1"/>
  <c r="Y364" i="21" s="1"/>
  <c r="T364" i="21"/>
  <c r="U364" i="21" s="1"/>
  <c r="V364" i="21" s="1"/>
  <c r="Q364" i="21"/>
  <c r="N364" i="21"/>
  <c r="R364" i="21" s="1"/>
  <c r="S364" i="21" s="1"/>
  <c r="L364" i="21"/>
  <c r="M364" i="21" s="1"/>
  <c r="K364" i="21"/>
  <c r="H364" i="21"/>
  <c r="I364" i="21" s="1"/>
  <c r="J364" i="21" s="1"/>
  <c r="D364" i="21"/>
  <c r="C364" i="21"/>
  <c r="B364" i="21"/>
  <c r="A364" i="21"/>
  <c r="AO363" i="21"/>
  <c r="AL363" i="21"/>
  <c r="AP363" i="21" s="1"/>
  <c r="AQ363" i="21" s="1"/>
  <c r="AJ363" i="21"/>
  <c r="AK363" i="21" s="1"/>
  <c r="AI363" i="21"/>
  <c r="AF363" i="21"/>
  <c r="AG363" i="21" s="1"/>
  <c r="AH363" i="21" s="1"/>
  <c r="AD363" i="21"/>
  <c r="AE363" i="21" s="1"/>
  <c r="AC363" i="21"/>
  <c r="Z363" i="21"/>
  <c r="AA363" i="21" s="1"/>
  <c r="AB363" i="21" s="1"/>
  <c r="W363" i="21"/>
  <c r="X363" i="21" s="1"/>
  <c r="Y363" i="21" s="1"/>
  <c r="T363" i="21"/>
  <c r="U363" i="21" s="1"/>
  <c r="V363" i="21" s="1"/>
  <c r="Q363" i="21"/>
  <c r="N363" i="21"/>
  <c r="R363" i="21" s="1"/>
  <c r="S363" i="21" s="1"/>
  <c r="L363" i="21"/>
  <c r="M363" i="21" s="1"/>
  <c r="K363" i="21"/>
  <c r="J363" i="21"/>
  <c r="I363" i="21"/>
  <c r="H363" i="21"/>
  <c r="D363" i="21"/>
  <c r="C363" i="21"/>
  <c r="B363" i="21"/>
  <c r="A363" i="21"/>
  <c r="AO362" i="21"/>
  <c r="AL362" i="21"/>
  <c r="AP362" i="21" s="1"/>
  <c r="AQ362" i="21" s="1"/>
  <c r="AJ362" i="21"/>
  <c r="AK362" i="21" s="1"/>
  <c r="AI362" i="21"/>
  <c r="AF362" i="21"/>
  <c r="AD362" i="21"/>
  <c r="AE362" i="21" s="1"/>
  <c r="AC362" i="21"/>
  <c r="AG362" i="21" s="1"/>
  <c r="AH362" i="21" s="1"/>
  <c r="AB362" i="21"/>
  <c r="Z362" i="21"/>
  <c r="AA362" i="21" s="1"/>
  <c r="W362" i="21"/>
  <c r="T362" i="21"/>
  <c r="U362" i="21" s="1"/>
  <c r="V362" i="21" s="1"/>
  <c r="Q362" i="21"/>
  <c r="N362" i="21"/>
  <c r="R362" i="21" s="1"/>
  <c r="S362" i="21" s="1"/>
  <c r="L362" i="21"/>
  <c r="M362" i="21" s="1"/>
  <c r="K362" i="21"/>
  <c r="H362" i="21"/>
  <c r="I362" i="21" s="1"/>
  <c r="J362" i="21" s="1"/>
  <c r="D362" i="21"/>
  <c r="C362" i="21"/>
  <c r="B362" i="21"/>
  <c r="A362" i="21"/>
  <c r="AO361" i="21"/>
  <c r="AL361" i="21"/>
  <c r="AP361" i="21" s="1"/>
  <c r="AQ361" i="21" s="1"/>
  <c r="AJ361" i="21"/>
  <c r="AK361" i="21" s="1"/>
  <c r="AI361" i="21"/>
  <c r="AF361" i="21"/>
  <c r="AG361" i="21" s="1"/>
  <c r="AH361" i="21" s="1"/>
  <c r="AD361" i="21"/>
  <c r="AE361" i="21" s="1"/>
  <c r="AC361" i="21"/>
  <c r="AB361" i="21"/>
  <c r="Z361" i="21"/>
  <c r="AA361" i="21" s="1"/>
  <c r="W361" i="21"/>
  <c r="X361" i="21" s="1"/>
  <c r="Y361" i="21" s="1"/>
  <c r="T361" i="21"/>
  <c r="U361" i="21" s="1"/>
  <c r="V361" i="21" s="1"/>
  <c r="Q361" i="21"/>
  <c r="N361" i="21"/>
  <c r="R361" i="21" s="1"/>
  <c r="S361" i="21" s="1"/>
  <c r="L361" i="21"/>
  <c r="M361" i="21" s="1"/>
  <c r="K361" i="21"/>
  <c r="J361" i="21"/>
  <c r="I361" i="21"/>
  <c r="H361" i="21"/>
  <c r="D361" i="21"/>
  <c r="C361" i="21"/>
  <c r="B361" i="21"/>
  <c r="A361" i="21"/>
  <c r="AO360" i="21"/>
  <c r="AL360" i="21"/>
  <c r="AP360" i="21" s="1"/>
  <c r="AQ360" i="21" s="1"/>
  <c r="AJ360" i="21"/>
  <c r="AK360" i="21" s="1"/>
  <c r="AI360" i="21"/>
  <c r="AF360" i="21"/>
  <c r="AG360" i="21" s="1"/>
  <c r="AH360" i="21" s="1"/>
  <c r="AD360" i="21"/>
  <c r="AE360" i="21" s="1"/>
  <c r="AC360" i="21"/>
  <c r="Z360" i="21"/>
  <c r="AA360" i="21" s="1"/>
  <c r="AB360" i="21" s="1"/>
  <c r="W360" i="21"/>
  <c r="X360" i="21" s="1"/>
  <c r="Y360" i="21" s="1"/>
  <c r="T360" i="21"/>
  <c r="U360" i="21" s="1"/>
  <c r="V360" i="21" s="1"/>
  <c r="Q360" i="21"/>
  <c r="N360" i="21"/>
  <c r="R360" i="21" s="1"/>
  <c r="S360" i="21" s="1"/>
  <c r="L360" i="21"/>
  <c r="M360" i="21" s="1"/>
  <c r="K360" i="21"/>
  <c r="H360" i="21"/>
  <c r="I360" i="21" s="1"/>
  <c r="J360" i="21" s="1"/>
  <c r="D360" i="21"/>
  <c r="C360" i="21"/>
  <c r="B360" i="21"/>
  <c r="A360" i="21"/>
  <c r="AO359" i="21"/>
  <c r="AL359" i="21"/>
  <c r="AP359" i="21" s="1"/>
  <c r="AQ359" i="21" s="1"/>
  <c r="AJ359" i="21"/>
  <c r="AK359" i="21" s="1"/>
  <c r="AI359" i="21"/>
  <c r="AH359" i="21"/>
  <c r="AG359" i="21"/>
  <c r="AF359" i="21"/>
  <c r="AD359" i="21"/>
  <c r="AE359" i="21" s="1"/>
  <c r="AC359" i="21"/>
  <c r="AB359" i="21"/>
  <c r="Z359" i="21"/>
  <c r="AA359" i="21" s="1"/>
  <c r="W359" i="21"/>
  <c r="T359" i="21"/>
  <c r="U359" i="21" s="1"/>
  <c r="V359" i="21" s="1"/>
  <c r="Q359" i="21"/>
  <c r="N359" i="21"/>
  <c r="R359" i="21" s="1"/>
  <c r="S359" i="21" s="1"/>
  <c r="L359" i="21"/>
  <c r="M359" i="21" s="1"/>
  <c r="K359" i="21"/>
  <c r="H359" i="21"/>
  <c r="I359" i="21" s="1"/>
  <c r="J359" i="21" s="1"/>
  <c r="D359" i="21"/>
  <c r="C359" i="21"/>
  <c r="B359" i="21"/>
  <c r="A359" i="21"/>
  <c r="AO358" i="21"/>
  <c r="AL358" i="21"/>
  <c r="AP358" i="21" s="1"/>
  <c r="AQ358" i="21" s="1"/>
  <c r="AJ358" i="21"/>
  <c r="AK358" i="21" s="1"/>
  <c r="AI358" i="21"/>
  <c r="AF358" i="21"/>
  <c r="AG358" i="21" s="1"/>
  <c r="AH358" i="21" s="1"/>
  <c r="AD358" i="21"/>
  <c r="AE358" i="21" s="1"/>
  <c r="AC358" i="21"/>
  <c r="AB358" i="21"/>
  <c r="Z358" i="21"/>
  <c r="AA358" i="21" s="1"/>
  <c r="W358" i="21"/>
  <c r="X358" i="21" s="1"/>
  <c r="Y358" i="21" s="1"/>
  <c r="T358" i="21"/>
  <c r="U358" i="21" s="1"/>
  <c r="V358" i="21" s="1"/>
  <c r="Q358" i="21"/>
  <c r="N358" i="21"/>
  <c r="R358" i="21" s="1"/>
  <c r="S358" i="21" s="1"/>
  <c r="L358" i="21"/>
  <c r="M358" i="21" s="1"/>
  <c r="K358" i="21"/>
  <c r="J358" i="21"/>
  <c r="I358" i="21"/>
  <c r="H358" i="21"/>
  <c r="D358" i="21"/>
  <c r="C358" i="21"/>
  <c r="B358" i="21"/>
  <c r="A358" i="21"/>
  <c r="AO357" i="21"/>
  <c r="AL357" i="21"/>
  <c r="AP357" i="21" s="1"/>
  <c r="AQ357" i="21" s="1"/>
  <c r="AJ357" i="21"/>
  <c r="AK357" i="21" s="1"/>
  <c r="AI357" i="21"/>
  <c r="AF357" i="21"/>
  <c r="AG357" i="21" s="1"/>
  <c r="AH357" i="21" s="1"/>
  <c r="AC357" i="21"/>
  <c r="AD357" i="21" s="1"/>
  <c r="AE357" i="21" s="1"/>
  <c r="AB357" i="21"/>
  <c r="Z357" i="21"/>
  <c r="AA357" i="21" s="1"/>
  <c r="W357" i="21"/>
  <c r="T357" i="21"/>
  <c r="U357" i="21" s="1"/>
  <c r="V357" i="21" s="1"/>
  <c r="Q357" i="21"/>
  <c r="N357" i="21"/>
  <c r="R357" i="21" s="1"/>
  <c r="S357" i="21" s="1"/>
  <c r="L357" i="21"/>
  <c r="M357" i="21" s="1"/>
  <c r="K357" i="21"/>
  <c r="H357" i="21"/>
  <c r="I357" i="21" s="1"/>
  <c r="J357" i="21" s="1"/>
  <c r="D357" i="21"/>
  <c r="C357" i="21"/>
  <c r="B357" i="21"/>
  <c r="A357" i="21"/>
  <c r="AO356" i="21"/>
  <c r="AP356" i="21" s="1"/>
  <c r="AQ356" i="21" s="1"/>
  <c r="AL356" i="21"/>
  <c r="AM356" i="21" s="1"/>
  <c r="AN356" i="21" s="1"/>
  <c r="AJ356" i="21"/>
  <c r="AK356" i="21" s="1"/>
  <c r="AI356" i="21"/>
  <c r="AF356" i="21"/>
  <c r="AG356" i="21" s="1"/>
  <c r="AH356" i="21" s="1"/>
  <c r="AC356" i="21"/>
  <c r="AD356" i="21" s="1"/>
  <c r="AE356" i="21" s="1"/>
  <c r="AB356" i="21"/>
  <c r="Z356" i="21"/>
  <c r="AA356" i="21" s="1"/>
  <c r="W356" i="21"/>
  <c r="T356" i="21"/>
  <c r="Q356" i="21"/>
  <c r="R356" i="21" s="1"/>
  <c r="S356" i="21" s="1"/>
  <c r="N356" i="21"/>
  <c r="O356" i="21" s="1"/>
  <c r="P356" i="21" s="1"/>
  <c r="L356" i="21"/>
  <c r="M356" i="21" s="1"/>
  <c r="K356" i="21"/>
  <c r="H356" i="21"/>
  <c r="I356" i="21" s="1"/>
  <c r="J356" i="21" s="1"/>
  <c r="D356" i="21"/>
  <c r="C356" i="21"/>
  <c r="B356" i="21"/>
  <c r="A356" i="21"/>
  <c r="AO355" i="21"/>
  <c r="AP355" i="21" s="1"/>
  <c r="AQ355" i="21" s="1"/>
  <c r="AL355" i="21"/>
  <c r="AM355" i="21" s="1"/>
  <c r="AN355" i="21" s="1"/>
  <c r="AJ355" i="21"/>
  <c r="AK355" i="21" s="1"/>
  <c r="AI355" i="21"/>
  <c r="AF355" i="21"/>
  <c r="AG355" i="21" s="1"/>
  <c r="AH355" i="21" s="1"/>
  <c r="AC355" i="21"/>
  <c r="AD355" i="21" s="1"/>
  <c r="AE355" i="21" s="1"/>
  <c r="Z355" i="21"/>
  <c r="W355" i="21"/>
  <c r="AA355" i="21" s="1"/>
  <c r="AB355" i="21" s="1"/>
  <c r="T355" i="21"/>
  <c r="U355" i="21" s="1"/>
  <c r="V355" i="21" s="1"/>
  <c r="Q355" i="21"/>
  <c r="R355" i="21" s="1"/>
  <c r="S355" i="21" s="1"/>
  <c r="N355" i="21"/>
  <c r="O355" i="21" s="1"/>
  <c r="P355" i="21" s="1"/>
  <c r="L355" i="21"/>
  <c r="M355" i="21" s="1"/>
  <c r="K355" i="21"/>
  <c r="H355" i="21"/>
  <c r="I355" i="21" s="1"/>
  <c r="J355" i="21" s="1"/>
  <c r="D355" i="21"/>
  <c r="C355" i="21"/>
  <c r="B355" i="21"/>
  <c r="A355" i="21"/>
  <c r="AO354" i="21"/>
  <c r="AP354" i="21" s="1"/>
  <c r="AQ354" i="21" s="1"/>
  <c r="AM354" i="21"/>
  <c r="AN354" i="21" s="1"/>
  <c r="AL354" i="21"/>
  <c r="AJ354" i="21"/>
  <c r="AK354" i="21" s="1"/>
  <c r="AI354" i="21"/>
  <c r="AF354" i="21"/>
  <c r="AC354" i="21"/>
  <c r="AG354" i="21" s="1"/>
  <c r="AH354" i="21" s="1"/>
  <c r="Z354" i="21"/>
  <c r="W354" i="21"/>
  <c r="AA354" i="21" s="1"/>
  <c r="AB354" i="21" s="1"/>
  <c r="T354" i="21"/>
  <c r="U354" i="21" s="1"/>
  <c r="V354" i="21" s="1"/>
  <c r="Q354" i="21"/>
  <c r="R354" i="21" s="1"/>
  <c r="S354" i="21" s="1"/>
  <c r="O354" i="21"/>
  <c r="P354" i="21" s="1"/>
  <c r="N354" i="21"/>
  <c r="L354" i="21"/>
  <c r="M354" i="21" s="1"/>
  <c r="K354" i="21"/>
  <c r="I354" i="21"/>
  <c r="J354" i="21" s="1"/>
  <c r="H354" i="21"/>
  <c r="D354" i="21"/>
  <c r="C354" i="21"/>
  <c r="B354" i="21"/>
  <c r="A354" i="21"/>
  <c r="AO353" i="21"/>
  <c r="AP353" i="21" s="1"/>
  <c r="AQ353" i="21" s="1"/>
  <c r="AM353" i="21"/>
  <c r="AN353" i="21" s="1"/>
  <c r="AL353" i="21"/>
  <c r="AJ353" i="21"/>
  <c r="AK353" i="21" s="1"/>
  <c r="AI353" i="21"/>
  <c r="AF353" i="21"/>
  <c r="AC353" i="21"/>
  <c r="AG353" i="21" s="1"/>
  <c r="AH353" i="21" s="1"/>
  <c r="AB353" i="21"/>
  <c r="Z353" i="21"/>
  <c r="W353" i="21"/>
  <c r="AA353" i="21" s="1"/>
  <c r="T353" i="21"/>
  <c r="U353" i="21" s="1"/>
  <c r="V353" i="21" s="1"/>
  <c r="Q353" i="21"/>
  <c r="R353" i="21" s="1"/>
  <c r="S353" i="21" s="1"/>
  <c r="O353" i="21"/>
  <c r="P353" i="21" s="1"/>
  <c r="N353" i="21"/>
  <c r="L353" i="21"/>
  <c r="M353" i="21" s="1"/>
  <c r="K353" i="21"/>
  <c r="I353" i="21"/>
  <c r="J353" i="21" s="1"/>
  <c r="H353" i="21"/>
  <c r="D353" i="21"/>
  <c r="C353" i="21"/>
  <c r="B353" i="21"/>
  <c r="A353" i="21"/>
  <c r="AO352" i="21"/>
  <c r="AP352" i="21" s="1"/>
  <c r="AQ352" i="21" s="1"/>
  <c r="AL352" i="21"/>
  <c r="AM352" i="21" s="1"/>
  <c r="AN352" i="21" s="1"/>
  <c r="AJ352" i="21"/>
  <c r="AK352" i="21" s="1"/>
  <c r="AI352" i="21"/>
  <c r="AF352" i="21"/>
  <c r="AC352" i="21"/>
  <c r="AG352" i="21" s="1"/>
  <c r="AH352" i="21" s="1"/>
  <c r="Z352" i="21"/>
  <c r="W352" i="21"/>
  <c r="AA352" i="21" s="1"/>
  <c r="AB352" i="21" s="1"/>
  <c r="T352" i="21"/>
  <c r="U352" i="21" s="1"/>
  <c r="V352" i="21" s="1"/>
  <c r="Q352" i="21"/>
  <c r="R352" i="21" s="1"/>
  <c r="S352" i="21" s="1"/>
  <c r="N352" i="21"/>
  <c r="O352" i="21" s="1"/>
  <c r="P352" i="21" s="1"/>
  <c r="L352" i="21"/>
  <c r="M352" i="21" s="1"/>
  <c r="K352" i="21"/>
  <c r="I352" i="21"/>
  <c r="J352" i="21" s="1"/>
  <c r="H352" i="21"/>
  <c r="D352" i="21"/>
  <c r="C352" i="21"/>
  <c r="B352" i="21"/>
  <c r="A352" i="21"/>
  <c r="AO351" i="21"/>
  <c r="AP351" i="21" s="1"/>
  <c r="AQ351" i="21" s="1"/>
  <c r="AL351" i="21"/>
  <c r="AM351" i="21" s="1"/>
  <c r="AN351" i="21" s="1"/>
  <c r="AJ351" i="21"/>
  <c r="AK351" i="21" s="1"/>
  <c r="AI351" i="21"/>
  <c r="AF351" i="21"/>
  <c r="AD351" i="21"/>
  <c r="AE351" i="21" s="1"/>
  <c r="AC351" i="21"/>
  <c r="AG351" i="21" s="1"/>
  <c r="AH351" i="21" s="1"/>
  <c r="Z351" i="21"/>
  <c r="W351" i="21"/>
  <c r="AA351" i="21" s="1"/>
  <c r="AB351" i="21" s="1"/>
  <c r="T351" i="21"/>
  <c r="U351" i="21" s="1"/>
  <c r="V351" i="21" s="1"/>
  <c r="Q351" i="21"/>
  <c r="R351" i="21" s="1"/>
  <c r="S351" i="21" s="1"/>
  <c r="N351" i="21"/>
  <c r="O351" i="21" s="1"/>
  <c r="P351" i="21" s="1"/>
  <c r="L351" i="21"/>
  <c r="M351" i="21" s="1"/>
  <c r="K351" i="21"/>
  <c r="I351" i="21"/>
  <c r="J351" i="21" s="1"/>
  <c r="H351" i="21"/>
  <c r="D351" i="21"/>
  <c r="C351" i="21"/>
  <c r="B351" i="21"/>
  <c r="A351" i="21"/>
  <c r="AO350" i="21"/>
  <c r="AP350" i="21" s="1"/>
  <c r="AQ350" i="21" s="1"/>
  <c r="AL350" i="21"/>
  <c r="AM350" i="21" s="1"/>
  <c r="AN350" i="21" s="1"/>
  <c r="AJ350" i="21"/>
  <c r="AK350" i="21" s="1"/>
  <c r="AI350" i="21"/>
  <c r="AF350" i="21"/>
  <c r="AD350" i="21"/>
  <c r="AE350" i="21" s="1"/>
  <c r="AC350" i="21"/>
  <c r="AG350" i="21" s="1"/>
  <c r="AH350" i="21" s="1"/>
  <c r="AB350" i="21"/>
  <c r="Z350" i="21"/>
  <c r="W350" i="21"/>
  <c r="AA350" i="21" s="1"/>
  <c r="T350" i="21"/>
  <c r="U350" i="21" s="1"/>
  <c r="V350" i="21" s="1"/>
  <c r="Q350" i="21"/>
  <c r="R350" i="21" s="1"/>
  <c r="S350" i="21" s="1"/>
  <c r="N350" i="21"/>
  <c r="O350" i="21" s="1"/>
  <c r="P350" i="21" s="1"/>
  <c r="L350" i="21"/>
  <c r="M350" i="21" s="1"/>
  <c r="K350" i="21"/>
  <c r="I350" i="21"/>
  <c r="J350" i="21" s="1"/>
  <c r="H350" i="21"/>
  <c r="D350" i="21"/>
  <c r="C350" i="21"/>
  <c r="B350" i="21"/>
  <c r="A350" i="21"/>
  <c r="A349" i="21"/>
  <c r="AO348" i="21"/>
  <c r="AM348" i="21"/>
  <c r="AN348" i="21" s="1"/>
  <c r="AL348" i="21"/>
  <c r="AP348" i="21" s="1"/>
  <c r="AQ348" i="21" s="1"/>
  <c r="AK348" i="21"/>
  <c r="AJ348" i="21"/>
  <c r="AI348" i="21"/>
  <c r="AF348" i="21"/>
  <c r="AG348" i="21" s="1"/>
  <c r="AH348" i="21" s="1"/>
  <c r="AE348" i="21"/>
  <c r="AC348" i="21"/>
  <c r="AD348" i="21" s="1"/>
  <c r="AB348" i="21"/>
  <c r="Z348" i="21"/>
  <c r="AA348" i="21" s="1"/>
  <c r="W348" i="21"/>
  <c r="T348" i="21"/>
  <c r="U348" i="21" s="1"/>
  <c r="V348" i="21" s="1"/>
  <c r="Q348" i="21"/>
  <c r="O348" i="21"/>
  <c r="P348" i="21" s="1"/>
  <c r="N348" i="21"/>
  <c r="R348" i="21" s="1"/>
  <c r="S348" i="21" s="1"/>
  <c r="M348" i="21"/>
  <c r="L348" i="21"/>
  <c r="K348" i="21"/>
  <c r="H348" i="21"/>
  <c r="I348" i="21" s="1"/>
  <c r="J348" i="21" s="1"/>
  <c r="D348" i="21"/>
  <c r="C348" i="21"/>
  <c r="B348" i="21"/>
  <c r="A348" i="21"/>
  <c r="AO347" i="21"/>
  <c r="AN347" i="21"/>
  <c r="AM347" i="21"/>
  <c r="AL347" i="21"/>
  <c r="AP347" i="21" s="1"/>
  <c r="AQ347" i="21" s="1"/>
  <c r="AK347" i="21"/>
  <c r="AJ347" i="21"/>
  <c r="AI347" i="21"/>
  <c r="AF347" i="21"/>
  <c r="AE347" i="21"/>
  <c r="AD347" i="21"/>
  <c r="AC347" i="21"/>
  <c r="Z347" i="21"/>
  <c r="AA347" i="21" s="1"/>
  <c r="AB347" i="21" s="1"/>
  <c r="W347" i="21"/>
  <c r="X347" i="21" s="1"/>
  <c r="Y347" i="21" s="1"/>
  <c r="U347" i="21"/>
  <c r="V347" i="21" s="1"/>
  <c r="T347" i="21"/>
  <c r="Q347" i="21"/>
  <c r="O347" i="21"/>
  <c r="P347" i="21" s="1"/>
  <c r="N347" i="21"/>
  <c r="R347" i="21" s="1"/>
  <c r="S347" i="21" s="1"/>
  <c r="K347" i="21"/>
  <c r="H347" i="21"/>
  <c r="I347" i="21" s="1"/>
  <c r="J347" i="21" s="1"/>
  <c r="D347" i="21"/>
  <c r="C347" i="21"/>
  <c r="B347" i="21"/>
  <c r="A347" i="21"/>
  <c r="AO346" i="21"/>
  <c r="AM346" i="21"/>
  <c r="AN346" i="21" s="1"/>
  <c r="AL346" i="21"/>
  <c r="AP346" i="21" s="1"/>
  <c r="AQ346" i="21" s="1"/>
  <c r="AI346" i="21"/>
  <c r="AF346" i="21"/>
  <c r="AJ346" i="21" s="1"/>
  <c r="AK346" i="21" s="1"/>
  <c r="AC346" i="21"/>
  <c r="AD346" i="21" s="1"/>
  <c r="AE346" i="21" s="1"/>
  <c r="Z346" i="21"/>
  <c r="W346" i="21"/>
  <c r="X346" i="21" s="1"/>
  <c r="Y346" i="21" s="1"/>
  <c r="U346" i="21"/>
  <c r="V346" i="21" s="1"/>
  <c r="T346" i="21"/>
  <c r="Q346" i="21"/>
  <c r="N346" i="21"/>
  <c r="R346" i="21" s="1"/>
  <c r="S346" i="21" s="1"/>
  <c r="M346" i="21"/>
  <c r="L346" i="21"/>
  <c r="K346" i="21"/>
  <c r="H346" i="21"/>
  <c r="I346" i="21" s="1"/>
  <c r="J346" i="21" s="1"/>
  <c r="D346" i="21"/>
  <c r="C346" i="21"/>
  <c r="B346" i="21"/>
  <c r="A346" i="21"/>
  <c r="AO345" i="21"/>
  <c r="AM345" i="21"/>
  <c r="AN345" i="21" s="1"/>
  <c r="AL345" i="21"/>
  <c r="AP345" i="21" s="1"/>
  <c r="AQ345" i="21" s="1"/>
  <c r="AK345" i="21"/>
  <c r="AJ345" i="21"/>
  <c r="AI345" i="21"/>
  <c r="AF345" i="21"/>
  <c r="AC345" i="21"/>
  <c r="AD345" i="21" s="1"/>
  <c r="AE345" i="21" s="1"/>
  <c r="Z345" i="21"/>
  <c r="AA345" i="21" s="1"/>
  <c r="AB345" i="21" s="1"/>
  <c r="X345" i="21"/>
  <c r="Y345" i="21" s="1"/>
  <c r="W345" i="21"/>
  <c r="U345" i="21"/>
  <c r="V345" i="21" s="1"/>
  <c r="T345" i="21"/>
  <c r="Q345" i="21"/>
  <c r="O345" i="21"/>
  <c r="P345" i="21" s="1"/>
  <c r="N345" i="21"/>
  <c r="R345" i="21" s="1"/>
  <c r="S345" i="21" s="1"/>
  <c r="L345" i="21"/>
  <c r="M345" i="21" s="1"/>
  <c r="K345" i="21"/>
  <c r="H345" i="21"/>
  <c r="I345" i="21" s="1"/>
  <c r="J345" i="21" s="1"/>
  <c r="D345" i="21"/>
  <c r="C345" i="21"/>
  <c r="B345" i="21"/>
  <c r="A345" i="21"/>
  <c r="AO344" i="21"/>
  <c r="AM344" i="21"/>
  <c r="AN344" i="21" s="1"/>
  <c r="AL344" i="21"/>
  <c r="AP344" i="21" s="1"/>
  <c r="AQ344" i="21" s="1"/>
  <c r="AI344" i="21"/>
  <c r="AF344" i="21"/>
  <c r="AC344" i="21"/>
  <c r="AD344" i="21" s="1"/>
  <c r="AE344" i="21" s="1"/>
  <c r="Z344" i="21"/>
  <c r="AA344" i="21" s="1"/>
  <c r="AB344" i="21" s="1"/>
  <c r="W344" i="21"/>
  <c r="X344" i="21" s="1"/>
  <c r="Y344" i="21" s="1"/>
  <c r="T344" i="21"/>
  <c r="U344" i="21" s="1"/>
  <c r="V344" i="21" s="1"/>
  <c r="R344" i="21"/>
  <c r="S344" i="21" s="1"/>
  <c r="Q344" i="21"/>
  <c r="N344" i="21"/>
  <c r="O344" i="21" s="1"/>
  <c r="P344" i="21" s="1"/>
  <c r="K344" i="21"/>
  <c r="L344" i="21" s="1"/>
  <c r="M344" i="21" s="1"/>
  <c r="J344" i="21"/>
  <c r="H344" i="21"/>
  <c r="I344" i="21" s="1"/>
  <c r="D344" i="21"/>
  <c r="C344" i="21"/>
  <c r="B344" i="21"/>
  <c r="A344" i="21"/>
  <c r="AP343" i="21"/>
  <c r="AQ343" i="21" s="1"/>
  <c r="AO343" i="21"/>
  <c r="AL343" i="21"/>
  <c r="AM343" i="21" s="1"/>
  <c r="AN343" i="21" s="1"/>
  <c r="AI343" i="21"/>
  <c r="AJ343" i="21" s="1"/>
  <c r="AK343" i="21" s="1"/>
  <c r="AF343" i="21"/>
  <c r="AG343" i="21" s="1"/>
  <c r="AH343" i="21" s="1"/>
  <c r="AC343" i="21"/>
  <c r="Z343" i="21"/>
  <c r="X343" i="21"/>
  <c r="Y343" i="21" s="1"/>
  <c r="W343" i="21"/>
  <c r="V343" i="21"/>
  <c r="U343" i="21"/>
  <c r="T343" i="21"/>
  <c r="R343" i="21"/>
  <c r="S343" i="21" s="1"/>
  <c r="Q343" i="21"/>
  <c r="N343" i="21"/>
  <c r="O343" i="21" s="1"/>
  <c r="P343" i="21" s="1"/>
  <c r="K343" i="21"/>
  <c r="L343" i="21" s="1"/>
  <c r="M343" i="21" s="1"/>
  <c r="H343" i="21"/>
  <c r="I343" i="21" s="1"/>
  <c r="J343" i="21" s="1"/>
  <c r="D343" i="21"/>
  <c r="C343" i="21"/>
  <c r="B343" i="21"/>
  <c r="A343" i="21"/>
  <c r="AP342" i="21"/>
  <c r="AQ342" i="21" s="1"/>
  <c r="AO342" i="21"/>
  <c r="AL342" i="21"/>
  <c r="AM342" i="21" s="1"/>
  <c r="AN342" i="21" s="1"/>
  <c r="AI342" i="21"/>
  <c r="AJ342" i="21" s="1"/>
  <c r="AK342" i="21" s="1"/>
  <c r="AH342" i="21"/>
  <c r="AF342" i="21"/>
  <c r="AG342" i="21" s="1"/>
  <c r="AC342" i="21"/>
  <c r="Z342" i="21"/>
  <c r="X342" i="21"/>
  <c r="Y342" i="21" s="1"/>
  <c r="W342" i="21"/>
  <c r="V342" i="21"/>
  <c r="U342" i="21"/>
  <c r="T342" i="21"/>
  <c r="R342" i="21"/>
  <c r="S342" i="21" s="1"/>
  <c r="Q342" i="21"/>
  <c r="N342" i="21"/>
  <c r="O342" i="21" s="1"/>
  <c r="P342" i="21" s="1"/>
  <c r="K342" i="21"/>
  <c r="L342" i="21" s="1"/>
  <c r="M342" i="21" s="1"/>
  <c r="J342" i="21"/>
  <c r="H342" i="21"/>
  <c r="I342" i="21" s="1"/>
  <c r="D342" i="21"/>
  <c r="C342" i="21"/>
  <c r="B342" i="21"/>
  <c r="A342" i="21"/>
  <c r="AP341" i="21"/>
  <c r="AQ341" i="21" s="1"/>
  <c r="AO341" i="21"/>
  <c r="AL341" i="21"/>
  <c r="AM341" i="21" s="1"/>
  <c r="AN341" i="21" s="1"/>
  <c r="AI341" i="21"/>
  <c r="AJ341" i="21" s="1"/>
  <c r="AK341" i="21" s="1"/>
  <c r="AH341" i="21"/>
  <c r="AF341" i="21"/>
  <c r="AG341" i="21" s="1"/>
  <c r="AC341" i="21"/>
  <c r="Z341" i="21"/>
  <c r="X341" i="21"/>
  <c r="Y341" i="21" s="1"/>
  <c r="W341" i="21"/>
  <c r="V341" i="21"/>
  <c r="U341" i="21"/>
  <c r="T341" i="21"/>
  <c r="R341" i="21"/>
  <c r="S341" i="21" s="1"/>
  <c r="Q341" i="21"/>
  <c r="N341" i="21"/>
  <c r="O341" i="21" s="1"/>
  <c r="P341" i="21" s="1"/>
  <c r="K341" i="21"/>
  <c r="L341" i="21" s="1"/>
  <c r="M341" i="21" s="1"/>
  <c r="J341" i="21"/>
  <c r="H341" i="21"/>
  <c r="I341" i="21" s="1"/>
  <c r="D341" i="21"/>
  <c r="C341" i="21"/>
  <c r="B341" i="21"/>
  <c r="A341" i="21"/>
  <c r="AP340" i="21"/>
  <c r="AQ340" i="21" s="1"/>
  <c r="AO340" i="21"/>
  <c r="AL340" i="21"/>
  <c r="AM340" i="21" s="1"/>
  <c r="AN340" i="21" s="1"/>
  <c r="AI340" i="21"/>
  <c r="AJ340" i="21" s="1"/>
  <c r="AK340" i="21" s="1"/>
  <c r="AF340" i="21"/>
  <c r="AG340" i="21" s="1"/>
  <c r="AH340" i="21" s="1"/>
  <c r="AC340" i="21"/>
  <c r="Z340" i="21"/>
  <c r="X340" i="21"/>
  <c r="Y340" i="21" s="1"/>
  <c r="W340" i="21"/>
  <c r="V340" i="21"/>
  <c r="U340" i="21"/>
  <c r="T340" i="21"/>
  <c r="R340" i="21"/>
  <c r="S340" i="21" s="1"/>
  <c r="Q340" i="21"/>
  <c r="N340" i="21"/>
  <c r="O340" i="21" s="1"/>
  <c r="P340" i="21" s="1"/>
  <c r="K340" i="21"/>
  <c r="L340" i="21" s="1"/>
  <c r="M340" i="21" s="1"/>
  <c r="J340" i="21"/>
  <c r="H340" i="21"/>
  <c r="I340" i="21" s="1"/>
  <c r="D340" i="21"/>
  <c r="C340" i="21"/>
  <c r="B340" i="21"/>
  <c r="A340" i="21"/>
  <c r="AP339" i="21"/>
  <c r="AQ339" i="21" s="1"/>
  <c r="AO339" i="21"/>
  <c r="AL339" i="21"/>
  <c r="AM339" i="21" s="1"/>
  <c r="AN339" i="21" s="1"/>
  <c r="AI339" i="21"/>
  <c r="AJ339" i="21" s="1"/>
  <c r="AK339" i="21" s="1"/>
  <c r="AH339" i="21"/>
  <c r="AF339" i="21"/>
  <c r="AG339" i="21" s="1"/>
  <c r="AC339" i="21"/>
  <c r="Z339" i="21"/>
  <c r="X339" i="21"/>
  <c r="Y339" i="21" s="1"/>
  <c r="W339" i="21"/>
  <c r="V339" i="21"/>
  <c r="U339" i="21"/>
  <c r="T339" i="21"/>
  <c r="R339" i="21"/>
  <c r="S339" i="21" s="1"/>
  <c r="Q339" i="21"/>
  <c r="N339" i="21"/>
  <c r="O339" i="21" s="1"/>
  <c r="P339" i="21" s="1"/>
  <c r="K339" i="21"/>
  <c r="L339" i="21" s="1"/>
  <c r="M339" i="21" s="1"/>
  <c r="J339" i="21"/>
  <c r="H339" i="21"/>
  <c r="I339" i="21" s="1"/>
  <c r="D339" i="21"/>
  <c r="C339" i="21"/>
  <c r="B339" i="21"/>
  <c r="A339" i="21"/>
  <c r="AP338" i="21"/>
  <c r="AQ338" i="21" s="1"/>
  <c r="AO338" i="21"/>
  <c r="AL338" i="21"/>
  <c r="AM338" i="21" s="1"/>
  <c r="AN338" i="21" s="1"/>
  <c r="AI338" i="21"/>
  <c r="AJ338" i="21" s="1"/>
  <c r="AK338" i="21" s="1"/>
  <c r="AH338" i="21"/>
  <c r="AF338" i="21"/>
  <c r="AG338" i="21" s="1"/>
  <c r="AC338" i="21"/>
  <c r="Z338" i="21"/>
  <c r="X338" i="21"/>
  <c r="Y338" i="21" s="1"/>
  <c r="W338" i="21"/>
  <c r="V338" i="21"/>
  <c r="U338" i="21"/>
  <c r="T338" i="21"/>
  <c r="R338" i="21"/>
  <c r="S338" i="21" s="1"/>
  <c r="Q338" i="21"/>
  <c r="N338" i="21"/>
  <c r="O338" i="21" s="1"/>
  <c r="P338" i="21" s="1"/>
  <c r="K338" i="21"/>
  <c r="L338" i="21" s="1"/>
  <c r="M338" i="21" s="1"/>
  <c r="H338" i="21"/>
  <c r="I338" i="21" s="1"/>
  <c r="J338" i="21" s="1"/>
  <c r="D338" i="21"/>
  <c r="C338" i="21"/>
  <c r="B338" i="21"/>
  <c r="A338" i="21"/>
  <c r="AP337" i="21"/>
  <c r="AQ337" i="21" s="1"/>
  <c r="AO337" i="21"/>
  <c r="AL337" i="21"/>
  <c r="AM337" i="21" s="1"/>
  <c r="AN337" i="21" s="1"/>
  <c r="AI337" i="21"/>
  <c r="AJ337" i="21" s="1"/>
  <c r="AK337" i="21" s="1"/>
  <c r="AH337" i="21"/>
  <c r="AF337" i="21"/>
  <c r="AG337" i="21" s="1"/>
  <c r="AC337" i="21"/>
  <c r="Z337" i="21"/>
  <c r="X337" i="21"/>
  <c r="Y337" i="21" s="1"/>
  <c r="W337" i="21"/>
  <c r="V337" i="21"/>
  <c r="U337" i="21"/>
  <c r="T337" i="21"/>
  <c r="R337" i="21"/>
  <c r="S337" i="21" s="1"/>
  <c r="Q337" i="21"/>
  <c r="N337" i="21"/>
  <c r="O337" i="21" s="1"/>
  <c r="P337" i="21" s="1"/>
  <c r="K337" i="21"/>
  <c r="L337" i="21" s="1"/>
  <c r="M337" i="21" s="1"/>
  <c r="J337" i="21"/>
  <c r="H337" i="21"/>
  <c r="I337" i="21" s="1"/>
  <c r="D337" i="21"/>
  <c r="C337" i="21"/>
  <c r="B337" i="21"/>
  <c r="A337" i="21"/>
  <c r="AP336" i="21"/>
  <c r="AQ336" i="21" s="1"/>
  <c r="AO336" i="21"/>
  <c r="AL336" i="21"/>
  <c r="AM336" i="21" s="1"/>
  <c r="AN336" i="21" s="1"/>
  <c r="AI336" i="21"/>
  <c r="AJ336" i="21" s="1"/>
  <c r="AK336" i="21" s="1"/>
  <c r="AH336" i="21"/>
  <c r="AF336" i="21"/>
  <c r="AG336" i="21" s="1"/>
  <c r="AC336" i="21"/>
  <c r="Z336" i="21"/>
  <c r="X336" i="21"/>
  <c r="Y336" i="21" s="1"/>
  <c r="W336" i="21"/>
  <c r="V336" i="21"/>
  <c r="U336" i="21"/>
  <c r="T336" i="21"/>
  <c r="R336" i="21"/>
  <c r="S336" i="21" s="1"/>
  <c r="Q336" i="21"/>
  <c r="N336" i="21"/>
  <c r="O336" i="21" s="1"/>
  <c r="P336" i="21" s="1"/>
  <c r="K336" i="21"/>
  <c r="L336" i="21" s="1"/>
  <c r="M336" i="21" s="1"/>
  <c r="J336" i="21"/>
  <c r="H336" i="21"/>
  <c r="I336" i="21" s="1"/>
  <c r="D336" i="21"/>
  <c r="C336" i="21"/>
  <c r="B336" i="21"/>
  <c r="A336" i="21"/>
  <c r="AP335" i="21"/>
  <c r="AQ335" i="21" s="1"/>
  <c r="AO335" i="21"/>
  <c r="AL335" i="21"/>
  <c r="AM335" i="21" s="1"/>
  <c r="AN335" i="21" s="1"/>
  <c r="AI335" i="21"/>
  <c r="AJ335" i="21" s="1"/>
  <c r="AK335" i="21" s="1"/>
  <c r="AF335" i="21"/>
  <c r="AG335" i="21" s="1"/>
  <c r="AH335" i="21" s="1"/>
  <c r="AC335" i="21"/>
  <c r="Z335" i="21"/>
  <c r="X335" i="21"/>
  <c r="Y335" i="21" s="1"/>
  <c r="W335" i="21"/>
  <c r="V335" i="21"/>
  <c r="U335" i="21"/>
  <c r="T335" i="21"/>
  <c r="R335" i="21"/>
  <c r="S335" i="21" s="1"/>
  <c r="Q335" i="21"/>
  <c r="N335" i="21"/>
  <c r="O335" i="21" s="1"/>
  <c r="P335" i="21" s="1"/>
  <c r="K335" i="21"/>
  <c r="L335" i="21" s="1"/>
  <c r="M335" i="21" s="1"/>
  <c r="H335" i="21"/>
  <c r="I335" i="21" s="1"/>
  <c r="J335" i="21" s="1"/>
  <c r="D335" i="21"/>
  <c r="C335" i="21"/>
  <c r="B335" i="21"/>
  <c r="A335" i="21"/>
  <c r="AP334" i="21"/>
  <c r="AQ334" i="21" s="1"/>
  <c r="AO334" i="21"/>
  <c r="AL334" i="21"/>
  <c r="AM334" i="21" s="1"/>
  <c r="AN334" i="21" s="1"/>
  <c r="AI334" i="21"/>
  <c r="AJ334" i="21" s="1"/>
  <c r="AK334" i="21" s="1"/>
  <c r="AH334" i="21"/>
  <c r="AF334" i="21"/>
  <c r="AG334" i="21" s="1"/>
  <c r="AC334" i="21"/>
  <c r="Z334" i="21"/>
  <c r="X334" i="21"/>
  <c r="Y334" i="21" s="1"/>
  <c r="W334" i="21"/>
  <c r="V334" i="21"/>
  <c r="U334" i="21"/>
  <c r="T334" i="21"/>
  <c r="R334" i="21"/>
  <c r="S334" i="21" s="1"/>
  <c r="Q334" i="21"/>
  <c r="N334" i="21"/>
  <c r="O334" i="21" s="1"/>
  <c r="P334" i="21" s="1"/>
  <c r="K334" i="21"/>
  <c r="L334" i="21" s="1"/>
  <c r="M334" i="21" s="1"/>
  <c r="J334" i="21"/>
  <c r="H334" i="21"/>
  <c r="I334" i="21" s="1"/>
  <c r="D334" i="21"/>
  <c r="C334" i="21"/>
  <c r="B334" i="21"/>
  <c r="A334" i="21"/>
  <c r="AP333" i="21"/>
  <c r="AQ333" i="21" s="1"/>
  <c r="AO333" i="21"/>
  <c r="AL333" i="21"/>
  <c r="AM333" i="21" s="1"/>
  <c r="AN333" i="21" s="1"/>
  <c r="AI333" i="21"/>
  <c r="AJ333" i="21" s="1"/>
  <c r="AK333" i="21" s="1"/>
  <c r="AH333" i="21"/>
  <c r="AF333" i="21"/>
  <c r="AG333" i="21" s="1"/>
  <c r="AD333" i="21"/>
  <c r="AE333" i="21" s="1"/>
  <c r="AC333" i="21"/>
  <c r="AB333" i="21"/>
  <c r="Z333" i="21"/>
  <c r="Y333" i="21"/>
  <c r="W333" i="21"/>
  <c r="X333" i="21" s="1"/>
  <c r="T333" i="21"/>
  <c r="Q333" i="21"/>
  <c r="O333" i="21"/>
  <c r="P333" i="21" s="1"/>
  <c r="N333" i="21"/>
  <c r="M333" i="21"/>
  <c r="L333" i="21"/>
  <c r="K333" i="21"/>
  <c r="I333" i="21"/>
  <c r="J333" i="21" s="1"/>
  <c r="H333" i="21"/>
  <c r="D333" i="21"/>
  <c r="C333" i="21"/>
  <c r="B333" i="21"/>
  <c r="A333" i="21"/>
  <c r="AO332" i="21"/>
  <c r="AP332" i="21" s="1"/>
  <c r="AQ332" i="21" s="1"/>
  <c r="AM332" i="21"/>
  <c r="AN332" i="21" s="1"/>
  <c r="AL332" i="21"/>
  <c r="AK332" i="21"/>
  <c r="AJ332" i="21"/>
  <c r="AI332" i="21"/>
  <c r="AG332" i="21"/>
  <c r="AH332" i="21" s="1"/>
  <c r="AF332" i="21"/>
  <c r="AC332" i="21"/>
  <c r="AD332" i="21" s="1"/>
  <c r="AE332" i="21" s="1"/>
  <c r="AB332" i="21"/>
  <c r="Z332" i="21"/>
  <c r="X332" i="21"/>
  <c r="Y332" i="21" s="1"/>
  <c r="W332" i="21"/>
  <c r="T332" i="21"/>
  <c r="U332" i="21" s="1"/>
  <c r="V332" i="21" s="1"/>
  <c r="Q332" i="21"/>
  <c r="P332" i="21"/>
  <c r="N332" i="21"/>
  <c r="O332" i="21" s="1"/>
  <c r="K332" i="21"/>
  <c r="H332" i="21"/>
  <c r="D332" i="21"/>
  <c r="C332" i="21"/>
  <c r="B332" i="21"/>
  <c r="A332" i="21"/>
  <c r="AO331" i="21"/>
  <c r="AP331" i="21" s="1"/>
  <c r="AQ331" i="21" s="1"/>
  <c r="AN331" i="21"/>
  <c r="AL331" i="21"/>
  <c r="AM331" i="21" s="1"/>
  <c r="AI331" i="21"/>
  <c r="AF331" i="21"/>
  <c r="AD331" i="21"/>
  <c r="AE331" i="21" s="1"/>
  <c r="AC331" i="21"/>
  <c r="AB331" i="21"/>
  <c r="Z331" i="21"/>
  <c r="W331" i="21"/>
  <c r="X331" i="21" s="1"/>
  <c r="Y331" i="21" s="1"/>
  <c r="U331" i="21"/>
  <c r="V331" i="21" s="1"/>
  <c r="T331" i="21"/>
  <c r="S331" i="21"/>
  <c r="R331" i="21"/>
  <c r="Q331" i="21"/>
  <c r="O331" i="21"/>
  <c r="P331" i="21" s="1"/>
  <c r="N331" i="21"/>
  <c r="K331" i="21"/>
  <c r="L331" i="21" s="1"/>
  <c r="M331" i="21" s="1"/>
  <c r="H331" i="21"/>
  <c r="I331" i="21" s="1"/>
  <c r="J331" i="21" s="1"/>
  <c r="D331" i="21"/>
  <c r="C331" i="21"/>
  <c r="B331" i="21"/>
  <c r="A331" i="21"/>
  <c r="AQ330" i="21"/>
  <c r="AP330" i="21"/>
  <c r="AO330" i="21"/>
  <c r="AM330" i="21"/>
  <c r="AN330" i="21" s="1"/>
  <c r="AL330" i="21"/>
  <c r="AI330" i="21"/>
  <c r="AJ330" i="21" s="1"/>
  <c r="AK330" i="21" s="1"/>
  <c r="AF330" i="21"/>
  <c r="AG330" i="21" s="1"/>
  <c r="AH330" i="21" s="1"/>
  <c r="AC330" i="21"/>
  <c r="AD330" i="21" s="1"/>
  <c r="AE330" i="21" s="1"/>
  <c r="Z330" i="21"/>
  <c r="W330" i="21"/>
  <c r="U330" i="21"/>
  <c r="V330" i="21" s="1"/>
  <c r="T330" i="21"/>
  <c r="S330" i="21"/>
  <c r="R330" i="21"/>
  <c r="Q330" i="21"/>
  <c r="O330" i="21"/>
  <c r="P330" i="21" s="1"/>
  <c r="N330" i="21"/>
  <c r="K330" i="21"/>
  <c r="L330" i="21" s="1"/>
  <c r="M330" i="21" s="1"/>
  <c r="H330" i="21"/>
  <c r="I330" i="21" s="1"/>
  <c r="J330" i="21" s="1"/>
  <c r="D330" i="21"/>
  <c r="C330" i="21"/>
  <c r="B330" i="21"/>
  <c r="A330" i="21"/>
  <c r="AQ329" i="21"/>
  <c r="AP329" i="21"/>
  <c r="AO329" i="21"/>
  <c r="AM329" i="21"/>
  <c r="AN329" i="21" s="1"/>
  <c r="AL329" i="21"/>
  <c r="AI329" i="21"/>
  <c r="AJ329" i="21" s="1"/>
  <c r="AK329" i="21" s="1"/>
  <c r="AF329" i="21"/>
  <c r="AG329" i="21" s="1"/>
  <c r="AH329" i="21" s="1"/>
  <c r="AC329" i="21"/>
  <c r="AD329" i="21" s="1"/>
  <c r="AE329" i="21" s="1"/>
  <c r="Z329" i="21"/>
  <c r="W329" i="21"/>
  <c r="U329" i="21"/>
  <c r="V329" i="21" s="1"/>
  <c r="T329" i="21"/>
  <c r="S329" i="21"/>
  <c r="R329" i="21"/>
  <c r="Q329" i="21"/>
  <c r="O329" i="21"/>
  <c r="P329" i="21" s="1"/>
  <c r="N329" i="21"/>
  <c r="K329" i="21"/>
  <c r="L329" i="21" s="1"/>
  <c r="M329" i="21" s="1"/>
  <c r="H329" i="21"/>
  <c r="I329" i="21" s="1"/>
  <c r="J329" i="21" s="1"/>
  <c r="D329" i="21"/>
  <c r="C329" i="21"/>
  <c r="B329" i="21"/>
  <c r="A329" i="21"/>
  <c r="AO328" i="21"/>
  <c r="AL328" i="21"/>
  <c r="AI328" i="21"/>
  <c r="AG328" i="21"/>
  <c r="AH328" i="21" s="1"/>
  <c r="AF328" i="21"/>
  <c r="AC328" i="21"/>
  <c r="AD328" i="21" s="1"/>
  <c r="AE328" i="21" s="1"/>
  <c r="Z328" i="21"/>
  <c r="W328" i="21"/>
  <c r="X328" i="21" s="1"/>
  <c r="Y328" i="21" s="1"/>
  <c r="T328" i="21"/>
  <c r="Q328" i="21"/>
  <c r="O328" i="21"/>
  <c r="P328" i="21" s="1"/>
  <c r="N328" i="21"/>
  <c r="M328" i="21"/>
  <c r="L328" i="21"/>
  <c r="K328" i="21"/>
  <c r="I328" i="21"/>
  <c r="J328" i="21" s="1"/>
  <c r="H328" i="21"/>
  <c r="D328" i="21"/>
  <c r="C328" i="21"/>
  <c r="B328" i="21"/>
  <c r="A328" i="21"/>
  <c r="AO327" i="21"/>
  <c r="AL327" i="21"/>
  <c r="AI327" i="21"/>
  <c r="AG327" i="21"/>
  <c r="AH327" i="21" s="1"/>
  <c r="AF327" i="21"/>
  <c r="AE327" i="21"/>
  <c r="AD327" i="21"/>
  <c r="AC327" i="21"/>
  <c r="Z327" i="21"/>
  <c r="W327" i="21"/>
  <c r="T327" i="21"/>
  <c r="U327" i="21" s="1"/>
  <c r="V327" i="21" s="1"/>
  <c r="S327" i="21"/>
  <c r="Q327" i="21"/>
  <c r="R327" i="21" s="1"/>
  <c r="N327" i="21"/>
  <c r="K327" i="21"/>
  <c r="L327" i="21" s="1"/>
  <c r="M327" i="21" s="1"/>
  <c r="I327" i="21"/>
  <c r="J327" i="21" s="1"/>
  <c r="H327" i="21"/>
  <c r="D327" i="21"/>
  <c r="C327" i="21"/>
  <c r="B327" i="21"/>
  <c r="A327" i="21"/>
  <c r="AO326" i="21"/>
  <c r="AL326" i="21"/>
  <c r="AI326" i="21"/>
  <c r="AG326" i="21"/>
  <c r="AH326" i="21" s="1"/>
  <c r="AF326" i="21"/>
  <c r="AC326" i="21"/>
  <c r="AD326" i="21" s="1"/>
  <c r="AE326" i="21" s="1"/>
  <c r="AB326" i="21"/>
  <c r="Z326" i="21"/>
  <c r="T326" i="21"/>
  <c r="S326" i="21"/>
  <c r="R326" i="21"/>
  <c r="Q326" i="21"/>
  <c r="O326" i="21"/>
  <c r="P326" i="21" s="1"/>
  <c r="N326" i="21"/>
  <c r="K326" i="21"/>
  <c r="L326" i="21" s="1"/>
  <c r="M326" i="21" s="1"/>
  <c r="J326" i="21"/>
  <c r="I326" i="21"/>
  <c r="H326" i="21"/>
  <c r="D326" i="21"/>
  <c r="C326" i="21"/>
  <c r="B326" i="21"/>
  <c r="A326" i="21"/>
  <c r="AO325" i="21"/>
  <c r="AL325" i="21"/>
  <c r="AI325" i="21"/>
  <c r="AF325" i="21"/>
  <c r="AC325" i="21"/>
  <c r="Z325" i="21"/>
  <c r="W325" i="21"/>
  <c r="U325" i="21"/>
  <c r="V325" i="21" s="1"/>
  <c r="T325" i="21"/>
  <c r="Q325" i="21"/>
  <c r="R325" i="21" s="1"/>
  <c r="S325" i="21" s="1"/>
  <c r="O325" i="21"/>
  <c r="P325" i="21" s="1"/>
  <c r="N325" i="21"/>
  <c r="K325" i="21"/>
  <c r="J325" i="21"/>
  <c r="I325" i="21"/>
  <c r="H325" i="21"/>
  <c r="D325" i="21"/>
  <c r="C325" i="21"/>
  <c r="B325" i="21"/>
  <c r="A325" i="21"/>
  <c r="AO324" i="21"/>
  <c r="AL324" i="21"/>
  <c r="AI324" i="21"/>
  <c r="AF324" i="21"/>
  <c r="AC324" i="21"/>
  <c r="Z324" i="21"/>
  <c r="W324" i="21"/>
  <c r="T324" i="21"/>
  <c r="Q324" i="21"/>
  <c r="R324" i="21" s="1"/>
  <c r="S324" i="21" s="1"/>
  <c r="N324" i="21"/>
  <c r="K324" i="21"/>
  <c r="O324" i="21" s="1"/>
  <c r="P324" i="21" s="1"/>
  <c r="J324" i="21"/>
  <c r="I324" i="21"/>
  <c r="H324" i="21"/>
  <c r="D324" i="21"/>
  <c r="C324" i="21"/>
  <c r="B324" i="21"/>
  <c r="A324" i="21"/>
  <c r="AO323" i="21"/>
  <c r="AL323" i="21"/>
  <c r="AI323" i="21"/>
  <c r="AF323" i="21"/>
  <c r="AC323" i="21"/>
  <c r="Z323" i="21"/>
  <c r="W323" i="21"/>
  <c r="T323" i="21"/>
  <c r="Q323" i="21"/>
  <c r="N323" i="21"/>
  <c r="K323" i="21"/>
  <c r="H323" i="21"/>
  <c r="D323" i="21"/>
  <c r="C323" i="21"/>
  <c r="B323" i="21"/>
  <c r="A323" i="21"/>
  <c r="AO322" i="21"/>
  <c r="AL322" i="21"/>
  <c r="AI322" i="21"/>
  <c r="AF322" i="21"/>
  <c r="AC322" i="21"/>
  <c r="Z322" i="21"/>
  <c r="W322" i="21"/>
  <c r="T322" i="21"/>
  <c r="Q322" i="21"/>
  <c r="N322" i="21"/>
  <c r="K322" i="21"/>
  <c r="H322" i="21"/>
  <c r="D322" i="21"/>
  <c r="C322" i="21"/>
  <c r="B322" i="21"/>
  <c r="A322" i="21"/>
  <c r="AO321" i="21"/>
  <c r="AL321" i="21"/>
  <c r="AI321" i="21"/>
  <c r="AF321" i="21"/>
  <c r="AC321" i="21"/>
  <c r="Z321" i="21"/>
  <c r="W321" i="21"/>
  <c r="T321" i="21"/>
  <c r="Q321" i="21"/>
  <c r="N321" i="21"/>
  <c r="K321" i="21"/>
  <c r="H321" i="21"/>
  <c r="D321" i="21"/>
  <c r="C321" i="21"/>
  <c r="B321" i="21"/>
  <c r="A321" i="21"/>
  <c r="AQ320" i="21"/>
  <c r="AP320" i="21"/>
  <c r="AO320" i="21"/>
  <c r="AL320" i="21"/>
  <c r="AK320" i="21"/>
  <c r="AI320" i="21"/>
  <c r="AJ320" i="21" s="1"/>
  <c r="AF320" i="21"/>
  <c r="AG320" i="21" s="1"/>
  <c r="AH320" i="21" s="1"/>
  <c r="AE320" i="21"/>
  <c r="AC320" i="21"/>
  <c r="AD320" i="21" s="1"/>
  <c r="AA320" i="21"/>
  <c r="AB320" i="21" s="1"/>
  <c r="Z320" i="21"/>
  <c r="W320" i="21"/>
  <c r="X320" i="21" s="1"/>
  <c r="Y320" i="21" s="1"/>
  <c r="U320" i="21"/>
  <c r="V320" i="21" s="1"/>
  <c r="T320" i="21"/>
  <c r="S320" i="21"/>
  <c r="Q320" i="21"/>
  <c r="N320" i="21"/>
  <c r="K320" i="21"/>
  <c r="H320" i="21"/>
  <c r="I320" i="21" s="1"/>
  <c r="J320" i="21" s="1"/>
  <c r="D320" i="21"/>
  <c r="C320" i="21"/>
  <c r="B320" i="21"/>
  <c r="A320" i="21"/>
  <c r="A319" i="21"/>
  <c r="AQ318" i="21"/>
  <c r="AO318" i="21"/>
  <c r="AP318" i="21" s="1"/>
  <c r="AM318" i="21"/>
  <c r="AN318" i="21" s="1"/>
  <c r="AL318" i="21"/>
  <c r="AI318" i="21"/>
  <c r="AJ318" i="21" s="1"/>
  <c r="AK318" i="21" s="1"/>
  <c r="AG318" i="21"/>
  <c r="AH318" i="21" s="1"/>
  <c r="AF318" i="21"/>
  <c r="AE318" i="21"/>
  <c r="AD318" i="21"/>
  <c r="AC318" i="21"/>
  <c r="Z318" i="21"/>
  <c r="W318" i="21"/>
  <c r="T318" i="21"/>
  <c r="U318" i="21" s="1"/>
  <c r="V318" i="21" s="1"/>
  <c r="Q318" i="21"/>
  <c r="R318" i="21" s="1"/>
  <c r="S318" i="21" s="1"/>
  <c r="N318" i="21"/>
  <c r="K318" i="21"/>
  <c r="L318" i="21" s="1"/>
  <c r="M318" i="21" s="1"/>
  <c r="I318" i="21"/>
  <c r="J318" i="21" s="1"/>
  <c r="H318" i="21"/>
  <c r="D318" i="21"/>
  <c r="C318" i="21"/>
  <c r="B318" i="21"/>
  <c r="A318" i="21"/>
  <c r="AQ317" i="21"/>
  <c r="AO317" i="21"/>
  <c r="AP317" i="21" s="1"/>
  <c r="AL317" i="21"/>
  <c r="AI317" i="21"/>
  <c r="AG317" i="21"/>
  <c r="AH317" i="21" s="1"/>
  <c r="AF317" i="21"/>
  <c r="AE317" i="21"/>
  <c r="AD317" i="21"/>
  <c r="AC317" i="21"/>
  <c r="Z317" i="21"/>
  <c r="Y317" i="21"/>
  <c r="W317" i="21"/>
  <c r="X317" i="21" s="1"/>
  <c r="T317" i="21"/>
  <c r="Q317" i="21"/>
  <c r="N317" i="21"/>
  <c r="K317" i="21"/>
  <c r="I317" i="21"/>
  <c r="J317" i="21" s="1"/>
  <c r="H317" i="21"/>
  <c r="D317" i="21"/>
  <c r="C317" i="21"/>
  <c r="B317" i="21"/>
  <c r="A317" i="21"/>
  <c r="AO316" i="21"/>
  <c r="AP316" i="21" s="1"/>
  <c r="AQ316" i="21" s="1"/>
  <c r="AL316" i="21"/>
  <c r="AI316" i="21"/>
  <c r="AJ316" i="21" s="1"/>
  <c r="AK316" i="21" s="1"/>
  <c r="AG316" i="21"/>
  <c r="AH316" i="21" s="1"/>
  <c r="AF316" i="21"/>
  <c r="AE316" i="21"/>
  <c r="AD316" i="21"/>
  <c r="AC316" i="21"/>
  <c r="AA316" i="21"/>
  <c r="AB316" i="21" s="1"/>
  <c r="Z316" i="21"/>
  <c r="Y316" i="21"/>
  <c r="W316" i="21"/>
  <c r="X316" i="21" s="1"/>
  <c r="T316" i="21"/>
  <c r="Q316" i="21"/>
  <c r="R316" i="21" s="1"/>
  <c r="S316" i="21" s="1"/>
  <c r="O316" i="21"/>
  <c r="P316" i="21" s="1"/>
  <c r="N316" i="21"/>
  <c r="K316" i="21"/>
  <c r="L316" i="21" s="1"/>
  <c r="M316" i="21" s="1"/>
  <c r="I316" i="21"/>
  <c r="J316" i="21" s="1"/>
  <c r="H316" i="21"/>
  <c r="D316" i="21"/>
  <c r="C316" i="21"/>
  <c r="B316" i="21"/>
  <c r="A316" i="21"/>
  <c r="AO315" i="21"/>
  <c r="AP315" i="21" s="1"/>
  <c r="AQ315" i="21" s="1"/>
  <c r="AL315" i="21"/>
  <c r="AM315" i="21" s="1"/>
  <c r="AN315" i="21" s="1"/>
  <c r="AI315" i="21"/>
  <c r="AJ315" i="21" s="1"/>
  <c r="AK315" i="21" s="1"/>
  <c r="AG315" i="21"/>
  <c r="AH315" i="21" s="1"/>
  <c r="AF315" i="21"/>
  <c r="AE315" i="21"/>
  <c r="AD315" i="21"/>
  <c r="AC315" i="21"/>
  <c r="Z315" i="21"/>
  <c r="Y315" i="21"/>
  <c r="W315" i="21"/>
  <c r="X315" i="21" s="1"/>
  <c r="T315" i="21"/>
  <c r="Q315" i="21"/>
  <c r="R315" i="21" s="1"/>
  <c r="S315" i="21" s="1"/>
  <c r="N315" i="21"/>
  <c r="O315" i="21" s="1"/>
  <c r="P315" i="21" s="1"/>
  <c r="K315" i="21"/>
  <c r="L315" i="21" s="1"/>
  <c r="M315" i="21" s="1"/>
  <c r="I315" i="21"/>
  <c r="J315" i="21" s="1"/>
  <c r="H315" i="21"/>
  <c r="D315" i="21"/>
  <c r="C315" i="21"/>
  <c r="B315" i="21"/>
  <c r="A315" i="21"/>
  <c r="AQ314" i="21"/>
  <c r="AO314" i="21"/>
  <c r="AP314" i="21" s="1"/>
  <c r="AL314" i="21"/>
  <c r="AI314" i="21"/>
  <c r="AF314" i="21"/>
  <c r="AC314" i="21"/>
  <c r="Z314" i="21"/>
  <c r="W314" i="21"/>
  <c r="U314" i="21"/>
  <c r="V314" i="21" s="1"/>
  <c r="T314" i="21"/>
  <c r="Q314" i="21"/>
  <c r="N314" i="21"/>
  <c r="O314" i="21" s="1"/>
  <c r="P314" i="21" s="1"/>
  <c r="K314" i="21"/>
  <c r="L314" i="21" s="1"/>
  <c r="M314" i="21" s="1"/>
  <c r="I314" i="21"/>
  <c r="J314" i="21" s="1"/>
  <c r="H314" i="21"/>
  <c r="D314" i="21"/>
  <c r="C314" i="21"/>
  <c r="B314" i="21"/>
  <c r="A314" i="21"/>
  <c r="AO313" i="21"/>
  <c r="AL313" i="21"/>
  <c r="AI313" i="21"/>
  <c r="AF313" i="21"/>
  <c r="AC313" i="21"/>
  <c r="Z313" i="21"/>
  <c r="W313" i="21"/>
  <c r="T313" i="21"/>
  <c r="Q313" i="21"/>
  <c r="N313" i="21"/>
  <c r="K313" i="21"/>
  <c r="H313" i="21"/>
  <c r="D313" i="21"/>
  <c r="C313" i="21"/>
  <c r="B313" i="21"/>
  <c r="A313" i="21"/>
  <c r="AO312" i="21"/>
  <c r="AL312" i="21"/>
  <c r="AI312" i="21"/>
  <c r="AF312" i="21"/>
  <c r="AC312" i="21"/>
  <c r="Z312" i="21"/>
  <c r="W312" i="21"/>
  <c r="T312" i="21"/>
  <c r="Q312" i="21"/>
  <c r="N312" i="21"/>
  <c r="K312" i="21"/>
  <c r="I312" i="21"/>
  <c r="J312" i="21" s="1"/>
  <c r="H312" i="21"/>
  <c r="D312" i="21"/>
  <c r="C312" i="21"/>
  <c r="B312" i="21"/>
  <c r="A312" i="21"/>
  <c r="AO311" i="21"/>
  <c r="AL311" i="21"/>
  <c r="AI311" i="21"/>
  <c r="AF311" i="21"/>
  <c r="AC311" i="21"/>
  <c r="Z311" i="21"/>
  <c r="W311" i="21"/>
  <c r="T311" i="21"/>
  <c r="Q311" i="21"/>
  <c r="O311" i="21"/>
  <c r="P311" i="21" s="1"/>
  <c r="N311" i="21"/>
  <c r="K311" i="21"/>
  <c r="H311" i="21"/>
  <c r="I311" i="21" s="1"/>
  <c r="J311" i="21" s="1"/>
  <c r="D311" i="21"/>
  <c r="C311" i="21"/>
  <c r="B311" i="21"/>
  <c r="A311" i="21"/>
  <c r="AO310" i="21"/>
  <c r="AL310" i="21"/>
  <c r="AI310" i="21"/>
  <c r="AF310" i="21"/>
  <c r="AC310" i="21"/>
  <c r="Z310" i="21"/>
  <c r="W310" i="21"/>
  <c r="T310" i="21"/>
  <c r="Q310" i="21"/>
  <c r="N310" i="21"/>
  <c r="O310" i="21" s="1"/>
  <c r="P310" i="21" s="1"/>
  <c r="K310" i="21"/>
  <c r="L310" i="21" s="1"/>
  <c r="M310" i="21" s="1"/>
  <c r="I310" i="21"/>
  <c r="J310" i="21" s="1"/>
  <c r="H310" i="21"/>
  <c r="D310" i="21"/>
  <c r="C310" i="21"/>
  <c r="B310" i="21"/>
  <c r="A310" i="21"/>
  <c r="AO309" i="21"/>
  <c r="AL309" i="21"/>
  <c r="AI309" i="21"/>
  <c r="AF309" i="21"/>
  <c r="AC309" i="21"/>
  <c r="Z309" i="21"/>
  <c r="W309" i="21"/>
  <c r="T309" i="21"/>
  <c r="Q309" i="21"/>
  <c r="N309" i="21"/>
  <c r="L309" i="21"/>
  <c r="M309" i="21" s="1"/>
  <c r="K309" i="21"/>
  <c r="O309" i="21" s="1"/>
  <c r="P309" i="21" s="1"/>
  <c r="I309" i="21"/>
  <c r="J309" i="21" s="1"/>
  <c r="H309" i="21"/>
  <c r="D309" i="21"/>
  <c r="C309" i="21"/>
  <c r="B309" i="21"/>
  <c r="A309" i="21"/>
  <c r="AO308" i="21"/>
  <c r="AL308" i="21"/>
  <c r="AI308" i="21"/>
  <c r="AF308" i="21"/>
  <c r="AC308" i="21"/>
  <c r="Z308" i="21"/>
  <c r="W308" i="21"/>
  <c r="T308" i="21"/>
  <c r="Q308" i="21"/>
  <c r="O308" i="21"/>
  <c r="P308" i="21" s="1"/>
  <c r="N308" i="21"/>
  <c r="M308" i="21"/>
  <c r="L308" i="21"/>
  <c r="K308" i="21"/>
  <c r="I308" i="21"/>
  <c r="J308" i="21" s="1"/>
  <c r="H308" i="21"/>
  <c r="D308" i="21"/>
  <c r="C308" i="21"/>
  <c r="B308" i="21"/>
  <c r="A308" i="21"/>
  <c r="AO307" i="21"/>
  <c r="AL307" i="21"/>
  <c r="AI307" i="21"/>
  <c r="AF307" i="21"/>
  <c r="AC307" i="21"/>
  <c r="Z307" i="21"/>
  <c r="W307" i="21"/>
  <c r="T307" i="21"/>
  <c r="Q307" i="21"/>
  <c r="O307" i="21"/>
  <c r="P307" i="21" s="1"/>
  <c r="N307" i="21"/>
  <c r="K307" i="21"/>
  <c r="H307" i="21"/>
  <c r="I307" i="21" s="1"/>
  <c r="J307" i="21" s="1"/>
  <c r="D307" i="21"/>
  <c r="C307" i="21"/>
  <c r="B307" i="21"/>
  <c r="A307" i="21"/>
  <c r="AO306" i="21"/>
  <c r="AL306" i="21"/>
  <c r="AI306" i="21"/>
  <c r="AF306" i="21"/>
  <c r="AC306" i="21"/>
  <c r="Z306" i="21"/>
  <c r="W306" i="21"/>
  <c r="T306" i="21"/>
  <c r="Q306" i="21"/>
  <c r="N306" i="21"/>
  <c r="K306" i="21"/>
  <c r="L306" i="21" s="1"/>
  <c r="M306" i="21" s="1"/>
  <c r="I306" i="21"/>
  <c r="J306" i="21" s="1"/>
  <c r="H306" i="21"/>
  <c r="D306" i="21"/>
  <c r="C306" i="21"/>
  <c r="B306" i="21"/>
  <c r="A306" i="21"/>
  <c r="AO305" i="21"/>
  <c r="AL305" i="21"/>
  <c r="AI305" i="21"/>
  <c r="AF305" i="21"/>
  <c r="AC305" i="21"/>
  <c r="Z305" i="21"/>
  <c r="W305" i="21"/>
  <c r="T305" i="21"/>
  <c r="Q305" i="21"/>
  <c r="N305" i="21"/>
  <c r="L305" i="21"/>
  <c r="M305" i="21" s="1"/>
  <c r="K305" i="21"/>
  <c r="O305" i="21" s="1"/>
  <c r="P305" i="21" s="1"/>
  <c r="I305" i="21"/>
  <c r="J305" i="21" s="1"/>
  <c r="H305" i="21"/>
  <c r="D305" i="21"/>
  <c r="C305" i="21"/>
  <c r="B305" i="21"/>
  <c r="A305" i="21"/>
  <c r="AO304" i="21"/>
  <c r="AL304" i="21"/>
  <c r="AI304" i="21"/>
  <c r="AF304" i="21"/>
  <c r="AC304" i="21"/>
  <c r="Z304" i="21"/>
  <c r="W304" i="21"/>
  <c r="T304" i="21"/>
  <c r="Q304" i="21"/>
  <c r="O304" i="21"/>
  <c r="P304" i="21" s="1"/>
  <c r="N304" i="21"/>
  <c r="M304" i="21"/>
  <c r="L304" i="21"/>
  <c r="K304" i="21"/>
  <c r="I304" i="21"/>
  <c r="J304" i="21" s="1"/>
  <c r="H304" i="21"/>
  <c r="D304" i="21"/>
  <c r="C304" i="21"/>
  <c r="B304" i="21"/>
  <c r="A304" i="21"/>
  <c r="AO303" i="21"/>
  <c r="AL303" i="21"/>
  <c r="AI303" i="21"/>
  <c r="AF303" i="21"/>
  <c r="AC303" i="21"/>
  <c r="Z303" i="21"/>
  <c r="W303" i="21"/>
  <c r="T303" i="21"/>
  <c r="Q303" i="21"/>
  <c r="O303" i="21"/>
  <c r="P303" i="21" s="1"/>
  <c r="N303" i="21"/>
  <c r="K303" i="21"/>
  <c r="H303" i="21"/>
  <c r="I303" i="21" s="1"/>
  <c r="J303" i="21" s="1"/>
  <c r="D303" i="21"/>
  <c r="C303" i="21"/>
  <c r="B303" i="21"/>
  <c r="A303" i="21"/>
  <c r="AO302" i="21"/>
  <c r="AL302" i="21"/>
  <c r="AI302" i="21"/>
  <c r="AF302" i="21"/>
  <c r="AC302" i="21"/>
  <c r="Z302" i="21"/>
  <c r="W302" i="21"/>
  <c r="T302" i="21"/>
  <c r="Q302" i="21"/>
  <c r="N302" i="21"/>
  <c r="O302" i="21" s="1"/>
  <c r="P302" i="21" s="1"/>
  <c r="K302" i="21"/>
  <c r="L302" i="21" s="1"/>
  <c r="M302" i="21" s="1"/>
  <c r="I302" i="21"/>
  <c r="J302" i="21" s="1"/>
  <c r="H302" i="21"/>
  <c r="D302" i="21"/>
  <c r="C302" i="21"/>
  <c r="B302" i="21"/>
  <c r="A302" i="21"/>
  <c r="AO301" i="21"/>
  <c r="AL301" i="21"/>
  <c r="AI301" i="21"/>
  <c r="AF301" i="21"/>
  <c r="AC301" i="21"/>
  <c r="Z301" i="21"/>
  <c r="W301" i="21"/>
  <c r="T301" i="21"/>
  <c r="Q301" i="21"/>
  <c r="N301" i="21"/>
  <c r="L301" i="21"/>
  <c r="M301" i="21" s="1"/>
  <c r="K301" i="21"/>
  <c r="O301" i="21" s="1"/>
  <c r="P301" i="21" s="1"/>
  <c r="I301" i="21"/>
  <c r="J301" i="21" s="1"/>
  <c r="H301" i="21"/>
  <c r="D301" i="21"/>
  <c r="C301" i="21"/>
  <c r="B301" i="21"/>
  <c r="A301" i="21"/>
  <c r="A300" i="21"/>
  <c r="D299" i="21"/>
  <c r="C299" i="21"/>
  <c r="B299" i="21"/>
  <c r="A299" i="21"/>
  <c r="AO298" i="21"/>
  <c r="AP298" i="21" s="1"/>
  <c r="AQ298" i="21" s="1"/>
  <c r="AL298" i="21"/>
  <c r="AM298" i="21" s="1"/>
  <c r="AN298" i="21" s="1"/>
  <c r="AI298" i="21"/>
  <c r="AF298" i="21"/>
  <c r="AJ298" i="21" s="1"/>
  <c r="AK298" i="21" s="1"/>
  <c r="AD298" i="21"/>
  <c r="AE298" i="21" s="1"/>
  <c r="AC298" i="21"/>
  <c r="AB298" i="21"/>
  <c r="AA298" i="21"/>
  <c r="Z298" i="21"/>
  <c r="Y298" i="21"/>
  <c r="X298" i="21"/>
  <c r="W298" i="21"/>
  <c r="T298" i="21"/>
  <c r="U298" i="21" s="1"/>
  <c r="V298" i="21" s="1"/>
  <c r="Q298" i="21"/>
  <c r="R298" i="21" s="1"/>
  <c r="S298" i="21" s="1"/>
  <c r="N298" i="21"/>
  <c r="O298" i="21" s="1"/>
  <c r="P298" i="21" s="1"/>
  <c r="K298" i="21"/>
  <c r="H298" i="21"/>
  <c r="L298" i="21" s="1"/>
  <c r="M298" i="21" s="1"/>
  <c r="D298" i="21"/>
  <c r="C298" i="21"/>
  <c r="B298" i="21"/>
  <c r="A298" i="21"/>
  <c r="A297" i="21"/>
  <c r="A296" i="21"/>
  <c r="AF295" i="21"/>
  <c r="AC295" i="21"/>
  <c r="Z295" i="21"/>
  <c r="W295" i="21"/>
  <c r="T295" i="21"/>
  <c r="Q295" i="21"/>
  <c r="N295" i="21"/>
  <c r="O295" i="21" s="1"/>
  <c r="P295" i="21" s="1"/>
  <c r="M295" i="21"/>
  <c r="K295" i="21"/>
  <c r="L295" i="21" s="1"/>
  <c r="I295" i="21"/>
  <c r="J295" i="21" s="1"/>
  <c r="H295" i="21"/>
  <c r="D295" i="21"/>
  <c r="C295" i="21"/>
  <c r="B295" i="21"/>
  <c r="A295" i="21"/>
  <c r="AF294" i="21"/>
  <c r="AC294" i="21"/>
  <c r="Z294" i="21"/>
  <c r="W294" i="21"/>
  <c r="T294" i="21"/>
  <c r="Q294" i="21"/>
  <c r="N294" i="21"/>
  <c r="O294" i="21" s="1"/>
  <c r="P294" i="21" s="1"/>
  <c r="K294" i="21"/>
  <c r="H294" i="21"/>
  <c r="L294" i="21" s="1"/>
  <c r="M294" i="21" s="1"/>
  <c r="D294" i="21"/>
  <c r="C294" i="21"/>
  <c r="B294" i="21"/>
  <c r="A294" i="21"/>
  <c r="AF293" i="21"/>
  <c r="AC293" i="21"/>
  <c r="Z293" i="21"/>
  <c r="W293" i="21"/>
  <c r="T293" i="21"/>
  <c r="Q293" i="21"/>
  <c r="N293" i="21"/>
  <c r="K293" i="21"/>
  <c r="O293" i="21" s="1"/>
  <c r="P293" i="21" s="1"/>
  <c r="I293" i="21"/>
  <c r="J293" i="21" s="1"/>
  <c r="H293" i="21"/>
  <c r="D293" i="21"/>
  <c r="C293" i="21"/>
  <c r="B293" i="21"/>
  <c r="A293" i="21"/>
  <c r="A292" i="21"/>
  <c r="A291" i="21"/>
  <c r="AO290" i="21"/>
  <c r="AL290" i="21"/>
  <c r="AI290" i="21"/>
  <c r="AF290" i="21"/>
  <c r="AC290" i="21"/>
  <c r="Z290" i="21"/>
  <c r="W290" i="21"/>
  <c r="T290" i="21"/>
  <c r="Q290" i="21"/>
  <c r="P290" i="21"/>
  <c r="O290" i="21"/>
  <c r="N290" i="21"/>
  <c r="K290" i="21"/>
  <c r="J290" i="21"/>
  <c r="I290" i="21"/>
  <c r="H290" i="21"/>
  <c r="D290" i="21"/>
  <c r="C290" i="21"/>
  <c r="B290" i="21"/>
  <c r="A290" i="21"/>
  <c r="AO289" i="21"/>
  <c r="AL289" i="21"/>
  <c r="AI289" i="21"/>
  <c r="AF289" i="21"/>
  <c r="AC289" i="21"/>
  <c r="Z289" i="21"/>
  <c r="W289" i="21"/>
  <c r="T289" i="21"/>
  <c r="Q289" i="21"/>
  <c r="N289" i="21"/>
  <c r="K289" i="21"/>
  <c r="H289" i="21"/>
  <c r="D289" i="21"/>
  <c r="C289" i="21"/>
  <c r="B289" i="21"/>
  <c r="A289" i="21"/>
  <c r="AO288" i="21"/>
  <c r="AL288" i="21"/>
  <c r="AI288" i="21"/>
  <c r="AF288" i="21"/>
  <c r="AC288" i="21"/>
  <c r="Z288" i="21"/>
  <c r="W288" i="21"/>
  <c r="T288" i="21"/>
  <c r="Q288" i="21"/>
  <c r="N288" i="21"/>
  <c r="K288" i="21"/>
  <c r="H288" i="21"/>
  <c r="D288" i="21"/>
  <c r="C288" i="21"/>
  <c r="B288" i="21"/>
  <c r="A288" i="21"/>
  <c r="AO287" i="21"/>
  <c r="AL287" i="21"/>
  <c r="AC287" i="21"/>
  <c r="W287" i="21"/>
  <c r="T287" i="21"/>
  <c r="Q287" i="21"/>
  <c r="N287" i="21"/>
  <c r="K287" i="21"/>
  <c r="H287" i="21"/>
  <c r="D287" i="21"/>
  <c r="C287" i="21"/>
  <c r="B287" i="21"/>
  <c r="A287" i="21"/>
  <c r="AO286" i="21"/>
  <c r="AL286" i="21"/>
  <c r="AI286" i="21"/>
  <c r="AF286" i="21"/>
  <c r="AC286" i="21"/>
  <c r="Z286" i="21"/>
  <c r="W286" i="21"/>
  <c r="T286" i="21"/>
  <c r="Q286" i="21"/>
  <c r="N286" i="21"/>
  <c r="K286" i="21"/>
  <c r="H286" i="21"/>
  <c r="D286" i="21"/>
  <c r="C286" i="21"/>
  <c r="B286" i="21"/>
  <c r="A286" i="21"/>
  <c r="AO284" i="21"/>
  <c r="AL284" i="21"/>
  <c r="AI284" i="21"/>
  <c r="AF284" i="21"/>
  <c r="AC284" i="21"/>
  <c r="Z284" i="21"/>
  <c r="W284" i="21"/>
  <c r="T284" i="21"/>
  <c r="Q284" i="21"/>
  <c r="N284" i="21"/>
  <c r="K284" i="21"/>
  <c r="H284" i="21"/>
  <c r="D284" i="21"/>
  <c r="C284" i="21"/>
  <c r="B284" i="21"/>
  <c r="A284" i="21"/>
  <c r="AO283" i="21"/>
  <c r="AL283" i="21"/>
  <c r="AI283" i="21"/>
  <c r="AF283" i="21"/>
  <c r="AC283" i="21"/>
  <c r="Z283" i="21"/>
  <c r="W283" i="21"/>
  <c r="T283" i="21"/>
  <c r="Q283" i="21"/>
  <c r="N283" i="21"/>
  <c r="K283" i="21"/>
  <c r="H283" i="21"/>
  <c r="D283" i="21"/>
  <c r="C283" i="21"/>
  <c r="B283" i="21"/>
  <c r="A283" i="21"/>
  <c r="A282" i="21"/>
  <c r="AO281" i="21"/>
  <c r="AN281" i="21"/>
  <c r="AM281" i="21"/>
  <c r="AL281" i="21"/>
  <c r="AP281" i="21" s="1"/>
  <c r="AQ281" i="21" s="1"/>
  <c r="AI281" i="21"/>
  <c r="AF281" i="21"/>
  <c r="AG281" i="21" s="1"/>
  <c r="AH281" i="21" s="1"/>
  <c r="AC281" i="21"/>
  <c r="AD281" i="21" s="1"/>
  <c r="AE281" i="21" s="1"/>
  <c r="Z281" i="21"/>
  <c r="X281" i="21"/>
  <c r="Y281" i="21" s="1"/>
  <c r="W281" i="21"/>
  <c r="AA281" i="21" s="1"/>
  <c r="AB281" i="21" s="1"/>
  <c r="U281" i="21"/>
  <c r="V281" i="21" s="1"/>
  <c r="T281" i="21"/>
  <c r="Q281" i="21"/>
  <c r="O281" i="21"/>
  <c r="P281" i="21" s="1"/>
  <c r="N281" i="21"/>
  <c r="R281" i="21" s="1"/>
  <c r="S281" i="21" s="1"/>
  <c r="M281" i="21"/>
  <c r="K281" i="21"/>
  <c r="L281" i="21" s="1"/>
  <c r="H281" i="21"/>
  <c r="I281" i="21" s="1"/>
  <c r="J281" i="21" s="1"/>
  <c r="D281" i="21"/>
  <c r="C281" i="21"/>
  <c r="B281" i="21"/>
  <c r="A281" i="21"/>
  <c r="AO280" i="21"/>
  <c r="AN280" i="21"/>
  <c r="AM280" i="21"/>
  <c r="AL280" i="21"/>
  <c r="AP280" i="21" s="1"/>
  <c r="AQ280" i="21" s="1"/>
  <c r="AI280" i="21"/>
  <c r="AJ280" i="21" s="1"/>
  <c r="AK280" i="21" s="1"/>
  <c r="AF280" i="21"/>
  <c r="AC280" i="21"/>
  <c r="AD280" i="21" s="1"/>
  <c r="AE280" i="21" s="1"/>
  <c r="Z280" i="21"/>
  <c r="X280" i="21"/>
  <c r="Y280" i="21" s="1"/>
  <c r="W280" i="21"/>
  <c r="AA280" i="21" s="1"/>
  <c r="AB280" i="21" s="1"/>
  <c r="U280" i="21"/>
  <c r="V280" i="21" s="1"/>
  <c r="T280" i="21"/>
  <c r="Q280" i="21"/>
  <c r="O280" i="21"/>
  <c r="P280" i="21" s="1"/>
  <c r="N280" i="21"/>
  <c r="R280" i="21" s="1"/>
  <c r="S280" i="21" s="1"/>
  <c r="M280" i="21"/>
  <c r="K280" i="21"/>
  <c r="L280" i="21" s="1"/>
  <c r="H280" i="21"/>
  <c r="I280" i="21" s="1"/>
  <c r="J280" i="21" s="1"/>
  <c r="D280" i="21"/>
  <c r="C280" i="21"/>
  <c r="B280" i="21"/>
  <c r="A280" i="21"/>
  <c r="A279" i="21"/>
  <c r="AO278" i="21"/>
  <c r="AL278" i="21"/>
  <c r="AF278" i="21"/>
  <c r="AC278" i="21"/>
  <c r="Z278" i="21"/>
  <c r="W278" i="21"/>
  <c r="T278" i="21"/>
  <c r="Q278" i="21"/>
  <c r="N278" i="21"/>
  <c r="K278" i="21"/>
  <c r="H278" i="21"/>
  <c r="D278" i="21"/>
  <c r="C278" i="21"/>
  <c r="B278" i="21"/>
  <c r="A278" i="21"/>
  <c r="AO277" i="21"/>
  <c r="AN277" i="21"/>
  <c r="AM277" i="21"/>
  <c r="AL277" i="21"/>
  <c r="AP277" i="21" s="1"/>
  <c r="AQ277" i="21" s="1"/>
  <c r="AI277" i="21"/>
  <c r="AF277" i="21"/>
  <c r="AC277" i="21"/>
  <c r="AD277" i="21" s="1"/>
  <c r="AE277" i="21" s="1"/>
  <c r="Z277" i="21"/>
  <c r="X277" i="21"/>
  <c r="Y277" i="21" s="1"/>
  <c r="W277" i="21"/>
  <c r="AA277" i="21" s="1"/>
  <c r="AB277" i="21" s="1"/>
  <c r="U277" i="21"/>
  <c r="V277" i="21" s="1"/>
  <c r="T277" i="21"/>
  <c r="Q277" i="21"/>
  <c r="O277" i="21"/>
  <c r="P277" i="21" s="1"/>
  <c r="N277" i="21"/>
  <c r="R277" i="21" s="1"/>
  <c r="S277" i="21" s="1"/>
  <c r="K277" i="21"/>
  <c r="H277" i="21"/>
  <c r="I277" i="21" s="1"/>
  <c r="J277" i="21" s="1"/>
  <c r="D277" i="21"/>
  <c r="C277" i="21"/>
  <c r="B277" i="21"/>
  <c r="A277" i="21"/>
  <c r="AO276" i="21"/>
  <c r="AN276" i="21"/>
  <c r="AM276" i="21"/>
  <c r="AL276" i="21"/>
  <c r="AP276" i="21" s="1"/>
  <c r="AQ276" i="21" s="1"/>
  <c r="AI276" i="21"/>
  <c r="AF276" i="21"/>
  <c r="AG276" i="21" s="1"/>
  <c r="AH276" i="21" s="1"/>
  <c r="AE276" i="21"/>
  <c r="AC276" i="21"/>
  <c r="AD276" i="21" s="1"/>
  <c r="Z276" i="21"/>
  <c r="W276" i="21"/>
  <c r="AA276" i="21" s="1"/>
  <c r="AB276" i="21" s="1"/>
  <c r="U276" i="21"/>
  <c r="V276" i="21" s="1"/>
  <c r="T276" i="21"/>
  <c r="Q276" i="21"/>
  <c r="P276" i="21"/>
  <c r="O276" i="21"/>
  <c r="N276" i="21"/>
  <c r="R276" i="21" s="1"/>
  <c r="S276" i="21" s="1"/>
  <c r="K276" i="21"/>
  <c r="L276" i="21" s="1"/>
  <c r="M276" i="21" s="1"/>
  <c r="H276" i="21"/>
  <c r="I276" i="21" s="1"/>
  <c r="J276" i="21" s="1"/>
  <c r="D276" i="21"/>
  <c r="C276" i="21"/>
  <c r="B276" i="21"/>
  <c r="A276" i="21"/>
  <c r="AO275" i="21"/>
  <c r="AL275" i="21"/>
  <c r="AI275" i="21"/>
  <c r="AF275" i="21"/>
  <c r="AC275" i="21"/>
  <c r="Z275" i="21"/>
  <c r="W275" i="21"/>
  <c r="T275" i="21"/>
  <c r="Q275" i="21"/>
  <c r="N275" i="21"/>
  <c r="K275" i="21"/>
  <c r="H275" i="21"/>
  <c r="D275" i="21"/>
  <c r="C275" i="21"/>
  <c r="B275" i="21"/>
  <c r="A275" i="21"/>
  <c r="AO274" i="21"/>
  <c r="AM274" i="21"/>
  <c r="AN274" i="21" s="1"/>
  <c r="AL274" i="21"/>
  <c r="AP274" i="21" s="1"/>
  <c r="AQ274" i="21" s="1"/>
  <c r="AI274" i="21"/>
  <c r="AF274" i="21"/>
  <c r="AG274" i="21" s="1"/>
  <c r="AH274" i="21" s="1"/>
  <c r="AE274" i="21"/>
  <c r="AC274" i="21"/>
  <c r="AD274" i="21" s="1"/>
  <c r="Z274" i="21"/>
  <c r="X274" i="21"/>
  <c r="Y274" i="21" s="1"/>
  <c r="W274" i="21"/>
  <c r="AA274" i="21" s="1"/>
  <c r="AB274" i="21" s="1"/>
  <c r="U274" i="21"/>
  <c r="V274" i="21" s="1"/>
  <c r="T274" i="21"/>
  <c r="Q274" i="21"/>
  <c r="P274" i="21"/>
  <c r="O274" i="21"/>
  <c r="N274" i="21"/>
  <c r="R274" i="21" s="1"/>
  <c r="S274" i="21" s="1"/>
  <c r="K274" i="21"/>
  <c r="H274" i="21"/>
  <c r="I274" i="21" s="1"/>
  <c r="J274" i="21" s="1"/>
  <c r="D274" i="21"/>
  <c r="C274" i="21"/>
  <c r="B274" i="21"/>
  <c r="A274" i="21"/>
  <c r="D273" i="21"/>
  <c r="C273" i="21"/>
  <c r="B273" i="21"/>
  <c r="A273" i="21"/>
  <c r="AQ272" i="21"/>
  <c r="AO272" i="21"/>
  <c r="AP272" i="21" s="1"/>
  <c r="AL272" i="21"/>
  <c r="AJ272" i="21"/>
  <c r="AK272" i="21" s="1"/>
  <c r="AI272" i="21"/>
  <c r="AM272" i="21" s="1"/>
  <c r="AN272" i="21" s="1"/>
  <c r="AG272" i="21"/>
  <c r="AH272" i="21" s="1"/>
  <c r="AF272" i="21"/>
  <c r="AC272" i="21"/>
  <c r="AB272" i="21"/>
  <c r="AA272" i="21"/>
  <c r="Z272" i="21"/>
  <c r="AD272" i="21" s="1"/>
  <c r="AE272" i="21" s="1"/>
  <c r="W272" i="21"/>
  <c r="T272" i="21"/>
  <c r="U272" i="21" s="1"/>
  <c r="V272" i="21" s="1"/>
  <c r="Q272" i="21"/>
  <c r="R272" i="21" s="1"/>
  <c r="S272" i="21" s="1"/>
  <c r="N272" i="21"/>
  <c r="L272" i="21"/>
  <c r="M272" i="21" s="1"/>
  <c r="K272" i="21"/>
  <c r="O272" i="21" s="1"/>
  <c r="P272" i="21" s="1"/>
  <c r="I272" i="21"/>
  <c r="J272" i="21" s="1"/>
  <c r="H272" i="21"/>
  <c r="D272" i="21"/>
  <c r="C272" i="21"/>
  <c r="B272" i="21"/>
  <c r="A272" i="21"/>
  <c r="AO271" i="21"/>
  <c r="AL271" i="21"/>
  <c r="AI271" i="21"/>
  <c r="AF271" i="21"/>
  <c r="AC271" i="21"/>
  <c r="Z271" i="21"/>
  <c r="W271" i="21"/>
  <c r="T271" i="21"/>
  <c r="Q271" i="21"/>
  <c r="N271" i="21"/>
  <c r="K271" i="21"/>
  <c r="H271" i="21"/>
  <c r="D271" i="21"/>
  <c r="C271" i="21"/>
  <c r="B271" i="21"/>
  <c r="A271" i="21"/>
  <c r="AO270" i="21"/>
  <c r="AL270" i="21"/>
  <c r="AI270" i="21"/>
  <c r="AF270" i="21"/>
  <c r="AC270" i="21"/>
  <c r="Z270" i="21"/>
  <c r="W270" i="21"/>
  <c r="T270" i="21"/>
  <c r="Q270" i="21"/>
  <c r="N270" i="21"/>
  <c r="K270" i="21"/>
  <c r="H270" i="21"/>
  <c r="D270" i="21"/>
  <c r="C270" i="21"/>
  <c r="B270" i="21"/>
  <c r="A270" i="21"/>
  <c r="AB268" i="21"/>
  <c r="Z268" i="21"/>
  <c r="AA268" i="21" s="1"/>
  <c r="X268" i="21"/>
  <c r="Y268" i="21" s="1"/>
  <c r="W268" i="21"/>
  <c r="U268" i="21"/>
  <c r="V268" i="21" s="1"/>
  <c r="T268" i="21"/>
  <c r="R268" i="21"/>
  <c r="S268" i="21" s="1"/>
  <c r="Q268" i="21"/>
  <c r="N268" i="21"/>
  <c r="O268" i="21" s="1"/>
  <c r="P268" i="21" s="1"/>
  <c r="M268" i="21"/>
  <c r="L268" i="21"/>
  <c r="K268" i="21"/>
  <c r="J268" i="21"/>
  <c r="H268" i="21"/>
  <c r="I268" i="21" s="1"/>
  <c r="D268" i="21"/>
  <c r="C268" i="21"/>
  <c r="B268" i="21"/>
  <c r="A268" i="21"/>
  <c r="AA267" i="21"/>
  <c r="AB267" i="21" s="1"/>
  <c r="Z267" i="21"/>
  <c r="W267" i="21"/>
  <c r="X267" i="21" s="1"/>
  <c r="Y267" i="21" s="1"/>
  <c r="U267" i="21"/>
  <c r="V267" i="21" s="1"/>
  <c r="T267" i="21"/>
  <c r="S267" i="21"/>
  <c r="Q267" i="21"/>
  <c r="R267" i="21" s="1"/>
  <c r="N267" i="21"/>
  <c r="K267" i="21"/>
  <c r="L267" i="21" s="1"/>
  <c r="M267" i="21" s="1"/>
  <c r="I267" i="21"/>
  <c r="J267" i="21" s="1"/>
  <c r="H267" i="21"/>
  <c r="D267" i="21"/>
  <c r="C267" i="21"/>
  <c r="B267" i="21"/>
  <c r="A267" i="21"/>
  <c r="Z266" i="21"/>
  <c r="AA266" i="21" s="1"/>
  <c r="AB266" i="21" s="1"/>
  <c r="W266" i="21"/>
  <c r="T266" i="21"/>
  <c r="U266" i="21" s="1"/>
  <c r="V266" i="21" s="1"/>
  <c r="Q266" i="21"/>
  <c r="O266" i="21"/>
  <c r="P266" i="21" s="1"/>
  <c r="N266" i="21"/>
  <c r="R266" i="21" s="1"/>
  <c r="S266" i="21" s="1"/>
  <c r="L266" i="21"/>
  <c r="M266" i="21" s="1"/>
  <c r="K266" i="21"/>
  <c r="H266" i="21"/>
  <c r="I266" i="21" s="1"/>
  <c r="J266" i="21" s="1"/>
  <c r="D266" i="21"/>
  <c r="C266" i="21"/>
  <c r="B266" i="21"/>
  <c r="A266" i="21"/>
  <c r="AC265" i="21"/>
  <c r="Z265" i="21"/>
  <c r="AA265" i="21" s="1"/>
  <c r="AB265" i="21" s="1"/>
  <c r="Y265" i="21"/>
  <c r="X265" i="21"/>
  <c r="W265" i="21"/>
  <c r="V265" i="21"/>
  <c r="T265" i="21"/>
  <c r="U265" i="21" s="1"/>
  <c r="Q265" i="21"/>
  <c r="R265" i="21" s="1"/>
  <c r="S265" i="21" s="1"/>
  <c r="P265" i="21"/>
  <c r="N265" i="21"/>
  <c r="O265" i="21" s="1"/>
  <c r="K265" i="21"/>
  <c r="H265" i="21"/>
  <c r="L265" i="21" s="1"/>
  <c r="M265" i="21" s="1"/>
  <c r="D265" i="21"/>
  <c r="C265" i="21"/>
  <c r="B265" i="21"/>
  <c r="A265" i="21"/>
  <c r="A264" i="21"/>
  <c r="AP263" i="21"/>
  <c r="AQ263" i="21" s="1"/>
  <c r="AO263" i="21"/>
  <c r="AM263" i="21"/>
  <c r="AN263" i="21" s="1"/>
  <c r="AL263" i="21"/>
  <c r="AK263" i="21"/>
  <c r="AJ263" i="21"/>
  <c r="AI263" i="21"/>
  <c r="AG263" i="21"/>
  <c r="AH263" i="21" s="1"/>
  <c r="AF263" i="21"/>
  <c r="AC263" i="21"/>
  <c r="Z263" i="21"/>
  <c r="AA263" i="21" s="1"/>
  <c r="AB263" i="21" s="1"/>
  <c r="Y263" i="21"/>
  <c r="W263" i="21"/>
  <c r="X263" i="21" s="1"/>
  <c r="T263" i="21"/>
  <c r="R263" i="21"/>
  <c r="S263" i="21" s="1"/>
  <c r="Q263" i="21"/>
  <c r="U263" i="21" s="1"/>
  <c r="V263" i="21" s="1"/>
  <c r="O263" i="21"/>
  <c r="P263" i="21" s="1"/>
  <c r="N263" i="21"/>
  <c r="K263" i="21"/>
  <c r="L263" i="21" s="1"/>
  <c r="M263" i="21" s="1"/>
  <c r="J263" i="21"/>
  <c r="I263" i="21"/>
  <c r="H263" i="21"/>
  <c r="D263" i="21"/>
  <c r="C263" i="21"/>
  <c r="B263" i="21"/>
  <c r="A263" i="21"/>
  <c r="AO262" i="21"/>
  <c r="AN262" i="21"/>
  <c r="AL262" i="21"/>
  <c r="AK262" i="21"/>
  <c r="AI262" i="21"/>
  <c r="AF262" i="21"/>
  <c r="AC262" i="21"/>
  <c r="Z262" i="21"/>
  <c r="W262" i="21"/>
  <c r="T262" i="21"/>
  <c r="Q262" i="21"/>
  <c r="N262" i="21"/>
  <c r="K262" i="21"/>
  <c r="H262" i="21"/>
  <c r="D262" i="21"/>
  <c r="C262" i="21"/>
  <c r="B262" i="21"/>
  <c r="A262" i="21"/>
  <c r="A261" i="21"/>
  <c r="AP260" i="21"/>
  <c r="AQ260" i="21" s="1"/>
  <c r="AO260" i="21"/>
  <c r="AL260" i="21"/>
  <c r="AM260" i="21" s="1"/>
  <c r="AN260" i="21" s="1"/>
  <c r="AJ260" i="21"/>
  <c r="AK260" i="21" s="1"/>
  <c r="AI260" i="21"/>
  <c r="AF260" i="21"/>
  <c r="AC260" i="21"/>
  <c r="AD260" i="21" s="1"/>
  <c r="AE260" i="21" s="1"/>
  <c r="Z260" i="21"/>
  <c r="AA260" i="21" s="1"/>
  <c r="AB260" i="21" s="1"/>
  <c r="X260" i="21"/>
  <c r="Y260" i="21" s="1"/>
  <c r="W260" i="21"/>
  <c r="U260" i="21"/>
  <c r="V260" i="21" s="1"/>
  <c r="T260" i="21"/>
  <c r="R260" i="21"/>
  <c r="S260" i="21" s="1"/>
  <c r="Q260" i="21"/>
  <c r="N260" i="21"/>
  <c r="O260" i="21" s="1"/>
  <c r="P260" i="21" s="1"/>
  <c r="L260" i="21"/>
  <c r="M260" i="21" s="1"/>
  <c r="K260" i="21"/>
  <c r="J260" i="21"/>
  <c r="H260" i="21"/>
  <c r="D260" i="21"/>
  <c r="C260" i="21"/>
  <c r="B260" i="21"/>
  <c r="A260" i="21"/>
  <c r="AQ259" i="21"/>
  <c r="AO259" i="21"/>
  <c r="AP259" i="21" s="1"/>
  <c r="AM259" i="21"/>
  <c r="AN259" i="21" s="1"/>
  <c r="AL259" i="21"/>
  <c r="AJ259" i="21"/>
  <c r="AK259" i="21" s="1"/>
  <c r="AI259" i="21"/>
  <c r="AG259" i="21"/>
  <c r="AH259" i="21" s="1"/>
  <c r="AF259" i="21"/>
  <c r="AE259" i="21"/>
  <c r="AC259" i="21"/>
  <c r="AD259" i="21" s="1"/>
  <c r="AB259" i="21"/>
  <c r="AA259" i="21"/>
  <c r="Z259" i="21"/>
  <c r="W259" i="21"/>
  <c r="T259" i="21"/>
  <c r="U259" i="21" s="1"/>
  <c r="V259" i="21" s="1"/>
  <c r="S259" i="21"/>
  <c r="Q259" i="21"/>
  <c r="R259" i="21" s="1"/>
  <c r="O259" i="21"/>
  <c r="P259" i="21" s="1"/>
  <c r="N259" i="21"/>
  <c r="L259" i="21"/>
  <c r="M259" i="21" s="1"/>
  <c r="K259" i="21"/>
  <c r="I259" i="21"/>
  <c r="J259" i="21" s="1"/>
  <c r="H259" i="21"/>
  <c r="D259" i="21"/>
  <c r="C259" i="21"/>
  <c r="B259" i="21"/>
  <c r="A259" i="21"/>
  <c r="AQ258" i="21"/>
  <c r="AO258" i="21"/>
  <c r="AP258" i="21" s="1"/>
  <c r="AL258" i="21"/>
  <c r="AJ258" i="21"/>
  <c r="AK258" i="21" s="1"/>
  <c r="AI258" i="21"/>
  <c r="AM258" i="21" s="1"/>
  <c r="AN258" i="21" s="1"/>
  <c r="AG258" i="21"/>
  <c r="AH258" i="21" s="1"/>
  <c r="AF258" i="21"/>
  <c r="AE258" i="21"/>
  <c r="AC258" i="21"/>
  <c r="AD258" i="21" s="1"/>
  <c r="AA258" i="21"/>
  <c r="AB258" i="21" s="1"/>
  <c r="Z258" i="21"/>
  <c r="Y258" i="21"/>
  <c r="W258" i="21"/>
  <c r="X258" i="21" s="1"/>
  <c r="T258" i="21"/>
  <c r="U258" i="21" s="1"/>
  <c r="V258" i="21" s="1"/>
  <c r="S258" i="21"/>
  <c r="Q258" i="21"/>
  <c r="R258" i="21" s="1"/>
  <c r="N258" i="21"/>
  <c r="L258" i="21"/>
  <c r="M258" i="21" s="1"/>
  <c r="K258" i="21"/>
  <c r="O258" i="21" s="1"/>
  <c r="P258" i="21" s="1"/>
  <c r="I258" i="21"/>
  <c r="J258" i="21" s="1"/>
  <c r="H258" i="21"/>
  <c r="D258" i="21"/>
  <c r="C258" i="21"/>
  <c r="B258" i="21"/>
  <c r="A258" i="21"/>
  <c r="A257" i="21"/>
  <c r="AP256" i="21"/>
  <c r="AQ256" i="21" s="1"/>
  <c r="AO256" i="21"/>
  <c r="AL256" i="21"/>
  <c r="AM256" i="21" s="1"/>
  <c r="AN256" i="21" s="1"/>
  <c r="AI256" i="21"/>
  <c r="AH256" i="21"/>
  <c r="AF256" i="21"/>
  <c r="AG256" i="21" s="1"/>
  <c r="AC256" i="21"/>
  <c r="Z256" i="21"/>
  <c r="AA256" i="21" s="1"/>
  <c r="AB256" i="21" s="1"/>
  <c r="W256" i="21"/>
  <c r="U256" i="21"/>
  <c r="V256" i="21" s="1"/>
  <c r="T256" i="21"/>
  <c r="X256" i="21" s="1"/>
  <c r="Y256" i="21" s="1"/>
  <c r="R256" i="21"/>
  <c r="S256" i="21" s="1"/>
  <c r="Q256" i="21"/>
  <c r="N256" i="21"/>
  <c r="K256" i="21"/>
  <c r="O256" i="21" s="1"/>
  <c r="P256" i="21" s="1"/>
  <c r="J256" i="21"/>
  <c r="H256" i="21"/>
  <c r="I256" i="21" s="1"/>
  <c r="D256" i="21"/>
  <c r="C256" i="21"/>
  <c r="B256" i="21"/>
  <c r="A256" i="21"/>
  <c r="A255" i="21"/>
  <c r="AO254" i="21"/>
  <c r="AL254" i="21"/>
  <c r="AI254" i="21"/>
  <c r="AF254" i="21"/>
  <c r="AC254" i="21"/>
  <c r="Z254" i="21"/>
  <c r="W254" i="21"/>
  <c r="T254" i="21"/>
  <c r="Q254" i="21"/>
  <c r="N254" i="21"/>
  <c r="K254" i="21"/>
  <c r="H254" i="21"/>
  <c r="D254" i="21"/>
  <c r="C254" i="21"/>
  <c r="B254" i="21"/>
  <c r="A254" i="21"/>
  <c r="AO253" i="21"/>
  <c r="AP253" i="21" s="1"/>
  <c r="AQ253" i="21" s="1"/>
  <c r="AL253" i="21"/>
  <c r="AM253" i="21" s="1"/>
  <c r="AN253" i="21" s="1"/>
  <c r="AK253" i="21"/>
  <c r="AI253" i="21"/>
  <c r="AJ253" i="21" s="1"/>
  <c r="AF253" i="21"/>
  <c r="AC253" i="21"/>
  <c r="AA253" i="21"/>
  <c r="AB253" i="21" s="1"/>
  <c r="Z253" i="21"/>
  <c r="Y253" i="21"/>
  <c r="W253" i="21"/>
  <c r="X253" i="21" s="1"/>
  <c r="T253" i="21"/>
  <c r="Q253" i="21"/>
  <c r="N253" i="21"/>
  <c r="O253" i="21" s="1"/>
  <c r="P253" i="21" s="1"/>
  <c r="M253" i="21"/>
  <c r="K253" i="21"/>
  <c r="L253" i="21" s="1"/>
  <c r="I253" i="21"/>
  <c r="J253" i="21" s="1"/>
  <c r="H253" i="21"/>
  <c r="D253" i="21"/>
  <c r="C253" i="21"/>
  <c r="B253" i="21"/>
  <c r="A253" i="21"/>
  <c r="AO252" i="21"/>
  <c r="AL252" i="21"/>
  <c r="AM252" i="21" s="1"/>
  <c r="AN252" i="21" s="1"/>
  <c r="AK252" i="21"/>
  <c r="AI252" i="21"/>
  <c r="AJ252" i="21" s="1"/>
  <c r="AG252" i="21"/>
  <c r="AH252" i="21" s="1"/>
  <c r="AF252" i="21"/>
  <c r="AD252" i="21"/>
  <c r="AE252" i="21" s="1"/>
  <c r="AC252" i="21"/>
  <c r="AA252" i="21"/>
  <c r="AB252" i="21" s="1"/>
  <c r="Z252" i="21"/>
  <c r="Y252" i="21"/>
  <c r="W252" i="21"/>
  <c r="X252" i="21" s="1"/>
  <c r="V252" i="21"/>
  <c r="U252" i="21"/>
  <c r="T252" i="21"/>
  <c r="Q252" i="21"/>
  <c r="N252" i="21"/>
  <c r="O252" i="21" s="1"/>
  <c r="P252" i="21" s="1"/>
  <c r="M252" i="21"/>
  <c r="K252" i="21"/>
  <c r="L252" i="21" s="1"/>
  <c r="I252" i="21"/>
  <c r="J252" i="21" s="1"/>
  <c r="H252" i="21"/>
  <c r="D252" i="21"/>
  <c r="C252" i="21"/>
  <c r="B252" i="21"/>
  <c r="A252" i="21"/>
  <c r="AO251" i="21"/>
  <c r="AL251" i="21"/>
  <c r="AM251" i="21" s="1"/>
  <c r="AN251" i="21" s="1"/>
  <c r="AK251" i="21"/>
  <c r="AI251" i="21"/>
  <c r="AJ251" i="21" s="1"/>
  <c r="AG251" i="21"/>
  <c r="AH251" i="21" s="1"/>
  <c r="AF251" i="21"/>
  <c r="AD251" i="21"/>
  <c r="AE251" i="21" s="1"/>
  <c r="AC251" i="21"/>
  <c r="AA251" i="21"/>
  <c r="AB251" i="21" s="1"/>
  <c r="Z251" i="21"/>
  <c r="Y251" i="21"/>
  <c r="W251" i="21"/>
  <c r="X251" i="21" s="1"/>
  <c r="V251" i="21"/>
  <c r="U251" i="21"/>
  <c r="T251" i="21"/>
  <c r="Q251" i="21"/>
  <c r="N251" i="21"/>
  <c r="O251" i="21" s="1"/>
  <c r="P251" i="21" s="1"/>
  <c r="M251" i="21"/>
  <c r="K251" i="21"/>
  <c r="L251" i="21" s="1"/>
  <c r="I251" i="21"/>
  <c r="J251" i="21" s="1"/>
  <c r="H251" i="21"/>
  <c r="D251" i="21"/>
  <c r="C251" i="21"/>
  <c r="B251" i="21"/>
  <c r="A251" i="21"/>
  <c r="AQ250" i="21"/>
  <c r="AO250" i="21"/>
  <c r="AP250" i="21" s="1"/>
  <c r="AL250" i="21"/>
  <c r="AI250" i="21"/>
  <c r="AJ250" i="21" s="1"/>
  <c r="AK250" i="21" s="1"/>
  <c r="AF250" i="21"/>
  <c r="AD250" i="21"/>
  <c r="AE250" i="21" s="1"/>
  <c r="AC250" i="21"/>
  <c r="AG250" i="21" s="1"/>
  <c r="AH250" i="21" s="1"/>
  <c r="AA250" i="21"/>
  <c r="AB250" i="21" s="1"/>
  <c r="Z250" i="21"/>
  <c r="W250" i="21"/>
  <c r="X250" i="21" s="1"/>
  <c r="Y250" i="21" s="1"/>
  <c r="T250" i="21"/>
  <c r="S250" i="21"/>
  <c r="Q250" i="21"/>
  <c r="R250" i="21" s="1"/>
  <c r="N250" i="21"/>
  <c r="K250" i="21"/>
  <c r="L250" i="21" s="1"/>
  <c r="M250" i="21" s="1"/>
  <c r="I250" i="21"/>
  <c r="J250" i="21" s="1"/>
  <c r="H250" i="21"/>
  <c r="D250" i="21"/>
  <c r="C250" i="21"/>
  <c r="B250" i="21"/>
  <c r="A250" i="21"/>
  <c r="AO249" i="21"/>
  <c r="AL249" i="21"/>
  <c r="AI249" i="21"/>
  <c r="AF249" i="21"/>
  <c r="AC249" i="21"/>
  <c r="AB249" i="21"/>
  <c r="AA249" i="21"/>
  <c r="Z249" i="21"/>
  <c r="W249" i="21"/>
  <c r="T249" i="21"/>
  <c r="X249" i="21" s="1"/>
  <c r="Y249" i="21" s="1"/>
  <c r="S249" i="21"/>
  <c r="R249" i="21"/>
  <c r="Q249" i="21"/>
  <c r="N249" i="21"/>
  <c r="O249" i="21" s="1"/>
  <c r="P249" i="21" s="1"/>
  <c r="L249" i="21"/>
  <c r="M249" i="21" s="1"/>
  <c r="K249" i="21"/>
  <c r="H249" i="21"/>
  <c r="I249" i="21" s="1"/>
  <c r="J249" i="21" s="1"/>
  <c r="D249" i="21"/>
  <c r="C249" i="21"/>
  <c r="B249" i="21"/>
  <c r="A249" i="21"/>
  <c r="AQ248" i="21"/>
  <c r="AP248" i="21"/>
  <c r="AO248" i="21"/>
  <c r="AL248" i="21"/>
  <c r="AM248" i="21" s="1"/>
  <c r="AN248" i="21" s="1"/>
  <c r="AK248" i="21"/>
  <c r="AJ248" i="21"/>
  <c r="AI248" i="21"/>
  <c r="AF248" i="21"/>
  <c r="AC248" i="21"/>
  <c r="AD248" i="21" s="1"/>
  <c r="AE248" i="21" s="1"/>
  <c r="AB248" i="21"/>
  <c r="AA248" i="21"/>
  <c r="Z248" i="21"/>
  <c r="W248" i="21"/>
  <c r="T248" i="21"/>
  <c r="X248" i="21" s="1"/>
  <c r="Y248" i="21" s="1"/>
  <c r="S248" i="21"/>
  <c r="R248" i="21"/>
  <c r="Q248" i="21"/>
  <c r="N248" i="21"/>
  <c r="O248" i="21" s="1"/>
  <c r="P248" i="21" s="1"/>
  <c r="L248" i="21"/>
  <c r="M248" i="21" s="1"/>
  <c r="K248" i="21"/>
  <c r="H248" i="21"/>
  <c r="I248" i="21" s="1"/>
  <c r="J248" i="21" s="1"/>
  <c r="D248" i="21"/>
  <c r="C248" i="21"/>
  <c r="B248" i="21"/>
  <c r="A248" i="21"/>
  <c r="AQ247" i="21"/>
  <c r="AP247" i="21"/>
  <c r="AO247" i="21"/>
  <c r="AL247" i="21"/>
  <c r="AM247" i="21" s="1"/>
  <c r="AN247" i="21" s="1"/>
  <c r="AJ247" i="21"/>
  <c r="AK247" i="21" s="1"/>
  <c r="AI247" i="21"/>
  <c r="AF247" i="21"/>
  <c r="AC247" i="21"/>
  <c r="AD247" i="21" s="1"/>
  <c r="AE247" i="21" s="1"/>
  <c r="AB247" i="21"/>
  <c r="AA247" i="21"/>
  <c r="Z247" i="21"/>
  <c r="W247" i="21"/>
  <c r="U247" i="21"/>
  <c r="V247" i="21" s="1"/>
  <c r="T247" i="21"/>
  <c r="X247" i="21" s="1"/>
  <c r="Y247" i="21" s="1"/>
  <c r="S247" i="21"/>
  <c r="R247" i="21"/>
  <c r="Q247" i="21"/>
  <c r="N247" i="21"/>
  <c r="O247" i="21" s="1"/>
  <c r="P247" i="21" s="1"/>
  <c r="M247" i="21"/>
  <c r="L247" i="21"/>
  <c r="K247" i="21"/>
  <c r="H247" i="21"/>
  <c r="I247" i="21" s="1"/>
  <c r="J247" i="21" s="1"/>
  <c r="D247" i="21"/>
  <c r="C247" i="21"/>
  <c r="B247" i="21"/>
  <c r="A247" i="21"/>
  <c r="AQ246" i="21"/>
  <c r="AP246" i="21"/>
  <c r="AO246" i="21"/>
  <c r="AL246" i="21"/>
  <c r="AM246" i="21" s="1"/>
  <c r="AN246" i="21" s="1"/>
  <c r="AJ246" i="21"/>
  <c r="AK246" i="21" s="1"/>
  <c r="AI246" i="21"/>
  <c r="AF246" i="21"/>
  <c r="AC246" i="21"/>
  <c r="AD246" i="21" s="1"/>
  <c r="AE246" i="21" s="1"/>
  <c r="AB246" i="21"/>
  <c r="AA246" i="21"/>
  <c r="Z246" i="21"/>
  <c r="W246" i="21"/>
  <c r="T246" i="21"/>
  <c r="X246" i="21" s="1"/>
  <c r="Y246" i="21" s="1"/>
  <c r="S246" i="21"/>
  <c r="R246" i="21"/>
  <c r="Q246" i="21"/>
  <c r="N246" i="21"/>
  <c r="O246" i="21" s="1"/>
  <c r="P246" i="21" s="1"/>
  <c r="M246" i="21"/>
  <c r="L246" i="21"/>
  <c r="K246" i="21"/>
  <c r="H246" i="21"/>
  <c r="I246" i="21" s="1"/>
  <c r="J246" i="21" s="1"/>
  <c r="D246" i="21"/>
  <c r="C246" i="21"/>
  <c r="B246" i="21"/>
  <c r="A246" i="21"/>
  <c r="AQ245" i="21"/>
  <c r="AP245" i="21"/>
  <c r="AO245" i="21"/>
  <c r="AL245" i="21"/>
  <c r="AM245" i="21" s="1"/>
  <c r="AN245" i="21" s="1"/>
  <c r="AJ245" i="21"/>
  <c r="AK245" i="21" s="1"/>
  <c r="AI245" i="21"/>
  <c r="AF245" i="21"/>
  <c r="AC245" i="21"/>
  <c r="AD245" i="21" s="1"/>
  <c r="AE245" i="21" s="1"/>
  <c r="AB245" i="21"/>
  <c r="AA245" i="21"/>
  <c r="Z245" i="21"/>
  <c r="W245" i="21"/>
  <c r="U245" i="21"/>
  <c r="V245" i="21" s="1"/>
  <c r="T245" i="21"/>
  <c r="X245" i="21" s="1"/>
  <c r="Y245" i="21" s="1"/>
  <c r="S245" i="21"/>
  <c r="R245" i="21"/>
  <c r="Q245" i="21"/>
  <c r="N245" i="21"/>
  <c r="M245" i="21"/>
  <c r="L245" i="21"/>
  <c r="K245" i="21"/>
  <c r="O245" i="21" s="1"/>
  <c r="P245" i="21" s="1"/>
  <c r="H245" i="21"/>
  <c r="I245" i="21" s="1"/>
  <c r="J245" i="21" s="1"/>
  <c r="D245" i="21"/>
  <c r="C245" i="21"/>
  <c r="B245" i="21"/>
  <c r="A245" i="21"/>
  <c r="AQ244" i="21"/>
  <c r="AP244" i="21"/>
  <c r="AO244" i="21"/>
  <c r="AL244" i="21"/>
  <c r="AM244" i="21" s="1"/>
  <c r="AN244" i="21" s="1"/>
  <c r="AJ244" i="21"/>
  <c r="AK244" i="21" s="1"/>
  <c r="AI244" i="21"/>
  <c r="AF244" i="21"/>
  <c r="AC244" i="21"/>
  <c r="AD244" i="21" s="1"/>
  <c r="AE244" i="21" s="1"/>
  <c r="AB244" i="21"/>
  <c r="AA244" i="21"/>
  <c r="Z244" i="21"/>
  <c r="W244" i="21"/>
  <c r="U244" i="21"/>
  <c r="V244" i="21" s="1"/>
  <c r="T244" i="21"/>
  <c r="X244" i="21" s="1"/>
  <c r="Y244" i="21" s="1"/>
  <c r="S244" i="21"/>
  <c r="R244" i="21"/>
  <c r="Q244" i="21"/>
  <c r="N244" i="21"/>
  <c r="O244" i="21" s="1"/>
  <c r="P244" i="21" s="1"/>
  <c r="L244" i="21"/>
  <c r="M244" i="21" s="1"/>
  <c r="K244" i="21"/>
  <c r="H244" i="21"/>
  <c r="I244" i="21" s="1"/>
  <c r="J244" i="21" s="1"/>
  <c r="D244" i="21"/>
  <c r="C244" i="21"/>
  <c r="B244" i="21"/>
  <c r="A244" i="21"/>
  <c r="AQ243" i="21"/>
  <c r="AP243" i="21"/>
  <c r="AO243" i="21"/>
  <c r="AL243" i="21"/>
  <c r="AM243" i="21" s="1"/>
  <c r="AN243" i="21" s="1"/>
  <c r="AJ243" i="21"/>
  <c r="AK243" i="21" s="1"/>
  <c r="AI243" i="21"/>
  <c r="AF243" i="21"/>
  <c r="AG243" i="21" s="1"/>
  <c r="AH243" i="21" s="1"/>
  <c r="AC243" i="21"/>
  <c r="AD243" i="21" s="1"/>
  <c r="AE243" i="21" s="1"/>
  <c r="AB243" i="21"/>
  <c r="AA243" i="21"/>
  <c r="Z243" i="21"/>
  <c r="W243" i="21"/>
  <c r="U243" i="21"/>
  <c r="V243" i="21" s="1"/>
  <c r="T243" i="21"/>
  <c r="X243" i="21" s="1"/>
  <c r="Y243" i="21" s="1"/>
  <c r="S243" i="21"/>
  <c r="R243" i="21"/>
  <c r="Q243" i="21"/>
  <c r="N243" i="21"/>
  <c r="O243" i="21" s="1"/>
  <c r="P243" i="21" s="1"/>
  <c r="L243" i="21"/>
  <c r="M243" i="21" s="1"/>
  <c r="K243" i="21"/>
  <c r="H243" i="21"/>
  <c r="I243" i="21" s="1"/>
  <c r="J243" i="21" s="1"/>
  <c r="D243" i="21"/>
  <c r="C243" i="21"/>
  <c r="B243" i="21"/>
  <c r="A243" i="21"/>
  <c r="AQ242" i="21"/>
  <c r="AP242" i="21"/>
  <c r="AO242" i="21"/>
  <c r="AL242" i="21"/>
  <c r="AM242" i="21" s="1"/>
  <c r="AN242" i="21" s="1"/>
  <c r="AK242" i="21"/>
  <c r="AJ242" i="21"/>
  <c r="AI242" i="21"/>
  <c r="AF242" i="21"/>
  <c r="AG242" i="21" s="1"/>
  <c r="AH242" i="21" s="1"/>
  <c r="AC242" i="21"/>
  <c r="AD242" i="21" s="1"/>
  <c r="AE242" i="21" s="1"/>
  <c r="AB242" i="21"/>
  <c r="AA242" i="21"/>
  <c r="Z242" i="21"/>
  <c r="W242" i="21"/>
  <c r="T242" i="21"/>
  <c r="S242" i="21"/>
  <c r="R242" i="21"/>
  <c r="Q242" i="21"/>
  <c r="N242" i="21"/>
  <c r="O242" i="21" s="1"/>
  <c r="P242" i="21" s="1"/>
  <c r="L242" i="21"/>
  <c r="M242" i="21" s="1"/>
  <c r="K242" i="21"/>
  <c r="H242" i="21"/>
  <c r="I242" i="21" s="1"/>
  <c r="J242" i="21" s="1"/>
  <c r="D242" i="21"/>
  <c r="C242" i="21"/>
  <c r="B242" i="21"/>
  <c r="A242" i="21"/>
  <c r="AQ241" i="21"/>
  <c r="AP241" i="21"/>
  <c r="AO241" i="21"/>
  <c r="AL241" i="21"/>
  <c r="AM241" i="21" s="1"/>
  <c r="AN241" i="21" s="1"/>
  <c r="AK241" i="21"/>
  <c r="AJ241" i="21"/>
  <c r="AI241" i="21"/>
  <c r="AF241" i="21"/>
  <c r="AG241" i="21" s="1"/>
  <c r="AH241" i="21" s="1"/>
  <c r="AC241" i="21"/>
  <c r="AD241" i="21" s="1"/>
  <c r="AE241" i="21" s="1"/>
  <c r="AB241" i="21"/>
  <c r="AA241" i="21"/>
  <c r="Z241" i="21"/>
  <c r="W241" i="21"/>
  <c r="T241" i="21"/>
  <c r="X241" i="21" s="1"/>
  <c r="Y241" i="21" s="1"/>
  <c r="S241" i="21"/>
  <c r="R241" i="21"/>
  <c r="Q241" i="21"/>
  <c r="N241" i="21"/>
  <c r="O241" i="21" s="1"/>
  <c r="P241" i="21" s="1"/>
  <c r="L241" i="21"/>
  <c r="M241" i="21" s="1"/>
  <c r="K241" i="21"/>
  <c r="H241" i="21"/>
  <c r="I241" i="21" s="1"/>
  <c r="J241" i="21" s="1"/>
  <c r="D241" i="21"/>
  <c r="C241" i="21"/>
  <c r="B241" i="21"/>
  <c r="A241" i="21"/>
  <c r="AQ240" i="21"/>
  <c r="AP240" i="21"/>
  <c r="AO240" i="21"/>
  <c r="AL240" i="21"/>
  <c r="AM240" i="21" s="1"/>
  <c r="AN240" i="21" s="1"/>
  <c r="AK240" i="21"/>
  <c r="AJ240" i="21"/>
  <c r="AI240" i="21"/>
  <c r="AF240" i="21"/>
  <c r="AC240" i="21"/>
  <c r="AD240" i="21" s="1"/>
  <c r="AE240" i="21" s="1"/>
  <c r="AB240" i="21"/>
  <c r="AA240" i="21"/>
  <c r="Z240" i="21"/>
  <c r="W240" i="21"/>
  <c r="T240" i="21"/>
  <c r="X240" i="21" s="1"/>
  <c r="Y240" i="21" s="1"/>
  <c r="S240" i="21"/>
  <c r="R240" i="21"/>
  <c r="Q240" i="21"/>
  <c r="N240" i="21"/>
  <c r="O240" i="21" s="1"/>
  <c r="P240" i="21" s="1"/>
  <c r="L240" i="21"/>
  <c r="M240" i="21" s="1"/>
  <c r="K240" i="21"/>
  <c r="H240" i="21"/>
  <c r="I240" i="21" s="1"/>
  <c r="J240" i="21" s="1"/>
  <c r="D240" i="21"/>
  <c r="C240" i="21"/>
  <c r="B240" i="21"/>
  <c r="A240" i="21"/>
  <c r="AQ239" i="21"/>
  <c r="AP239" i="21"/>
  <c r="AO239" i="21"/>
  <c r="AL239" i="21"/>
  <c r="AM239" i="21" s="1"/>
  <c r="AN239" i="21" s="1"/>
  <c r="AJ239" i="21"/>
  <c r="AK239" i="21" s="1"/>
  <c r="AI239" i="21"/>
  <c r="AF239" i="21"/>
  <c r="AC239" i="21"/>
  <c r="AD239" i="21" s="1"/>
  <c r="AE239" i="21" s="1"/>
  <c r="AB239" i="21"/>
  <c r="AA239" i="21"/>
  <c r="Z239" i="21"/>
  <c r="W239" i="21"/>
  <c r="U239" i="21"/>
  <c r="V239" i="21" s="1"/>
  <c r="T239" i="21"/>
  <c r="X239" i="21" s="1"/>
  <c r="Y239" i="21" s="1"/>
  <c r="S239" i="21"/>
  <c r="R239" i="21"/>
  <c r="Q239" i="21"/>
  <c r="N239" i="21"/>
  <c r="M239" i="21"/>
  <c r="L239" i="21"/>
  <c r="K239" i="21"/>
  <c r="O239" i="21" s="1"/>
  <c r="P239" i="21" s="1"/>
  <c r="H239" i="21"/>
  <c r="I239" i="21" s="1"/>
  <c r="J239" i="21" s="1"/>
  <c r="D239" i="21"/>
  <c r="C239" i="21"/>
  <c r="B239" i="21"/>
  <c r="A239" i="21"/>
  <c r="AO238" i="21"/>
  <c r="AL238" i="21"/>
  <c r="AI238" i="21"/>
  <c r="AF238" i="21"/>
  <c r="AC238" i="21"/>
  <c r="Z238" i="21"/>
  <c r="AA238" i="21" s="1"/>
  <c r="AB238" i="21" s="1"/>
  <c r="Y238" i="21"/>
  <c r="X238" i="21"/>
  <c r="W238" i="21"/>
  <c r="T238" i="21"/>
  <c r="Q238" i="21"/>
  <c r="U238" i="21" s="1"/>
  <c r="V238" i="21" s="1"/>
  <c r="N238" i="21"/>
  <c r="O238" i="21" s="1"/>
  <c r="P238" i="21" s="1"/>
  <c r="K238" i="21"/>
  <c r="L238" i="21" s="1"/>
  <c r="M238" i="21" s="1"/>
  <c r="J238" i="21"/>
  <c r="I238" i="21"/>
  <c r="H238" i="21"/>
  <c r="D238" i="21"/>
  <c r="C238" i="21"/>
  <c r="B238" i="21"/>
  <c r="A238" i="21"/>
  <c r="A237" i="21"/>
  <c r="AQ236" i="21"/>
  <c r="AP236" i="21"/>
  <c r="AO236" i="21"/>
  <c r="AL236" i="21"/>
  <c r="AI236" i="21"/>
  <c r="AM236" i="21" s="1"/>
  <c r="AN236" i="21" s="1"/>
  <c r="AH236" i="21"/>
  <c r="AG236" i="21"/>
  <c r="AF236" i="21"/>
  <c r="AC236" i="21"/>
  <c r="AA236" i="21"/>
  <c r="AB236" i="21" s="1"/>
  <c r="Z236" i="21"/>
  <c r="AD236" i="21" s="1"/>
  <c r="AE236" i="21" s="1"/>
  <c r="W236" i="21"/>
  <c r="T236" i="21"/>
  <c r="U236" i="21" s="1"/>
  <c r="V236" i="21" s="1"/>
  <c r="R236" i="21"/>
  <c r="S236" i="21" s="1"/>
  <c r="Q236" i="21"/>
  <c r="N236" i="21"/>
  <c r="L236" i="21"/>
  <c r="M236" i="21" s="1"/>
  <c r="K236" i="21"/>
  <c r="O236" i="21" s="1"/>
  <c r="P236" i="21" s="1"/>
  <c r="J236" i="21"/>
  <c r="I236" i="21"/>
  <c r="H236" i="21"/>
  <c r="D236" i="21"/>
  <c r="C236" i="21"/>
  <c r="B236" i="21"/>
  <c r="A236" i="21"/>
  <c r="A235" i="21"/>
  <c r="A234" i="21"/>
  <c r="AO233" i="21"/>
  <c r="AP233" i="21" s="1"/>
  <c r="AQ233" i="21" s="1"/>
  <c r="AL233" i="21"/>
  <c r="AM233" i="21" s="1"/>
  <c r="AN233" i="21" s="1"/>
  <c r="AK233" i="21"/>
  <c r="AJ233" i="21"/>
  <c r="AI233" i="21"/>
  <c r="AF233" i="21"/>
  <c r="AC233" i="21"/>
  <c r="AG233" i="21" s="1"/>
  <c r="AH233" i="21" s="1"/>
  <c r="Z233" i="21"/>
  <c r="W233" i="21"/>
  <c r="AA233" i="21" s="1"/>
  <c r="AB233" i="21" s="1"/>
  <c r="T233" i="21"/>
  <c r="X233" i="21" s="1"/>
  <c r="Y233" i="21" s="1"/>
  <c r="Q233" i="21"/>
  <c r="N233" i="21"/>
  <c r="O233" i="21" s="1"/>
  <c r="P233" i="21" s="1"/>
  <c r="M233" i="21"/>
  <c r="L233" i="21"/>
  <c r="K233" i="21"/>
  <c r="I233" i="21"/>
  <c r="J233" i="21" s="1"/>
  <c r="H233" i="21"/>
  <c r="D233" i="21"/>
  <c r="C233" i="21"/>
  <c r="B233" i="21"/>
  <c r="A233" i="21"/>
  <c r="A232" i="21"/>
  <c r="AO231" i="21"/>
  <c r="AL231" i="21"/>
  <c r="AK231" i="21"/>
  <c r="AJ231" i="21"/>
  <c r="AI231" i="21"/>
  <c r="AF231" i="21"/>
  <c r="AD231" i="21"/>
  <c r="AE231" i="21" s="1"/>
  <c r="AC231" i="21"/>
  <c r="AG231" i="21" s="1"/>
  <c r="AH231" i="21" s="1"/>
  <c r="Z231" i="21"/>
  <c r="W231" i="21"/>
  <c r="X231" i="21" s="1"/>
  <c r="Y231" i="21" s="1"/>
  <c r="U231" i="21"/>
  <c r="V231" i="21" s="1"/>
  <c r="T231" i="21"/>
  <c r="Q231" i="21"/>
  <c r="N231" i="21"/>
  <c r="M231" i="21"/>
  <c r="L231" i="21"/>
  <c r="K231" i="21"/>
  <c r="J231" i="21"/>
  <c r="I231" i="21"/>
  <c r="H231" i="21"/>
  <c r="D231" i="21"/>
  <c r="C231" i="21"/>
  <c r="B231" i="21"/>
  <c r="A231" i="21"/>
  <c r="AO230" i="21"/>
  <c r="AL230" i="21"/>
  <c r="AI230" i="21"/>
  <c r="AF230" i="21"/>
  <c r="AC230" i="21"/>
  <c r="Z230" i="21"/>
  <c r="W230" i="21"/>
  <c r="T230" i="21"/>
  <c r="Q230" i="21"/>
  <c r="N230" i="21"/>
  <c r="K230" i="21"/>
  <c r="H230" i="21"/>
  <c r="D230" i="21"/>
  <c r="C230" i="21"/>
  <c r="B230" i="21"/>
  <c r="A230" i="21"/>
  <c r="AO229" i="21"/>
  <c r="AL229" i="21"/>
  <c r="AP229" i="21" s="1"/>
  <c r="AQ229" i="21" s="1"/>
  <c r="AI229" i="21"/>
  <c r="AJ229" i="21" s="1"/>
  <c r="AK229" i="21" s="1"/>
  <c r="AH229" i="21"/>
  <c r="AF229" i="21"/>
  <c r="AC229" i="21"/>
  <c r="AG229" i="21" s="1"/>
  <c r="Z229" i="21"/>
  <c r="AA229" i="21" s="1"/>
  <c r="AB229" i="21" s="1"/>
  <c r="W229" i="21"/>
  <c r="X229" i="21" s="1"/>
  <c r="Y229" i="21" s="1"/>
  <c r="U229" i="21"/>
  <c r="V229" i="21" s="1"/>
  <c r="T229" i="21"/>
  <c r="Q229" i="21"/>
  <c r="N229" i="21"/>
  <c r="R229" i="21" s="1"/>
  <c r="S229" i="21" s="1"/>
  <c r="K229" i="21"/>
  <c r="L229" i="21" s="1"/>
  <c r="M229" i="21" s="1"/>
  <c r="J229" i="21"/>
  <c r="I229" i="21"/>
  <c r="H229" i="21"/>
  <c r="D229" i="21"/>
  <c r="C229" i="21"/>
  <c r="B229" i="21"/>
  <c r="A229" i="21"/>
  <c r="A228" i="21"/>
  <c r="AO227" i="21"/>
  <c r="AL227" i="21"/>
  <c r="AI227" i="21"/>
  <c r="AF227" i="21"/>
  <c r="AC227" i="21"/>
  <c r="Z227" i="21"/>
  <c r="W227" i="21"/>
  <c r="T227" i="21"/>
  <c r="Q227" i="21"/>
  <c r="N227" i="21"/>
  <c r="K227" i="21"/>
  <c r="H227" i="21"/>
  <c r="D227" i="21"/>
  <c r="C227" i="21"/>
  <c r="B227" i="21"/>
  <c r="A227" i="21"/>
  <c r="AQ226" i="21"/>
  <c r="AO226" i="21"/>
  <c r="AL226" i="21"/>
  <c r="AP226" i="21" s="1"/>
  <c r="AI226" i="21"/>
  <c r="AJ226" i="21" s="1"/>
  <c r="AK226" i="21" s="1"/>
  <c r="AF226" i="21"/>
  <c r="AG226" i="21" s="1"/>
  <c r="AH226" i="21" s="1"/>
  <c r="AE226" i="21"/>
  <c r="AD226" i="21"/>
  <c r="AC226" i="21"/>
  <c r="Z226" i="21"/>
  <c r="W226" i="21"/>
  <c r="AA226" i="21" s="1"/>
  <c r="AB226" i="21" s="1"/>
  <c r="T226" i="21"/>
  <c r="U226" i="21" s="1"/>
  <c r="V226" i="21" s="1"/>
  <c r="S226" i="21"/>
  <c r="Q226" i="21"/>
  <c r="N226" i="21"/>
  <c r="R226" i="21" s="1"/>
  <c r="K226" i="21"/>
  <c r="L226" i="21" s="1"/>
  <c r="M226" i="21" s="1"/>
  <c r="H226" i="21"/>
  <c r="I226" i="21" s="1"/>
  <c r="J226" i="21" s="1"/>
  <c r="D226" i="21"/>
  <c r="C226" i="21"/>
  <c r="B226" i="21"/>
  <c r="A226" i="21"/>
  <c r="AO225" i="21"/>
  <c r="AL225" i="21"/>
  <c r="AI225" i="21"/>
  <c r="AJ225" i="21" s="1"/>
  <c r="AK225" i="21" s="1"/>
  <c r="AF225" i="21"/>
  <c r="AG225" i="21" s="1"/>
  <c r="AH225" i="21" s="1"/>
  <c r="AC225" i="21"/>
  <c r="Z225" i="21"/>
  <c r="W225" i="21"/>
  <c r="T225" i="21"/>
  <c r="Q225" i="21"/>
  <c r="N225" i="21"/>
  <c r="K225" i="21"/>
  <c r="H225" i="21"/>
  <c r="D225" i="21"/>
  <c r="C225" i="21"/>
  <c r="B225" i="21"/>
  <c r="A225" i="21"/>
  <c r="AO224" i="21"/>
  <c r="AL224" i="21"/>
  <c r="AP224" i="21" s="1"/>
  <c r="AQ224" i="21" s="1"/>
  <c r="AI224" i="21"/>
  <c r="AJ224" i="21" s="1"/>
  <c r="AK224" i="21" s="1"/>
  <c r="AF224" i="21"/>
  <c r="AG224" i="21" s="1"/>
  <c r="AH224" i="21" s="1"/>
  <c r="AE224" i="21"/>
  <c r="AD224" i="21"/>
  <c r="AC224" i="21"/>
  <c r="AA224" i="21"/>
  <c r="AB224" i="21" s="1"/>
  <c r="Z224" i="21"/>
  <c r="W224" i="21"/>
  <c r="X224" i="21" s="1"/>
  <c r="Y224" i="21" s="1"/>
  <c r="T224" i="21"/>
  <c r="U224" i="21" s="1"/>
  <c r="V224" i="21" s="1"/>
  <c r="Q224" i="21"/>
  <c r="N224" i="21"/>
  <c r="R224" i="21" s="1"/>
  <c r="S224" i="21" s="1"/>
  <c r="K224" i="21"/>
  <c r="L224" i="21" s="1"/>
  <c r="M224" i="21" s="1"/>
  <c r="H224" i="21"/>
  <c r="I224" i="21" s="1"/>
  <c r="J224" i="21" s="1"/>
  <c r="D224" i="21"/>
  <c r="C224" i="21"/>
  <c r="B224" i="21"/>
  <c r="A224" i="21"/>
  <c r="AO223" i="21"/>
  <c r="AL223" i="21"/>
  <c r="AP223" i="21" s="1"/>
  <c r="AQ223" i="21" s="1"/>
  <c r="AI223" i="21"/>
  <c r="AF223" i="21"/>
  <c r="AG223" i="21" s="1"/>
  <c r="AH223" i="21" s="1"/>
  <c r="AE223" i="21"/>
  <c r="AD223" i="21"/>
  <c r="AC223" i="21"/>
  <c r="AA223" i="21"/>
  <c r="AB223" i="21" s="1"/>
  <c r="Z223" i="21"/>
  <c r="X223" i="21"/>
  <c r="Y223" i="21" s="1"/>
  <c r="W223" i="21"/>
  <c r="V223" i="21"/>
  <c r="U223" i="21"/>
  <c r="T223" i="21"/>
  <c r="S223" i="21"/>
  <c r="Q223" i="21"/>
  <c r="N223" i="21"/>
  <c r="R223" i="21" s="1"/>
  <c r="K223" i="21"/>
  <c r="H223" i="21"/>
  <c r="I223" i="21" s="1"/>
  <c r="J223" i="21" s="1"/>
  <c r="D223" i="21"/>
  <c r="C223" i="21"/>
  <c r="B223" i="21"/>
  <c r="A223" i="21"/>
  <c r="AO222" i="21"/>
  <c r="AL222" i="21"/>
  <c r="AM222" i="21" s="1"/>
  <c r="AN222" i="21" s="1"/>
  <c r="AI222" i="21"/>
  <c r="AJ222" i="21" s="1"/>
  <c r="AK222" i="21" s="1"/>
  <c r="AF222" i="21"/>
  <c r="AG222" i="21" s="1"/>
  <c r="AH222" i="21" s="1"/>
  <c r="AC222" i="21"/>
  <c r="AD222" i="21" s="1"/>
  <c r="AE222" i="21" s="1"/>
  <c r="Z222" i="21"/>
  <c r="AA222" i="21" s="1"/>
  <c r="AB222" i="21" s="1"/>
  <c r="W222" i="21"/>
  <c r="X222" i="21" s="1"/>
  <c r="Y222" i="21" s="1"/>
  <c r="T222" i="21"/>
  <c r="U222" i="21" s="1"/>
  <c r="V222" i="21" s="1"/>
  <c r="Q222" i="21"/>
  <c r="N222" i="21"/>
  <c r="R222" i="21" s="1"/>
  <c r="S222" i="21" s="1"/>
  <c r="K222" i="21"/>
  <c r="L222" i="21" s="1"/>
  <c r="M222" i="21" s="1"/>
  <c r="H222" i="21"/>
  <c r="I222" i="21" s="1"/>
  <c r="J222" i="21" s="1"/>
  <c r="D222" i="21"/>
  <c r="C222" i="21"/>
  <c r="B222" i="21"/>
  <c r="A222" i="21"/>
  <c r="AO221" i="21"/>
  <c r="AL221" i="21"/>
  <c r="AI221" i="21"/>
  <c r="AJ221" i="21" s="1"/>
  <c r="AK221" i="21" s="1"/>
  <c r="AF221" i="21"/>
  <c r="AG221" i="21" s="1"/>
  <c r="AH221" i="21" s="1"/>
  <c r="AC221" i="21"/>
  <c r="AD221" i="21" s="1"/>
  <c r="AE221" i="21" s="1"/>
  <c r="Z221" i="21"/>
  <c r="AA221" i="21" s="1"/>
  <c r="AB221" i="21" s="1"/>
  <c r="X221" i="21"/>
  <c r="Y221" i="21" s="1"/>
  <c r="W221" i="21"/>
  <c r="U221" i="21"/>
  <c r="V221" i="21" s="1"/>
  <c r="T221" i="21"/>
  <c r="Q221" i="21"/>
  <c r="N221" i="21"/>
  <c r="M221" i="21"/>
  <c r="K221" i="21"/>
  <c r="L221" i="21" s="1"/>
  <c r="H221" i="21"/>
  <c r="I221" i="21" s="1"/>
  <c r="J221" i="21" s="1"/>
  <c r="D221" i="21"/>
  <c r="C221" i="21"/>
  <c r="B221" i="21"/>
  <c r="A221" i="21"/>
  <c r="AO220" i="21"/>
  <c r="AL220" i="21"/>
  <c r="AI220" i="21"/>
  <c r="AJ220" i="21" s="1"/>
  <c r="AK220" i="21" s="1"/>
  <c r="AF220" i="21"/>
  <c r="AD220" i="21"/>
  <c r="AE220" i="21" s="1"/>
  <c r="AC220" i="21"/>
  <c r="Z220" i="21"/>
  <c r="AA220" i="21" s="1"/>
  <c r="AB220" i="21" s="1"/>
  <c r="X220" i="21"/>
  <c r="Y220" i="21" s="1"/>
  <c r="W220" i="21"/>
  <c r="U220" i="21"/>
  <c r="V220" i="21" s="1"/>
  <c r="T220" i="21"/>
  <c r="Q220" i="21"/>
  <c r="N220" i="21"/>
  <c r="K220" i="21"/>
  <c r="L220" i="21" s="1"/>
  <c r="M220" i="21" s="1"/>
  <c r="H220" i="21"/>
  <c r="I220" i="21" s="1"/>
  <c r="J220" i="21" s="1"/>
  <c r="D220" i="21"/>
  <c r="C220" i="21"/>
  <c r="B220" i="21"/>
  <c r="A220" i="21"/>
  <c r="A219" i="21"/>
  <c r="A218" i="21"/>
  <c r="AO217" i="21"/>
  <c r="AL217" i="21"/>
  <c r="AI217" i="21"/>
  <c r="AF217" i="21"/>
  <c r="AC217" i="21"/>
  <c r="Z217" i="21"/>
  <c r="W217" i="21"/>
  <c r="T217" i="21"/>
  <c r="Q217" i="21"/>
  <c r="N217" i="21"/>
  <c r="K217" i="21"/>
  <c r="H217" i="21"/>
  <c r="D217" i="21"/>
  <c r="C217" i="21"/>
  <c r="B217" i="21"/>
  <c r="A217" i="21"/>
  <c r="A216" i="21"/>
  <c r="A215" i="21"/>
  <c r="AO214" i="21"/>
  <c r="AP214" i="21" s="1"/>
  <c r="AQ214" i="21" s="1"/>
  <c r="AL214" i="21"/>
  <c r="AM214" i="21" s="1"/>
  <c r="AN214" i="21" s="1"/>
  <c r="AJ214" i="21"/>
  <c r="AK214" i="21" s="1"/>
  <c r="AI214" i="21"/>
  <c r="AG214" i="21"/>
  <c r="AH214" i="21" s="1"/>
  <c r="AF214" i="21"/>
  <c r="AC214" i="21"/>
  <c r="Z214" i="21"/>
  <c r="W214" i="21"/>
  <c r="X214" i="21" s="1"/>
  <c r="Y214" i="21" s="1"/>
  <c r="T214" i="21"/>
  <c r="Q214" i="21"/>
  <c r="R214" i="21" s="1"/>
  <c r="S214" i="21" s="1"/>
  <c r="N214" i="21"/>
  <c r="O214" i="21" s="1"/>
  <c r="P214" i="21" s="1"/>
  <c r="L214" i="21"/>
  <c r="M214" i="21" s="1"/>
  <c r="K214" i="21"/>
  <c r="I214" i="21"/>
  <c r="J214" i="21" s="1"/>
  <c r="H214" i="21"/>
  <c r="D214" i="21"/>
  <c r="C214" i="21"/>
  <c r="B214" i="21"/>
  <c r="A214" i="21"/>
  <c r="A213" i="21"/>
  <c r="AP212" i="21"/>
  <c r="AQ212" i="21" s="1"/>
  <c r="AO212" i="21"/>
  <c r="AL212" i="21"/>
  <c r="AI212" i="21"/>
  <c r="AH212" i="21"/>
  <c r="AF212" i="21"/>
  <c r="AG212" i="21" s="1"/>
  <c r="AC212" i="21"/>
  <c r="Z212" i="21"/>
  <c r="AA212" i="21" s="1"/>
  <c r="AB212" i="21" s="1"/>
  <c r="W212" i="21"/>
  <c r="X212" i="21" s="1"/>
  <c r="Y212" i="21" s="1"/>
  <c r="U212" i="21"/>
  <c r="V212" i="21" s="1"/>
  <c r="T212" i="21"/>
  <c r="S212" i="21"/>
  <c r="R212" i="21"/>
  <c r="Q212" i="21"/>
  <c r="N212" i="21"/>
  <c r="K212" i="21"/>
  <c r="J212" i="21"/>
  <c r="H212" i="21"/>
  <c r="I212" i="21" s="1"/>
  <c r="D212" i="21"/>
  <c r="C212" i="21"/>
  <c r="B212" i="21"/>
  <c r="A212" i="21"/>
  <c r="A211" i="21"/>
  <c r="AQ210" i="21"/>
  <c r="AO210" i="21"/>
  <c r="AN210" i="21"/>
  <c r="AL210" i="21"/>
  <c r="AK210" i="21"/>
  <c r="AI210" i="21"/>
  <c r="AH210" i="21"/>
  <c r="AF210" i="21"/>
  <c r="AE210" i="21"/>
  <c r="AC210" i="21"/>
  <c r="AB210" i="21"/>
  <c r="Z210" i="21"/>
  <c r="Y210" i="21"/>
  <c r="W210" i="21"/>
  <c r="V210" i="21"/>
  <c r="T210" i="21"/>
  <c r="S210" i="21"/>
  <c r="Q210" i="21"/>
  <c r="P210" i="21"/>
  <c r="N210" i="21"/>
  <c r="M210" i="21"/>
  <c r="K210" i="21"/>
  <c r="J210" i="21"/>
  <c r="H210" i="21"/>
  <c r="D210" i="21"/>
  <c r="C210" i="21"/>
  <c r="B210" i="21"/>
  <c r="A210" i="21"/>
  <c r="AP209" i="21"/>
  <c r="AQ209" i="21" s="1"/>
  <c r="AO209" i="21"/>
  <c r="AM209" i="21"/>
  <c r="AN209" i="21" s="1"/>
  <c r="AL209" i="21"/>
  <c r="AI209" i="21"/>
  <c r="AF209" i="21"/>
  <c r="AC209" i="21"/>
  <c r="AD209" i="21" s="1"/>
  <c r="AE209" i="21" s="1"/>
  <c r="Z209" i="21"/>
  <c r="W209" i="21"/>
  <c r="X209" i="21" s="1"/>
  <c r="Y209" i="21" s="1"/>
  <c r="T209" i="21"/>
  <c r="U209" i="21" s="1"/>
  <c r="V209" i="21" s="1"/>
  <c r="R209" i="21"/>
  <c r="S209" i="21" s="1"/>
  <c r="Q209" i="21"/>
  <c r="O209" i="21"/>
  <c r="P209" i="21" s="1"/>
  <c r="N209" i="21"/>
  <c r="K209" i="21"/>
  <c r="H209" i="21"/>
  <c r="D209" i="21"/>
  <c r="C209" i="21"/>
  <c r="B209" i="21"/>
  <c r="A209" i="21"/>
  <c r="A208" i="21"/>
  <c r="A207" i="21"/>
  <c r="AO206" i="21"/>
  <c r="AP206" i="21" s="1"/>
  <c r="AQ206" i="21" s="1"/>
  <c r="AL206" i="21"/>
  <c r="AM206" i="21" s="1"/>
  <c r="AN206" i="21" s="1"/>
  <c r="AJ206" i="21"/>
  <c r="AK206" i="21" s="1"/>
  <c r="AI206" i="21"/>
  <c r="AG206" i="21"/>
  <c r="AH206" i="21" s="1"/>
  <c r="AF206" i="21"/>
  <c r="AC206" i="21"/>
  <c r="Z206" i="21"/>
  <c r="Y206" i="21"/>
  <c r="W206" i="21"/>
  <c r="X206" i="21" s="1"/>
  <c r="T206" i="21"/>
  <c r="Q206" i="21"/>
  <c r="R206" i="21" s="1"/>
  <c r="S206" i="21" s="1"/>
  <c r="N206" i="21"/>
  <c r="O206" i="21" s="1"/>
  <c r="P206" i="21" s="1"/>
  <c r="L206" i="21"/>
  <c r="M206" i="21" s="1"/>
  <c r="K206" i="21"/>
  <c r="J206" i="21"/>
  <c r="I206" i="21"/>
  <c r="H206" i="21"/>
  <c r="D206" i="21"/>
  <c r="C206" i="21"/>
  <c r="B206" i="21"/>
  <c r="A206" i="21"/>
  <c r="AO205" i="21"/>
  <c r="AP205" i="21" s="1"/>
  <c r="AQ205" i="21" s="1"/>
  <c r="AL205" i="21"/>
  <c r="AM205" i="21" s="1"/>
  <c r="AN205" i="21" s="1"/>
  <c r="AJ205" i="21"/>
  <c r="AK205" i="21" s="1"/>
  <c r="AI205" i="21"/>
  <c r="AH205" i="21"/>
  <c r="AG205" i="21"/>
  <c r="AF205" i="21"/>
  <c r="AC205" i="21"/>
  <c r="Z205" i="21"/>
  <c r="Y205" i="21"/>
  <c r="W205" i="21"/>
  <c r="X205" i="21" s="1"/>
  <c r="T205" i="21"/>
  <c r="U205" i="21" s="1"/>
  <c r="V205" i="21" s="1"/>
  <c r="R205" i="21"/>
  <c r="S205" i="21" s="1"/>
  <c r="Q205" i="21"/>
  <c r="N205" i="21"/>
  <c r="O205" i="21" s="1"/>
  <c r="P205" i="21" s="1"/>
  <c r="L205" i="21"/>
  <c r="M205" i="21" s="1"/>
  <c r="K205" i="21"/>
  <c r="J205" i="21"/>
  <c r="I205" i="21"/>
  <c r="H205" i="21"/>
  <c r="D205" i="21"/>
  <c r="C205" i="21"/>
  <c r="B205" i="21"/>
  <c r="A205" i="21"/>
  <c r="AP204" i="21"/>
  <c r="AQ204" i="21" s="1"/>
  <c r="AO204" i="21"/>
  <c r="AL204" i="21"/>
  <c r="AM204" i="21" s="1"/>
  <c r="AN204" i="21" s="1"/>
  <c r="AJ204" i="21"/>
  <c r="AK204" i="21" s="1"/>
  <c r="AI204" i="21"/>
  <c r="AG204" i="21"/>
  <c r="AH204" i="21" s="1"/>
  <c r="AF204" i="21"/>
  <c r="AC204" i="21"/>
  <c r="Z204" i="21"/>
  <c r="W204" i="21"/>
  <c r="X204" i="21" s="1"/>
  <c r="Y204" i="21" s="1"/>
  <c r="T204" i="21"/>
  <c r="U204" i="21" s="1"/>
  <c r="V204" i="21" s="1"/>
  <c r="Q204" i="21"/>
  <c r="R204" i="21" s="1"/>
  <c r="S204" i="21" s="1"/>
  <c r="N204" i="21"/>
  <c r="O204" i="21" s="1"/>
  <c r="P204" i="21" s="1"/>
  <c r="L204" i="21"/>
  <c r="M204" i="21" s="1"/>
  <c r="K204" i="21"/>
  <c r="I204" i="21"/>
  <c r="J204" i="21" s="1"/>
  <c r="H204" i="21"/>
  <c r="D204" i="21"/>
  <c r="C204" i="21"/>
  <c r="B204" i="21"/>
  <c r="A204" i="21"/>
  <c r="AP203" i="21"/>
  <c r="AQ203" i="21" s="1"/>
  <c r="AO203" i="21"/>
  <c r="AL203" i="21"/>
  <c r="AM203" i="21" s="1"/>
  <c r="AN203" i="21" s="1"/>
  <c r="AJ203" i="21"/>
  <c r="AK203" i="21" s="1"/>
  <c r="AI203" i="21"/>
  <c r="AG203" i="21"/>
  <c r="AH203" i="21" s="1"/>
  <c r="AF203" i="21"/>
  <c r="AC203" i="21"/>
  <c r="Z203" i="21"/>
  <c r="W203" i="21"/>
  <c r="X203" i="21" s="1"/>
  <c r="Y203" i="21" s="1"/>
  <c r="T203" i="21"/>
  <c r="Q203" i="21"/>
  <c r="R203" i="21" s="1"/>
  <c r="S203" i="21" s="1"/>
  <c r="N203" i="21"/>
  <c r="O203" i="21" s="1"/>
  <c r="P203" i="21" s="1"/>
  <c r="L203" i="21"/>
  <c r="M203" i="21" s="1"/>
  <c r="K203" i="21"/>
  <c r="I203" i="21"/>
  <c r="J203" i="21" s="1"/>
  <c r="H203" i="21"/>
  <c r="D203" i="21"/>
  <c r="C203" i="21"/>
  <c r="B203" i="21"/>
  <c r="A203" i="21"/>
  <c r="A202" i="21"/>
  <c r="A201" i="21"/>
  <c r="AQ200" i="21"/>
  <c r="AO200" i="21"/>
  <c r="AP200" i="21" s="1"/>
  <c r="AL200" i="21"/>
  <c r="AI200" i="21"/>
  <c r="AJ200" i="21" s="1"/>
  <c r="AK200" i="21" s="1"/>
  <c r="AF200" i="21"/>
  <c r="AG200" i="21" s="1"/>
  <c r="AH200" i="21" s="1"/>
  <c r="AD200" i="21"/>
  <c r="AE200" i="21" s="1"/>
  <c r="AC200" i="21"/>
  <c r="AB200" i="21"/>
  <c r="AA200" i="21"/>
  <c r="Z200" i="21"/>
  <c r="W200" i="21"/>
  <c r="T200" i="21"/>
  <c r="S200" i="21"/>
  <c r="Q200" i="21"/>
  <c r="R200" i="21" s="1"/>
  <c r="N200" i="21"/>
  <c r="O200" i="21" s="1"/>
  <c r="P200" i="21" s="1"/>
  <c r="L200" i="21"/>
  <c r="M200" i="21" s="1"/>
  <c r="K200" i="21"/>
  <c r="H200" i="21"/>
  <c r="I200" i="21" s="1"/>
  <c r="J200" i="21" s="1"/>
  <c r="D200" i="21"/>
  <c r="C200" i="21"/>
  <c r="B200" i="21"/>
  <c r="A200" i="21"/>
  <c r="AO199" i="21"/>
  <c r="AL199" i="21"/>
  <c r="AI199" i="21"/>
  <c r="AF199" i="21"/>
  <c r="AC199" i="21"/>
  <c r="Z199" i="21"/>
  <c r="W199" i="21"/>
  <c r="T199" i="21"/>
  <c r="Q199" i="21"/>
  <c r="N199" i="21"/>
  <c r="O199" i="21" s="1"/>
  <c r="P199" i="21" s="1"/>
  <c r="L199" i="21"/>
  <c r="M199" i="21" s="1"/>
  <c r="K199" i="21"/>
  <c r="I199" i="21"/>
  <c r="J199" i="21" s="1"/>
  <c r="H199" i="21"/>
  <c r="D199" i="21"/>
  <c r="C199" i="21"/>
  <c r="B199" i="21"/>
  <c r="A199" i="21"/>
  <c r="A198" i="21"/>
  <c r="A197" i="21"/>
  <c r="AO196" i="21"/>
  <c r="AL196" i="21"/>
  <c r="AI196" i="21"/>
  <c r="AF196" i="21"/>
  <c r="AC196" i="21"/>
  <c r="AA196" i="21"/>
  <c r="Z196" i="21"/>
  <c r="W196" i="21"/>
  <c r="V196" i="21"/>
  <c r="T196" i="21"/>
  <c r="U196" i="21" s="1"/>
  <c r="Q196" i="21"/>
  <c r="N196" i="21"/>
  <c r="K196" i="21"/>
  <c r="H196" i="21"/>
  <c r="D196" i="21"/>
  <c r="C196" i="21"/>
  <c r="B196" i="21"/>
  <c r="A196" i="21"/>
  <c r="AO195" i="21"/>
  <c r="AL195" i="21"/>
  <c r="AM195" i="21" s="1"/>
  <c r="AN195" i="21" s="1"/>
  <c r="AI195" i="21"/>
  <c r="AJ195" i="21" s="1"/>
  <c r="AK195" i="21" s="1"/>
  <c r="AG195" i="21"/>
  <c r="AH195" i="21" s="1"/>
  <c r="AF195" i="21"/>
  <c r="AE195" i="21"/>
  <c r="AD195" i="21"/>
  <c r="AC195" i="21"/>
  <c r="Z195" i="21"/>
  <c r="W195" i="21"/>
  <c r="T195" i="21"/>
  <c r="Q195" i="21"/>
  <c r="R195" i="21" s="1"/>
  <c r="S195" i="21" s="1"/>
  <c r="O195" i="21"/>
  <c r="P195" i="21" s="1"/>
  <c r="N195" i="21"/>
  <c r="K195" i="21"/>
  <c r="L195" i="21" s="1"/>
  <c r="M195" i="21" s="1"/>
  <c r="I195" i="21"/>
  <c r="J195" i="21" s="1"/>
  <c r="H195" i="21"/>
  <c r="D195" i="21"/>
  <c r="C195" i="21"/>
  <c r="B195" i="21"/>
  <c r="A195" i="21"/>
  <c r="AO194" i="21"/>
  <c r="AL194" i="21"/>
  <c r="AM194" i="21" s="1"/>
  <c r="AN194" i="21" s="1"/>
  <c r="AI194" i="21"/>
  <c r="AJ194" i="21" s="1"/>
  <c r="AK194" i="21" s="1"/>
  <c r="AG194" i="21"/>
  <c r="AH194" i="21" s="1"/>
  <c r="AF194" i="21"/>
  <c r="AE194" i="21"/>
  <c r="AD194" i="21"/>
  <c r="AC194" i="21"/>
  <c r="Z194" i="21"/>
  <c r="W194" i="21"/>
  <c r="T194" i="21"/>
  <c r="Q194" i="21"/>
  <c r="R194" i="21" s="1"/>
  <c r="S194" i="21" s="1"/>
  <c r="O194" i="21"/>
  <c r="P194" i="21" s="1"/>
  <c r="N194" i="21"/>
  <c r="K194" i="21"/>
  <c r="L194" i="21" s="1"/>
  <c r="M194" i="21" s="1"/>
  <c r="I194" i="21"/>
  <c r="J194" i="21" s="1"/>
  <c r="H194" i="21"/>
  <c r="D194" i="21"/>
  <c r="C194" i="21"/>
  <c r="B194" i="21"/>
  <c r="A194" i="21"/>
  <c r="A193" i="21"/>
  <c r="A192" i="21"/>
  <c r="AO191" i="21"/>
  <c r="AL191" i="21"/>
  <c r="AI191" i="21"/>
  <c r="AF191" i="21"/>
  <c r="AC191" i="21"/>
  <c r="Z191" i="21"/>
  <c r="AA191" i="21" s="1"/>
  <c r="AB191" i="21" s="1"/>
  <c r="W191" i="21"/>
  <c r="X191" i="21" s="1"/>
  <c r="Y191" i="21" s="1"/>
  <c r="U191" i="21"/>
  <c r="V191" i="21" s="1"/>
  <c r="T191" i="21"/>
  <c r="R191" i="21"/>
  <c r="S191" i="21" s="1"/>
  <c r="Q191" i="21"/>
  <c r="N191" i="21"/>
  <c r="K191" i="21"/>
  <c r="H191" i="21"/>
  <c r="I191" i="21" s="1"/>
  <c r="J191" i="21" s="1"/>
  <c r="D191" i="21"/>
  <c r="C191" i="21"/>
  <c r="B191" i="21"/>
  <c r="A191" i="21"/>
  <c r="AP190" i="21"/>
  <c r="AQ190" i="21" s="1"/>
  <c r="AO190" i="21"/>
  <c r="AL190" i="21"/>
  <c r="AI190" i="21"/>
  <c r="AF190" i="21"/>
  <c r="AC190" i="21"/>
  <c r="AD190" i="21" s="1"/>
  <c r="AE190" i="21" s="1"/>
  <c r="AA190" i="21"/>
  <c r="AB190" i="21" s="1"/>
  <c r="Z190" i="21"/>
  <c r="W190" i="21"/>
  <c r="X190" i="21" s="1"/>
  <c r="Y190" i="21" s="1"/>
  <c r="U190" i="21"/>
  <c r="V190" i="21" s="1"/>
  <c r="T190" i="21"/>
  <c r="S190" i="21"/>
  <c r="R190" i="21"/>
  <c r="Q190" i="21"/>
  <c r="N190" i="21"/>
  <c r="K190" i="21"/>
  <c r="H190" i="21"/>
  <c r="I190" i="21" s="1"/>
  <c r="J190" i="21" s="1"/>
  <c r="D190" i="21"/>
  <c r="C190" i="21"/>
  <c r="B190" i="21"/>
  <c r="A190" i="21"/>
  <c r="AP189" i="21"/>
  <c r="AQ189" i="21" s="1"/>
  <c r="AO189" i="21"/>
  <c r="AL189" i="21"/>
  <c r="AI189" i="21"/>
  <c r="AF189" i="21"/>
  <c r="AG189" i="21" s="1"/>
  <c r="AH189" i="21" s="1"/>
  <c r="AC189" i="21"/>
  <c r="Z189" i="21"/>
  <c r="AA189" i="21" s="1"/>
  <c r="AB189" i="21" s="1"/>
  <c r="W189" i="21"/>
  <c r="X189" i="21" s="1"/>
  <c r="Y189" i="21" s="1"/>
  <c r="U189" i="21"/>
  <c r="V189" i="21" s="1"/>
  <c r="T189" i="21"/>
  <c r="R189" i="21"/>
  <c r="S189" i="21" s="1"/>
  <c r="Q189" i="21"/>
  <c r="N189" i="21"/>
  <c r="K189" i="21"/>
  <c r="J189" i="21"/>
  <c r="H189" i="21"/>
  <c r="I189" i="21" s="1"/>
  <c r="D189" i="21"/>
  <c r="C189" i="21"/>
  <c r="B189" i="21"/>
  <c r="A189" i="21"/>
  <c r="AP188" i="21"/>
  <c r="AQ188" i="21" s="1"/>
  <c r="AO188" i="21"/>
  <c r="AL188" i="21"/>
  <c r="AI188" i="21"/>
  <c r="AF188" i="21"/>
  <c r="AC188" i="21"/>
  <c r="AD188" i="21" s="1"/>
  <c r="AE188" i="21" s="1"/>
  <c r="AA188" i="21"/>
  <c r="AB188" i="21" s="1"/>
  <c r="Z188" i="21"/>
  <c r="W188" i="21"/>
  <c r="X188" i="21" s="1"/>
  <c r="Y188" i="21" s="1"/>
  <c r="U188" i="21"/>
  <c r="V188" i="21" s="1"/>
  <c r="T188" i="21"/>
  <c r="R188" i="21"/>
  <c r="S188" i="21" s="1"/>
  <c r="Q188" i="21"/>
  <c r="N188" i="21"/>
  <c r="K188" i="21"/>
  <c r="H188" i="21"/>
  <c r="I188" i="21" s="1"/>
  <c r="J188" i="21" s="1"/>
  <c r="D188" i="21"/>
  <c r="C188" i="21"/>
  <c r="B188" i="21"/>
  <c r="A188" i="21"/>
  <c r="AQ187" i="21"/>
  <c r="AP187" i="21"/>
  <c r="AO187" i="21"/>
  <c r="AL187" i="21"/>
  <c r="AI187" i="21"/>
  <c r="AF187" i="21"/>
  <c r="AC187" i="21"/>
  <c r="Z187" i="21"/>
  <c r="AA187" i="21" s="1"/>
  <c r="AB187" i="21" s="1"/>
  <c r="W187" i="21"/>
  <c r="X187" i="21" s="1"/>
  <c r="Y187" i="21" s="1"/>
  <c r="U187" i="21"/>
  <c r="V187" i="21" s="1"/>
  <c r="T187" i="21"/>
  <c r="R187" i="21"/>
  <c r="S187" i="21" s="1"/>
  <c r="Q187" i="21"/>
  <c r="N187" i="21"/>
  <c r="K187" i="21"/>
  <c r="O187" i="21" s="1"/>
  <c r="P187" i="21" s="1"/>
  <c r="J187" i="21"/>
  <c r="I187" i="21"/>
  <c r="H187" i="21"/>
  <c r="D187" i="21"/>
  <c r="C187" i="21"/>
  <c r="B187" i="21"/>
  <c r="A187" i="21"/>
  <c r="AQ186" i="21"/>
  <c r="AP186" i="21"/>
  <c r="AO186" i="21"/>
  <c r="AL186" i="21"/>
  <c r="AI186" i="21"/>
  <c r="AF186" i="21"/>
  <c r="AC186" i="21"/>
  <c r="Z186" i="21"/>
  <c r="AA186" i="21" s="1"/>
  <c r="AB186" i="21" s="1"/>
  <c r="W186" i="21"/>
  <c r="X186" i="21" s="1"/>
  <c r="Y186" i="21" s="1"/>
  <c r="U186" i="21"/>
  <c r="V186" i="21" s="1"/>
  <c r="T186" i="21"/>
  <c r="R186" i="21"/>
  <c r="S186" i="21" s="1"/>
  <c r="Q186" i="21"/>
  <c r="N186" i="21"/>
  <c r="K186" i="21"/>
  <c r="J186" i="21"/>
  <c r="I186" i="21"/>
  <c r="H186" i="21"/>
  <c r="D186" i="21"/>
  <c r="C186" i="21"/>
  <c r="B186" i="21"/>
  <c r="A186" i="21"/>
  <c r="AP185" i="21"/>
  <c r="AQ185" i="21" s="1"/>
  <c r="AO185" i="21"/>
  <c r="AL185" i="21"/>
  <c r="AI185" i="21"/>
  <c r="AF185" i="21"/>
  <c r="AC185" i="21"/>
  <c r="AA185" i="21"/>
  <c r="AB185" i="21" s="1"/>
  <c r="Z185" i="21"/>
  <c r="W185" i="21"/>
  <c r="X185" i="21" s="1"/>
  <c r="Y185" i="21" s="1"/>
  <c r="U185" i="21"/>
  <c r="V185" i="21" s="1"/>
  <c r="T185" i="21"/>
  <c r="R185" i="21"/>
  <c r="S185" i="21" s="1"/>
  <c r="Q185" i="21"/>
  <c r="N185" i="21"/>
  <c r="K185" i="21"/>
  <c r="J185" i="21"/>
  <c r="I185" i="21"/>
  <c r="H185" i="21"/>
  <c r="D185" i="21"/>
  <c r="C185" i="21"/>
  <c r="B185" i="21"/>
  <c r="A185" i="21"/>
  <c r="A184" i="21"/>
  <c r="AO183" i="21"/>
  <c r="AL183" i="21"/>
  <c r="AI183" i="21"/>
  <c r="AF183" i="21"/>
  <c r="AC183" i="21"/>
  <c r="Z183" i="21"/>
  <c r="W183" i="21"/>
  <c r="T183" i="21"/>
  <c r="Q183" i="21"/>
  <c r="N183" i="21"/>
  <c r="K183" i="21"/>
  <c r="H183" i="21"/>
  <c r="D183" i="21"/>
  <c r="C183" i="21"/>
  <c r="B183" i="21"/>
  <c r="A183" i="21"/>
  <c r="A182" i="21"/>
  <c r="AO181" i="21"/>
  <c r="AP181" i="21" s="1"/>
  <c r="AQ181" i="21" s="1"/>
  <c r="AM181" i="21"/>
  <c r="AN181" i="21" s="1"/>
  <c r="AL181" i="21"/>
  <c r="AJ181" i="21"/>
  <c r="AK181" i="21" s="1"/>
  <c r="AI181" i="21"/>
  <c r="AF181" i="21"/>
  <c r="AC181" i="21"/>
  <c r="AG181" i="21" s="1"/>
  <c r="AH181" i="21" s="1"/>
  <c r="Z181" i="21"/>
  <c r="W181" i="21"/>
  <c r="X181" i="21" s="1"/>
  <c r="Y181" i="21" s="1"/>
  <c r="U181" i="21"/>
  <c r="V181" i="21" s="1"/>
  <c r="T181" i="21"/>
  <c r="Q181" i="21"/>
  <c r="R181" i="21" s="1"/>
  <c r="S181" i="21" s="1"/>
  <c r="O181" i="21"/>
  <c r="P181" i="21" s="1"/>
  <c r="N181" i="21"/>
  <c r="M181" i="21"/>
  <c r="L181" i="21"/>
  <c r="K181" i="21"/>
  <c r="I181" i="21"/>
  <c r="J181" i="21" s="1"/>
  <c r="H181" i="21"/>
  <c r="D181" i="21"/>
  <c r="C181" i="21"/>
  <c r="B181" i="21"/>
  <c r="A181" i="21"/>
  <c r="AO180" i="21"/>
  <c r="AL180" i="21"/>
  <c r="AI180" i="21"/>
  <c r="AG180" i="21"/>
  <c r="AH180" i="21" s="1"/>
  <c r="AF180" i="21"/>
  <c r="AD180" i="21"/>
  <c r="AE180" i="21" s="1"/>
  <c r="AC180" i="21"/>
  <c r="Z180" i="21"/>
  <c r="Y180" i="21"/>
  <c r="W180" i="21"/>
  <c r="X180" i="21" s="1"/>
  <c r="T180" i="21"/>
  <c r="U180" i="21" s="1"/>
  <c r="V180" i="21" s="1"/>
  <c r="Q180" i="21"/>
  <c r="N180" i="21"/>
  <c r="O180" i="21" s="1"/>
  <c r="P180" i="21" s="1"/>
  <c r="K180" i="21"/>
  <c r="L180" i="21" s="1"/>
  <c r="M180" i="21" s="1"/>
  <c r="I180" i="21"/>
  <c r="J180" i="21" s="1"/>
  <c r="H180" i="21"/>
  <c r="D180" i="21"/>
  <c r="C180" i="21"/>
  <c r="B180" i="21"/>
  <c r="A180" i="21"/>
  <c r="AO179" i="21"/>
  <c r="AP179" i="21" s="1"/>
  <c r="AQ179" i="21" s="1"/>
  <c r="AL179" i="21"/>
  <c r="AI179" i="21"/>
  <c r="AF179" i="21"/>
  <c r="AD179" i="21"/>
  <c r="AE179" i="21" s="1"/>
  <c r="AC179" i="21"/>
  <c r="AG179" i="21" s="1"/>
  <c r="AH179" i="21" s="1"/>
  <c r="AA179" i="21"/>
  <c r="AB179" i="21" s="1"/>
  <c r="Z179" i="21"/>
  <c r="W179" i="21"/>
  <c r="T179" i="21"/>
  <c r="Q179" i="21"/>
  <c r="R179" i="21" s="1"/>
  <c r="S179" i="21" s="1"/>
  <c r="N179" i="21"/>
  <c r="K179" i="21"/>
  <c r="O179" i="21" s="1"/>
  <c r="P179" i="21" s="1"/>
  <c r="H179" i="21"/>
  <c r="D179" i="21"/>
  <c r="C179" i="21"/>
  <c r="B179" i="21"/>
  <c r="A179" i="21"/>
  <c r="AO178" i="21"/>
  <c r="AP178" i="21" s="1"/>
  <c r="AQ178" i="21" s="1"/>
  <c r="AL178" i="21"/>
  <c r="AM178" i="21" s="1"/>
  <c r="AN178" i="21" s="1"/>
  <c r="AI178" i="21"/>
  <c r="AF178" i="21"/>
  <c r="AC178" i="21"/>
  <c r="AD178" i="21" s="1"/>
  <c r="AE178" i="21" s="1"/>
  <c r="AB178" i="21"/>
  <c r="AA178" i="21"/>
  <c r="Z178" i="21"/>
  <c r="X178" i="21"/>
  <c r="Y178" i="21" s="1"/>
  <c r="W178" i="21"/>
  <c r="T178" i="21"/>
  <c r="U178" i="21" s="1"/>
  <c r="V178" i="21" s="1"/>
  <c r="Q178" i="21"/>
  <c r="R178" i="21" s="1"/>
  <c r="S178" i="21" s="1"/>
  <c r="P178" i="21"/>
  <c r="N178" i="21"/>
  <c r="O178" i="21" s="1"/>
  <c r="K178" i="21"/>
  <c r="H178" i="21"/>
  <c r="D178" i="21"/>
  <c r="C178" i="21"/>
  <c r="B178" i="21"/>
  <c r="A178" i="21"/>
  <c r="AO177" i="21"/>
  <c r="AP177" i="21" s="1"/>
  <c r="AQ177" i="21" s="1"/>
  <c r="AN177" i="21"/>
  <c r="AL177" i="21"/>
  <c r="AM177" i="21" s="1"/>
  <c r="AI177" i="21"/>
  <c r="AF177" i="21"/>
  <c r="AC177" i="21"/>
  <c r="AD177" i="21" s="1"/>
  <c r="AE177" i="21" s="1"/>
  <c r="AB177" i="21"/>
  <c r="AA177" i="21"/>
  <c r="Z177" i="21"/>
  <c r="X177" i="21"/>
  <c r="Y177" i="21" s="1"/>
  <c r="W177" i="21"/>
  <c r="T177" i="21"/>
  <c r="U177" i="21" s="1"/>
  <c r="V177" i="21" s="1"/>
  <c r="Q177" i="21"/>
  <c r="R177" i="21" s="1"/>
  <c r="S177" i="21" s="1"/>
  <c r="P177" i="21"/>
  <c r="N177" i="21"/>
  <c r="O177" i="21" s="1"/>
  <c r="K177" i="21"/>
  <c r="H177" i="21"/>
  <c r="D177" i="21"/>
  <c r="C177" i="21"/>
  <c r="B177" i="21"/>
  <c r="A177" i="21"/>
  <c r="AO176" i="21"/>
  <c r="AP176" i="21" s="1"/>
  <c r="AQ176" i="21" s="1"/>
  <c r="AN176" i="21"/>
  <c r="AL176" i="21"/>
  <c r="AM176" i="21" s="1"/>
  <c r="AI176" i="21"/>
  <c r="AF176" i="21"/>
  <c r="AC176" i="21"/>
  <c r="AD176" i="21" s="1"/>
  <c r="AE176" i="21" s="1"/>
  <c r="AB176" i="21"/>
  <c r="AA176" i="21"/>
  <c r="Z176" i="21"/>
  <c r="X176" i="21"/>
  <c r="Y176" i="21" s="1"/>
  <c r="W176" i="21"/>
  <c r="T176" i="21"/>
  <c r="U176" i="21" s="1"/>
  <c r="V176" i="21" s="1"/>
  <c r="Q176" i="21"/>
  <c r="R176" i="21" s="1"/>
  <c r="S176" i="21" s="1"/>
  <c r="P176" i="21"/>
  <c r="N176" i="21"/>
  <c r="O176" i="21" s="1"/>
  <c r="K176" i="21"/>
  <c r="H176" i="21"/>
  <c r="D176" i="21"/>
  <c r="C176" i="21"/>
  <c r="B176" i="21"/>
  <c r="A176" i="21"/>
  <c r="AO175" i="21"/>
  <c r="AP175" i="21" s="1"/>
  <c r="AQ175" i="21" s="1"/>
  <c r="AN175" i="21"/>
  <c r="AL175" i="21"/>
  <c r="AM175" i="21" s="1"/>
  <c r="AI175" i="21"/>
  <c r="AF175" i="21"/>
  <c r="AC175" i="21"/>
  <c r="AD175" i="21" s="1"/>
  <c r="AE175" i="21" s="1"/>
  <c r="AB175" i="21"/>
  <c r="AA175" i="21"/>
  <c r="Z175" i="21"/>
  <c r="X175" i="21"/>
  <c r="Y175" i="21" s="1"/>
  <c r="W175" i="21"/>
  <c r="T175" i="21"/>
  <c r="U175" i="21" s="1"/>
  <c r="V175" i="21" s="1"/>
  <c r="Q175" i="21"/>
  <c r="R175" i="21" s="1"/>
  <c r="S175" i="21" s="1"/>
  <c r="N175" i="21"/>
  <c r="O175" i="21" s="1"/>
  <c r="P175" i="21" s="1"/>
  <c r="K175" i="21"/>
  <c r="H175" i="21"/>
  <c r="D175" i="21"/>
  <c r="C175" i="21"/>
  <c r="B175" i="21"/>
  <c r="A175" i="21"/>
  <c r="AO174" i="21"/>
  <c r="AL174" i="21"/>
  <c r="AI174" i="21"/>
  <c r="AF174" i="21"/>
  <c r="AC174" i="21"/>
  <c r="Z174" i="21"/>
  <c r="W174" i="21"/>
  <c r="T174" i="21"/>
  <c r="Q174" i="21"/>
  <c r="R174" i="21" s="1"/>
  <c r="S174" i="21" s="1"/>
  <c r="P174" i="21"/>
  <c r="N174" i="21"/>
  <c r="K174" i="21"/>
  <c r="O174" i="21" s="1"/>
  <c r="H174" i="21"/>
  <c r="D174" i="21"/>
  <c r="C174" i="21"/>
  <c r="B174" i="21"/>
  <c r="A174" i="21"/>
  <c r="AO173" i="21"/>
  <c r="AL173" i="21"/>
  <c r="AI173" i="21"/>
  <c r="AF173" i="21"/>
  <c r="AC173" i="21"/>
  <c r="Z173" i="21"/>
  <c r="W173" i="21"/>
  <c r="T173" i="21"/>
  <c r="Q173" i="21"/>
  <c r="N173" i="21"/>
  <c r="K173" i="21"/>
  <c r="H173" i="21"/>
  <c r="D173" i="21"/>
  <c r="C173" i="21"/>
  <c r="B173" i="21"/>
  <c r="A173" i="21"/>
  <c r="AO172" i="21"/>
  <c r="AP172" i="21" s="1"/>
  <c r="AQ172" i="21" s="1"/>
  <c r="AN172" i="21"/>
  <c r="AL172" i="21"/>
  <c r="AM172" i="21" s="1"/>
  <c r="AI172" i="21"/>
  <c r="AF172" i="21"/>
  <c r="AC172" i="21"/>
  <c r="AD172" i="21" s="1"/>
  <c r="AE172" i="21" s="1"/>
  <c r="AB172" i="21"/>
  <c r="AA172" i="21"/>
  <c r="Z172" i="21"/>
  <c r="X172" i="21"/>
  <c r="Y172" i="21" s="1"/>
  <c r="W172" i="21"/>
  <c r="T172" i="21"/>
  <c r="U172" i="21" s="1"/>
  <c r="V172" i="21" s="1"/>
  <c r="Q172" i="21"/>
  <c r="R172" i="21" s="1"/>
  <c r="S172" i="21" s="1"/>
  <c r="P172" i="21"/>
  <c r="N172" i="21"/>
  <c r="K172" i="21"/>
  <c r="O172" i="21" s="1"/>
  <c r="H172" i="21"/>
  <c r="D172" i="21"/>
  <c r="C172" i="21"/>
  <c r="B172" i="21"/>
  <c r="A172" i="21"/>
  <c r="A171" i="21"/>
  <c r="A170" i="21"/>
  <c r="AP169" i="21"/>
  <c r="AQ169" i="21" s="1"/>
  <c r="AO169" i="21"/>
  <c r="AL169" i="21"/>
  <c r="AM169" i="21" s="1"/>
  <c r="AN169" i="21" s="1"/>
  <c r="AI169" i="21"/>
  <c r="AJ169" i="21" s="1"/>
  <c r="AK169" i="21" s="1"/>
  <c r="AF169" i="21"/>
  <c r="AC169" i="21"/>
  <c r="AG169" i="21" s="1"/>
  <c r="AH169" i="21" s="1"/>
  <c r="Z169" i="21"/>
  <c r="W169" i="21"/>
  <c r="X169" i="21" s="1"/>
  <c r="Y169" i="21" s="1"/>
  <c r="V169" i="21"/>
  <c r="U169" i="21"/>
  <c r="T169" i="21"/>
  <c r="R169" i="21"/>
  <c r="S169" i="21" s="1"/>
  <c r="Q169" i="21"/>
  <c r="N169" i="21"/>
  <c r="O169" i="21" s="1"/>
  <c r="P169" i="21" s="1"/>
  <c r="K169" i="21"/>
  <c r="L169" i="21" s="1"/>
  <c r="M169" i="21" s="1"/>
  <c r="J169" i="21"/>
  <c r="I169" i="21"/>
  <c r="H169" i="21"/>
  <c r="D169" i="21"/>
  <c r="C169" i="21"/>
  <c r="B169" i="21"/>
  <c r="A169" i="21"/>
  <c r="AP168" i="21"/>
  <c r="AQ168" i="21" s="1"/>
  <c r="AO168" i="21"/>
  <c r="AL168" i="21"/>
  <c r="AM168" i="21" s="1"/>
  <c r="AN168" i="21" s="1"/>
  <c r="AI168" i="21"/>
  <c r="AJ168" i="21" s="1"/>
  <c r="AK168" i="21" s="1"/>
  <c r="AH168" i="21"/>
  <c r="AF168" i="21"/>
  <c r="AC168" i="21"/>
  <c r="AG168" i="21" s="1"/>
  <c r="Z168" i="21"/>
  <c r="W168" i="21"/>
  <c r="T168" i="21"/>
  <c r="Q168" i="21"/>
  <c r="N168" i="21"/>
  <c r="K168" i="21"/>
  <c r="H168" i="21"/>
  <c r="D168" i="21"/>
  <c r="C168" i="21"/>
  <c r="B168" i="21"/>
  <c r="A168" i="21"/>
  <c r="AO167" i="21"/>
  <c r="AL167" i="21"/>
  <c r="AI167" i="21"/>
  <c r="AJ167" i="21" s="1"/>
  <c r="AK167" i="21" s="1"/>
  <c r="AH167" i="21"/>
  <c r="AG167" i="21"/>
  <c r="AF167" i="21"/>
  <c r="AD167" i="21"/>
  <c r="AE167" i="21" s="1"/>
  <c r="AC167" i="21"/>
  <c r="Z167" i="21"/>
  <c r="AA167" i="21" s="1"/>
  <c r="AB167" i="21" s="1"/>
  <c r="W167" i="21"/>
  <c r="X167" i="21" s="1"/>
  <c r="Y167" i="21" s="1"/>
  <c r="V167" i="21"/>
  <c r="T167" i="21"/>
  <c r="Q167" i="21"/>
  <c r="U167" i="21" s="1"/>
  <c r="N167" i="21"/>
  <c r="K167" i="21"/>
  <c r="L167" i="21" s="1"/>
  <c r="M167" i="21" s="1"/>
  <c r="J167" i="21"/>
  <c r="I167" i="21"/>
  <c r="H167" i="21"/>
  <c r="D167" i="21"/>
  <c r="C167" i="21"/>
  <c r="B167" i="21"/>
  <c r="A167" i="21"/>
  <c r="AO166" i="21"/>
  <c r="AL166" i="21"/>
  <c r="AI166" i="21"/>
  <c r="AJ166" i="21" s="1"/>
  <c r="AK166" i="21" s="1"/>
  <c r="AH166" i="21"/>
  <c r="AG166" i="21"/>
  <c r="AF166" i="21"/>
  <c r="AD166" i="21"/>
  <c r="AE166" i="21" s="1"/>
  <c r="AC166" i="21"/>
  <c r="Z166" i="21"/>
  <c r="AA166" i="21" s="1"/>
  <c r="AB166" i="21" s="1"/>
  <c r="W166" i="21"/>
  <c r="T166" i="21"/>
  <c r="Q166" i="21"/>
  <c r="N166" i="21"/>
  <c r="K166" i="21"/>
  <c r="H166" i="21"/>
  <c r="D166" i="21"/>
  <c r="C166" i="21"/>
  <c r="B166" i="21"/>
  <c r="A166" i="21"/>
  <c r="AP165" i="21"/>
  <c r="AQ165" i="21" s="1"/>
  <c r="AO165" i="21"/>
  <c r="AL165" i="21"/>
  <c r="AM165" i="21" s="1"/>
  <c r="AN165" i="21" s="1"/>
  <c r="AI165" i="21"/>
  <c r="AJ165" i="21" s="1"/>
  <c r="AK165" i="21" s="1"/>
  <c r="AH165" i="21"/>
  <c r="AF165" i="21"/>
  <c r="AC165" i="21"/>
  <c r="AG165" i="21" s="1"/>
  <c r="AB165" i="21"/>
  <c r="Z165" i="21"/>
  <c r="AD165" i="21" s="1"/>
  <c r="AE165" i="21" s="1"/>
  <c r="W165" i="21"/>
  <c r="T165" i="21"/>
  <c r="Q165" i="21"/>
  <c r="N165" i="21"/>
  <c r="K165" i="21"/>
  <c r="H165" i="21"/>
  <c r="D165" i="21"/>
  <c r="C165" i="21"/>
  <c r="B165" i="21"/>
  <c r="A165" i="21"/>
  <c r="A164" i="21"/>
  <c r="AO163" i="21"/>
  <c r="AL163" i="21"/>
  <c r="AI163" i="21"/>
  <c r="AF163" i="21"/>
  <c r="AC163" i="21"/>
  <c r="Z163" i="21"/>
  <c r="W163" i="21"/>
  <c r="T163" i="21"/>
  <c r="Q163" i="21"/>
  <c r="N163" i="21"/>
  <c r="K163" i="21"/>
  <c r="H163" i="21"/>
  <c r="D163" i="21"/>
  <c r="C163" i="21"/>
  <c r="B163" i="21"/>
  <c r="A163" i="21"/>
  <c r="AO162" i="21"/>
  <c r="AL162" i="21"/>
  <c r="AI162" i="21"/>
  <c r="AJ162" i="21" s="1"/>
  <c r="AK162" i="21" s="1"/>
  <c r="AH162" i="21"/>
  <c r="AG162" i="21"/>
  <c r="AF162" i="21"/>
  <c r="AD162" i="21"/>
  <c r="AE162" i="21" s="1"/>
  <c r="AC162" i="21"/>
  <c r="Z162" i="21"/>
  <c r="W162" i="21"/>
  <c r="T162" i="21"/>
  <c r="Q162" i="21"/>
  <c r="N162" i="21"/>
  <c r="K162" i="21"/>
  <c r="H162" i="21"/>
  <c r="D162" i="21"/>
  <c r="C162" i="21"/>
  <c r="B162" i="21"/>
  <c r="A162" i="21"/>
  <c r="AO161" i="21"/>
  <c r="AL161" i="21"/>
  <c r="AI161" i="21"/>
  <c r="AF161" i="21"/>
  <c r="AC161" i="21"/>
  <c r="Z161" i="21"/>
  <c r="W161" i="21"/>
  <c r="T161" i="21"/>
  <c r="Q161" i="21"/>
  <c r="N161" i="21"/>
  <c r="K161" i="21"/>
  <c r="H161" i="21"/>
  <c r="D161" i="21"/>
  <c r="C161" i="21"/>
  <c r="B161" i="21"/>
  <c r="A161" i="21"/>
  <c r="A160" i="21"/>
  <c r="AO159" i="21"/>
  <c r="AL159" i="21"/>
  <c r="AI159" i="21"/>
  <c r="AF159" i="21"/>
  <c r="AC159" i="21"/>
  <c r="Z159" i="21"/>
  <c r="W159" i="21"/>
  <c r="T159" i="21"/>
  <c r="Q159" i="21"/>
  <c r="N159" i="21"/>
  <c r="K159" i="21"/>
  <c r="H159" i="21"/>
  <c r="D159" i="21"/>
  <c r="C159" i="21"/>
  <c r="B159" i="21"/>
  <c r="A159" i="21"/>
  <c r="AO158" i="21"/>
  <c r="AP158" i="21" s="1"/>
  <c r="AQ158" i="21" s="1"/>
  <c r="AL158" i="21"/>
  <c r="AM158" i="21" s="1"/>
  <c r="AN158" i="21" s="1"/>
  <c r="AK158" i="21"/>
  <c r="AJ158" i="21"/>
  <c r="AI158" i="21"/>
  <c r="AG158" i="21"/>
  <c r="AH158" i="21" s="1"/>
  <c r="AF158" i="21"/>
  <c r="AC158" i="21"/>
  <c r="AD158" i="21" s="1"/>
  <c r="AE158" i="21" s="1"/>
  <c r="Z158" i="21"/>
  <c r="AA158" i="21" s="1"/>
  <c r="AB158" i="21" s="1"/>
  <c r="Y158" i="21"/>
  <c r="W158" i="21"/>
  <c r="T158" i="21"/>
  <c r="X158" i="21" s="1"/>
  <c r="Q158" i="21"/>
  <c r="N158" i="21"/>
  <c r="O158" i="21" s="1"/>
  <c r="P158" i="21" s="1"/>
  <c r="M158" i="21"/>
  <c r="L158" i="21"/>
  <c r="K158" i="21"/>
  <c r="I158" i="21"/>
  <c r="J158" i="21" s="1"/>
  <c r="H158" i="21"/>
  <c r="D158" i="21"/>
  <c r="C158" i="21"/>
  <c r="B158" i="21"/>
  <c r="A158" i="21"/>
  <c r="AO157" i="21"/>
  <c r="AL157" i="21"/>
  <c r="AI157" i="21"/>
  <c r="AF157" i="21"/>
  <c r="AC157" i="21"/>
  <c r="Z157" i="21"/>
  <c r="W157" i="21"/>
  <c r="T157" i="21"/>
  <c r="Q157" i="21"/>
  <c r="N157" i="21"/>
  <c r="K157" i="21"/>
  <c r="H157" i="21"/>
  <c r="D157" i="21"/>
  <c r="C157" i="21"/>
  <c r="B157" i="21"/>
  <c r="A157" i="21"/>
  <c r="AO156" i="21"/>
  <c r="AP156" i="21" s="1"/>
  <c r="AQ156" i="21" s="1"/>
  <c r="AL156" i="21"/>
  <c r="AM156" i="21" s="1"/>
  <c r="AN156" i="21" s="1"/>
  <c r="AK156" i="21"/>
  <c r="AJ156" i="21"/>
  <c r="AI156" i="21"/>
  <c r="AG156" i="21"/>
  <c r="AH156" i="21" s="1"/>
  <c r="AF156" i="21"/>
  <c r="AC156" i="21"/>
  <c r="AD156" i="21" s="1"/>
  <c r="AE156" i="21" s="1"/>
  <c r="Z156" i="21"/>
  <c r="AA156" i="21" s="1"/>
  <c r="AB156" i="21" s="1"/>
  <c r="Y156" i="21"/>
  <c r="W156" i="21"/>
  <c r="T156" i="21"/>
  <c r="X156" i="21" s="1"/>
  <c r="Q156" i="21"/>
  <c r="N156" i="21"/>
  <c r="O156" i="21" s="1"/>
  <c r="P156" i="21" s="1"/>
  <c r="M156" i="21"/>
  <c r="L156" i="21"/>
  <c r="K156" i="21"/>
  <c r="J156" i="21"/>
  <c r="I156" i="21"/>
  <c r="H156" i="21"/>
  <c r="D156" i="21"/>
  <c r="C156" i="21"/>
  <c r="B156" i="21"/>
  <c r="A156" i="21"/>
  <c r="A155" i="21"/>
  <c r="A154" i="21"/>
  <c r="AQ153" i="21"/>
  <c r="AO153" i="21"/>
  <c r="AP153" i="21" s="1"/>
  <c r="AL153" i="21"/>
  <c r="AJ153" i="21"/>
  <c r="AK153" i="21" s="1"/>
  <c r="AI153" i="21"/>
  <c r="AM153" i="21" s="1"/>
  <c r="AN153" i="21" s="1"/>
  <c r="AF153" i="21"/>
  <c r="AG153" i="21" s="1"/>
  <c r="AH153" i="21" s="1"/>
  <c r="AE153" i="21"/>
  <c r="AD153" i="21"/>
  <c r="AC153" i="21"/>
  <c r="AB153" i="21"/>
  <c r="AA153" i="21"/>
  <c r="Z153" i="21"/>
  <c r="W153" i="21"/>
  <c r="X153" i="21" s="1"/>
  <c r="Y153" i="21" s="1"/>
  <c r="T153" i="21"/>
  <c r="U153" i="21" s="1"/>
  <c r="V153" i="21" s="1"/>
  <c r="S153" i="21"/>
  <c r="Q153" i="21"/>
  <c r="N153" i="21"/>
  <c r="R153" i="21" s="1"/>
  <c r="L153" i="21"/>
  <c r="M153" i="21" s="1"/>
  <c r="K153" i="21"/>
  <c r="O153" i="21" s="1"/>
  <c r="P153" i="21" s="1"/>
  <c r="H153" i="21"/>
  <c r="I153" i="21" s="1"/>
  <c r="J153" i="21" s="1"/>
  <c r="D153" i="21"/>
  <c r="C153" i="21"/>
  <c r="B153" i="21"/>
  <c r="A153" i="21"/>
  <c r="AO152" i="21"/>
  <c r="AL152" i="21"/>
  <c r="AI152" i="21"/>
  <c r="AF152" i="21"/>
  <c r="AC152" i="21"/>
  <c r="Z152" i="21"/>
  <c r="W152" i="21"/>
  <c r="T152" i="21"/>
  <c r="Q152" i="21"/>
  <c r="N152" i="21"/>
  <c r="K152" i="21"/>
  <c r="H152" i="21"/>
  <c r="D152" i="21"/>
  <c r="C152" i="21"/>
  <c r="B152" i="21"/>
  <c r="A152" i="21"/>
  <c r="AO151" i="21"/>
  <c r="AM151" i="21"/>
  <c r="AN151" i="21" s="1"/>
  <c r="AL151" i="21"/>
  <c r="AP151" i="21" s="1"/>
  <c r="AQ151" i="21" s="1"/>
  <c r="AJ151" i="21"/>
  <c r="AK151" i="21" s="1"/>
  <c r="AI151" i="21"/>
  <c r="AF151" i="21"/>
  <c r="AG151" i="21" s="1"/>
  <c r="AH151" i="21" s="1"/>
  <c r="AE151" i="21"/>
  <c r="AD151" i="21"/>
  <c r="AC151" i="21"/>
  <c r="AA151" i="21"/>
  <c r="AB151" i="21" s="1"/>
  <c r="Z151" i="21"/>
  <c r="W151" i="21"/>
  <c r="T151" i="21"/>
  <c r="U151" i="21" s="1"/>
  <c r="V151" i="21" s="1"/>
  <c r="S151" i="21"/>
  <c r="Q151" i="21"/>
  <c r="R151" i="21" s="1"/>
  <c r="O151" i="21"/>
  <c r="P151" i="21" s="1"/>
  <c r="N151" i="21"/>
  <c r="L151" i="21"/>
  <c r="M151" i="21" s="1"/>
  <c r="K151" i="21"/>
  <c r="H151" i="21"/>
  <c r="I151" i="21" s="1"/>
  <c r="J151" i="21" s="1"/>
  <c r="D151" i="21"/>
  <c r="C151" i="21"/>
  <c r="B151" i="21"/>
  <c r="A151" i="21"/>
  <c r="AO150" i="21"/>
  <c r="AL150" i="21"/>
  <c r="AI150" i="21"/>
  <c r="AF150" i="21"/>
  <c r="AC150" i="21"/>
  <c r="Z150" i="21"/>
  <c r="W150" i="21"/>
  <c r="T150" i="21"/>
  <c r="Q150" i="21"/>
  <c r="N150" i="21"/>
  <c r="K150" i="21"/>
  <c r="H150" i="21"/>
  <c r="D150" i="21"/>
  <c r="C150" i="21"/>
  <c r="B150" i="21"/>
  <c r="A150" i="21"/>
  <c r="AO149" i="21"/>
  <c r="AP149" i="21" s="1"/>
  <c r="AQ149" i="21" s="1"/>
  <c r="AL149" i="21"/>
  <c r="AJ149" i="21"/>
  <c r="AK149" i="21" s="1"/>
  <c r="AI149" i="21"/>
  <c r="AM149" i="21" s="1"/>
  <c r="AN149" i="21" s="1"/>
  <c r="AF149" i="21"/>
  <c r="AG149" i="21" s="1"/>
  <c r="AH149" i="21" s="1"/>
  <c r="AE149" i="21"/>
  <c r="AD149" i="21"/>
  <c r="AC149" i="21"/>
  <c r="Z149" i="21"/>
  <c r="W149" i="21"/>
  <c r="X149" i="21" s="1"/>
  <c r="Y149" i="21" s="1"/>
  <c r="T149" i="21"/>
  <c r="U149" i="21" s="1"/>
  <c r="V149" i="21" s="1"/>
  <c r="S149" i="21"/>
  <c r="Q149" i="21"/>
  <c r="N149" i="21"/>
  <c r="R149" i="21" s="1"/>
  <c r="K149" i="21"/>
  <c r="H149" i="21"/>
  <c r="I149" i="21" s="1"/>
  <c r="J149" i="21" s="1"/>
  <c r="D149" i="21"/>
  <c r="C149" i="21"/>
  <c r="B149" i="21"/>
  <c r="A149" i="21"/>
  <c r="AQ148" i="21"/>
  <c r="AO148" i="21"/>
  <c r="AP148" i="21" s="1"/>
  <c r="AM148" i="21"/>
  <c r="AN148" i="21" s="1"/>
  <c r="AL148" i="21"/>
  <c r="AJ148" i="21"/>
  <c r="AK148" i="21" s="1"/>
  <c r="AI148" i="21"/>
  <c r="AF148" i="21"/>
  <c r="AG148" i="21" s="1"/>
  <c r="AH148" i="21" s="1"/>
  <c r="AE148" i="21"/>
  <c r="AD148" i="21"/>
  <c r="AC148" i="21"/>
  <c r="AB148" i="21"/>
  <c r="AA148" i="21"/>
  <c r="Z148" i="21"/>
  <c r="W148" i="21"/>
  <c r="X148" i="21" s="1"/>
  <c r="Y148" i="21" s="1"/>
  <c r="T148" i="21"/>
  <c r="U148" i="21" s="1"/>
  <c r="V148" i="21" s="1"/>
  <c r="Q148" i="21"/>
  <c r="N148" i="21"/>
  <c r="R148" i="21" s="1"/>
  <c r="S148" i="21" s="1"/>
  <c r="L148" i="21"/>
  <c r="M148" i="21" s="1"/>
  <c r="K148" i="21"/>
  <c r="O148" i="21" s="1"/>
  <c r="P148" i="21" s="1"/>
  <c r="H148" i="21"/>
  <c r="I148" i="21" s="1"/>
  <c r="J148" i="21" s="1"/>
  <c r="D148" i="21"/>
  <c r="C148" i="21"/>
  <c r="B148" i="21"/>
  <c r="A148" i="21"/>
  <c r="AQ147" i="21"/>
  <c r="AO147" i="21"/>
  <c r="AL147" i="21"/>
  <c r="AP147" i="21" s="1"/>
  <c r="AI147" i="21"/>
  <c r="AM147" i="21" s="1"/>
  <c r="AN147" i="21" s="1"/>
  <c r="AF147" i="21"/>
  <c r="AG147" i="21" s="1"/>
  <c r="AH147" i="21" s="1"/>
  <c r="AE147" i="21"/>
  <c r="AD147" i="21"/>
  <c r="AC147" i="21"/>
  <c r="Z147" i="21"/>
  <c r="W147" i="21"/>
  <c r="X147" i="21" s="1"/>
  <c r="Y147" i="21" s="1"/>
  <c r="T147" i="21"/>
  <c r="U147" i="21" s="1"/>
  <c r="V147" i="21" s="1"/>
  <c r="Q147" i="21"/>
  <c r="O147" i="21"/>
  <c r="P147" i="21" s="1"/>
  <c r="N147" i="21"/>
  <c r="R147" i="21" s="1"/>
  <c r="S147" i="21" s="1"/>
  <c r="L147" i="21"/>
  <c r="M147" i="21" s="1"/>
  <c r="K147" i="21"/>
  <c r="H147" i="21"/>
  <c r="I147" i="21" s="1"/>
  <c r="J147" i="21" s="1"/>
  <c r="D147" i="21"/>
  <c r="C147" i="21"/>
  <c r="B147" i="21"/>
  <c r="A147" i="21"/>
  <c r="A146" i="21"/>
  <c r="A145" i="21"/>
  <c r="AO144" i="21"/>
  <c r="AL144" i="21"/>
  <c r="AM144" i="21" s="1"/>
  <c r="AN144" i="21" s="1"/>
  <c r="AK144" i="21"/>
  <c r="AI144" i="21"/>
  <c r="AJ144" i="21" s="1"/>
  <c r="AG144" i="21"/>
  <c r="AH144" i="21" s="1"/>
  <c r="AF144" i="21"/>
  <c r="AD144" i="21"/>
  <c r="AE144" i="21" s="1"/>
  <c r="AC144" i="21"/>
  <c r="Z144" i="21"/>
  <c r="AA144" i="21" s="1"/>
  <c r="AB144" i="21" s="1"/>
  <c r="Y144" i="21"/>
  <c r="X144" i="21"/>
  <c r="W144" i="21"/>
  <c r="V144" i="21"/>
  <c r="U144" i="21"/>
  <c r="T144" i="21"/>
  <c r="Q144" i="21"/>
  <c r="R144" i="21" s="1"/>
  <c r="S144" i="21" s="1"/>
  <c r="N144" i="21"/>
  <c r="O144" i="21" s="1"/>
  <c r="P144" i="21" s="1"/>
  <c r="K144" i="21"/>
  <c r="I144" i="21"/>
  <c r="J144" i="21" s="1"/>
  <c r="H144" i="21"/>
  <c r="L144" i="21" s="1"/>
  <c r="M144" i="21" s="1"/>
  <c r="D144" i="21"/>
  <c r="C144" i="21"/>
  <c r="B144" i="21"/>
  <c r="A144" i="21"/>
  <c r="A143" i="21"/>
  <c r="A142" i="21"/>
  <c r="AO141" i="21"/>
  <c r="AL141" i="21"/>
  <c r="AI141" i="21"/>
  <c r="AF141" i="21"/>
  <c r="AC141" i="21"/>
  <c r="Z141" i="21"/>
  <c r="W141" i="21"/>
  <c r="T141" i="21"/>
  <c r="Q141" i="21"/>
  <c r="N141" i="21"/>
  <c r="O141" i="21" s="1"/>
  <c r="P141" i="21" s="1"/>
  <c r="M141" i="21"/>
  <c r="K141" i="21"/>
  <c r="L141" i="21" s="1"/>
  <c r="J141" i="21"/>
  <c r="I141" i="21"/>
  <c r="H141" i="21"/>
  <c r="D141" i="21"/>
  <c r="C141" i="21"/>
  <c r="B141" i="21"/>
  <c r="A141" i="21"/>
  <c r="A140" i="21"/>
  <c r="AO139" i="21"/>
  <c r="AL139" i="21"/>
  <c r="AI139" i="21"/>
  <c r="AF139" i="21"/>
  <c r="AC139" i="21"/>
  <c r="Z139" i="21"/>
  <c r="W139" i="21"/>
  <c r="T139" i="21"/>
  <c r="Q139" i="21"/>
  <c r="N139" i="21"/>
  <c r="K139" i="21"/>
  <c r="H139" i="21"/>
  <c r="D139" i="21"/>
  <c r="C139" i="21"/>
  <c r="B139" i="21"/>
  <c r="A139" i="21"/>
  <c r="AO138" i="21"/>
  <c r="AL138" i="21"/>
  <c r="AI138" i="21"/>
  <c r="AF138" i="21"/>
  <c r="AC138" i="21"/>
  <c r="Z138" i="21"/>
  <c r="W138" i="21"/>
  <c r="T138" i="21"/>
  <c r="Q138" i="21"/>
  <c r="N138" i="21"/>
  <c r="K138" i="21"/>
  <c r="H138" i="21"/>
  <c r="D138" i="21"/>
  <c r="C138" i="21"/>
  <c r="B138" i="21"/>
  <c r="A138" i="21"/>
  <c r="AQ137" i="21"/>
  <c r="AP137" i="21"/>
  <c r="AO137" i="21"/>
  <c r="AL137" i="21"/>
  <c r="AI137" i="21"/>
  <c r="AH137" i="21"/>
  <c r="AG137" i="21"/>
  <c r="AF137" i="21"/>
  <c r="AC137" i="21"/>
  <c r="Z137" i="21"/>
  <c r="Y137" i="21"/>
  <c r="W137" i="21"/>
  <c r="X137" i="21" s="1"/>
  <c r="V137" i="21"/>
  <c r="T137" i="21"/>
  <c r="Q137" i="21"/>
  <c r="U137" i="21" s="1"/>
  <c r="O137" i="21"/>
  <c r="P137" i="21" s="1"/>
  <c r="N137" i="21"/>
  <c r="R137" i="21" s="1"/>
  <c r="S137" i="21" s="1"/>
  <c r="K137" i="21"/>
  <c r="L137" i="21" s="1"/>
  <c r="M137" i="21" s="1"/>
  <c r="J137" i="21"/>
  <c r="I137" i="21"/>
  <c r="H137" i="21"/>
  <c r="D137" i="21"/>
  <c r="C137" i="21"/>
  <c r="B137" i="21"/>
  <c r="A137" i="21"/>
  <c r="A136" i="21"/>
  <c r="A135" i="21"/>
  <c r="AO134" i="21"/>
  <c r="AP134" i="21" s="1"/>
  <c r="AQ134" i="21" s="1"/>
  <c r="AL134" i="21"/>
  <c r="AI134" i="21"/>
  <c r="AJ134" i="21" s="1"/>
  <c r="AK134" i="21" s="1"/>
  <c r="AG134" i="21"/>
  <c r="AH134" i="21" s="1"/>
  <c r="AF134" i="21"/>
  <c r="AD134" i="21"/>
  <c r="AE134" i="21" s="1"/>
  <c r="AC134" i="21"/>
  <c r="AA134" i="21"/>
  <c r="AB134" i="21" s="1"/>
  <c r="Z134" i="21"/>
  <c r="W134" i="21"/>
  <c r="V134" i="21"/>
  <c r="T134" i="21"/>
  <c r="U134" i="21" s="1"/>
  <c r="Q134" i="21"/>
  <c r="R134" i="21" s="1"/>
  <c r="S134" i="21" s="1"/>
  <c r="N134" i="21"/>
  <c r="K134" i="21"/>
  <c r="L134" i="21" s="1"/>
  <c r="M134" i="21" s="1"/>
  <c r="I134" i="21"/>
  <c r="J134" i="21" s="1"/>
  <c r="H134" i="21"/>
  <c r="D134" i="21"/>
  <c r="C134" i="21"/>
  <c r="B134" i="21"/>
  <c r="A134" i="21"/>
  <c r="AO133" i="21"/>
  <c r="AL133" i="21"/>
  <c r="AM133" i="21" s="1"/>
  <c r="AN133" i="21" s="1"/>
  <c r="AI133" i="21"/>
  <c r="AJ133" i="21" s="1"/>
  <c r="AK133" i="21" s="1"/>
  <c r="AF133" i="21"/>
  <c r="AD133" i="21"/>
  <c r="AE133" i="21" s="1"/>
  <c r="AC133" i="21"/>
  <c r="AG133" i="21" s="1"/>
  <c r="AH133" i="21" s="1"/>
  <c r="AA133" i="21"/>
  <c r="AB133" i="21" s="1"/>
  <c r="Z133" i="21"/>
  <c r="W133" i="21"/>
  <c r="V133" i="21"/>
  <c r="T133" i="21"/>
  <c r="U133" i="21" s="1"/>
  <c r="Q133" i="21"/>
  <c r="R133" i="21" s="1"/>
  <c r="S133" i="21" s="1"/>
  <c r="N133" i="21"/>
  <c r="O133" i="21" s="1"/>
  <c r="P133" i="21" s="1"/>
  <c r="K133" i="21"/>
  <c r="L133" i="21" s="1"/>
  <c r="M133" i="21" s="1"/>
  <c r="I133" i="21"/>
  <c r="J133" i="21" s="1"/>
  <c r="H133" i="21"/>
  <c r="D133" i="21"/>
  <c r="C133" i="21"/>
  <c r="B133" i="21"/>
  <c r="A133" i="21"/>
  <c r="A132" i="21"/>
  <c r="AO131" i="21"/>
  <c r="AM131" i="21"/>
  <c r="AN131" i="21" s="1"/>
  <c r="AL131" i="21"/>
  <c r="AP131" i="21" s="1"/>
  <c r="AQ131" i="21" s="1"/>
  <c r="AJ131" i="21"/>
  <c r="AK131" i="21" s="1"/>
  <c r="AI131" i="21"/>
  <c r="AF131" i="21"/>
  <c r="AC131" i="21"/>
  <c r="AG131" i="21" s="1"/>
  <c r="AH131" i="21" s="1"/>
  <c r="Z131" i="21"/>
  <c r="AD131" i="21" s="1"/>
  <c r="AE131" i="21" s="1"/>
  <c r="W131" i="21"/>
  <c r="X131" i="21" s="1"/>
  <c r="Y131" i="21" s="1"/>
  <c r="T131" i="21"/>
  <c r="U131" i="21" s="1"/>
  <c r="V131" i="21" s="1"/>
  <c r="Q131" i="21"/>
  <c r="O131" i="21"/>
  <c r="P131" i="21" s="1"/>
  <c r="N131" i="21"/>
  <c r="R131" i="21" s="1"/>
  <c r="S131" i="21" s="1"/>
  <c r="L131" i="21"/>
  <c r="M131" i="21" s="1"/>
  <c r="K131" i="21"/>
  <c r="J131" i="21"/>
  <c r="I131" i="21"/>
  <c r="H131" i="21"/>
  <c r="D131" i="21"/>
  <c r="C131" i="21"/>
  <c r="B131" i="21"/>
  <c r="A131" i="21"/>
  <c r="AO130" i="21"/>
  <c r="AM130" i="21"/>
  <c r="AN130" i="21" s="1"/>
  <c r="AL130" i="21"/>
  <c r="AP130" i="21" s="1"/>
  <c r="AQ130" i="21" s="1"/>
  <c r="AJ130" i="21"/>
  <c r="AK130" i="21" s="1"/>
  <c r="AI130" i="21"/>
  <c r="AF130" i="21"/>
  <c r="AE130" i="21"/>
  <c r="AC130" i="21"/>
  <c r="AG130" i="21" s="1"/>
  <c r="AH130" i="21" s="1"/>
  <c r="Z130" i="21"/>
  <c r="AD130" i="21" s="1"/>
  <c r="W130" i="21"/>
  <c r="T130" i="21"/>
  <c r="U130" i="21" s="1"/>
  <c r="V130" i="21" s="1"/>
  <c r="Q130" i="21"/>
  <c r="O130" i="21"/>
  <c r="P130" i="21" s="1"/>
  <c r="N130" i="21"/>
  <c r="R130" i="21" s="1"/>
  <c r="S130" i="21" s="1"/>
  <c r="L130" i="21"/>
  <c r="M130" i="21" s="1"/>
  <c r="K130" i="21"/>
  <c r="J130" i="21"/>
  <c r="I130" i="21"/>
  <c r="H130" i="21"/>
  <c r="D130" i="21"/>
  <c r="C130" i="21"/>
  <c r="B130" i="21"/>
  <c r="A130" i="21"/>
  <c r="A129" i="21"/>
  <c r="AO128" i="21"/>
  <c r="AN128" i="21"/>
  <c r="AL128" i="21"/>
  <c r="AM128" i="21" s="1"/>
  <c r="AI128" i="21"/>
  <c r="AJ128" i="21" s="1"/>
  <c r="AK128" i="21" s="1"/>
  <c r="AF128" i="21"/>
  <c r="AG128" i="21" s="1"/>
  <c r="AH128" i="21" s="1"/>
  <c r="AC128" i="21"/>
  <c r="AD128" i="21" s="1"/>
  <c r="AE128" i="21" s="1"/>
  <c r="Z128" i="21"/>
  <c r="X128" i="21"/>
  <c r="Y128" i="21" s="1"/>
  <c r="W128" i="21"/>
  <c r="AA128" i="21" s="1"/>
  <c r="AB128" i="21" s="1"/>
  <c r="U128" i="21"/>
  <c r="V128" i="21" s="1"/>
  <c r="T128" i="21"/>
  <c r="Q128" i="21"/>
  <c r="N128" i="21"/>
  <c r="O128" i="21" s="1"/>
  <c r="P128" i="21" s="1"/>
  <c r="K128" i="21"/>
  <c r="H128" i="21"/>
  <c r="I128" i="21" s="1"/>
  <c r="J128" i="21" s="1"/>
  <c r="D128" i="21"/>
  <c r="C128" i="21"/>
  <c r="B128" i="21"/>
  <c r="A128" i="21"/>
  <c r="AO127" i="21"/>
  <c r="AN127" i="21"/>
  <c r="AL127" i="21"/>
  <c r="AM127" i="21" s="1"/>
  <c r="AI127" i="21"/>
  <c r="AJ127" i="21" s="1"/>
  <c r="AK127" i="21" s="1"/>
  <c r="AF127" i="21"/>
  <c r="AG127" i="21" s="1"/>
  <c r="AH127" i="21" s="1"/>
  <c r="AC127" i="21"/>
  <c r="AD127" i="21" s="1"/>
  <c r="AE127" i="21" s="1"/>
  <c r="Z127" i="21"/>
  <c r="X127" i="21"/>
  <c r="Y127" i="21" s="1"/>
  <c r="W127" i="21"/>
  <c r="AA127" i="21" s="1"/>
  <c r="AB127" i="21" s="1"/>
  <c r="U127" i="21"/>
  <c r="V127" i="21" s="1"/>
  <c r="T127" i="21"/>
  <c r="Q127" i="21"/>
  <c r="N127" i="21"/>
  <c r="O127" i="21" s="1"/>
  <c r="P127" i="21" s="1"/>
  <c r="K127" i="21"/>
  <c r="H127" i="21"/>
  <c r="I127" i="21" s="1"/>
  <c r="J127" i="21" s="1"/>
  <c r="D127" i="21"/>
  <c r="C127" i="21"/>
  <c r="B127" i="21"/>
  <c r="A127" i="21"/>
  <c r="A126" i="21"/>
  <c r="AO125" i="21"/>
  <c r="AP125" i="21" s="1"/>
  <c r="AQ125" i="21" s="1"/>
  <c r="AL125" i="21"/>
  <c r="AM125" i="21" s="1"/>
  <c r="AN125" i="21" s="1"/>
  <c r="AJ125" i="21"/>
  <c r="AK125" i="21" s="1"/>
  <c r="AI125" i="21"/>
  <c r="AG125" i="21"/>
  <c r="AH125" i="21" s="1"/>
  <c r="AF125" i="21"/>
  <c r="AD125" i="21"/>
  <c r="AE125" i="21" s="1"/>
  <c r="AC125" i="21"/>
  <c r="Z125" i="21"/>
  <c r="W125" i="21"/>
  <c r="X125" i="21" s="1"/>
  <c r="Y125" i="21" s="1"/>
  <c r="T125" i="21"/>
  <c r="Q125" i="21"/>
  <c r="R125" i="21" s="1"/>
  <c r="S125" i="21" s="1"/>
  <c r="N125" i="21"/>
  <c r="O125" i="21" s="1"/>
  <c r="P125" i="21" s="1"/>
  <c r="L125" i="21"/>
  <c r="M125" i="21" s="1"/>
  <c r="K125" i="21"/>
  <c r="I125" i="21"/>
  <c r="J125" i="21" s="1"/>
  <c r="H125" i="21"/>
  <c r="D125" i="21"/>
  <c r="C125" i="21"/>
  <c r="B125" i="21"/>
  <c r="A125" i="21"/>
  <c r="AO124" i="21"/>
  <c r="AP124" i="21" s="1"/>
  <c r="AQ124" i="21" s="1"/>
  <c r="AL124" i="21"/>
  <c r="AM124" i="21" s="1"/>
  <c r="AN124" i="21" s="1"/>
  <c r="AJ124" i="21"/>
  <c r="AK124" i="21" s="1"/>
  <c r="AI124" i="21"/>
  <c r="AG124" i="21"/>
  <c r="AH124" i="21" s="1"/>
  <c r="AF124" i="21"/>
  <c r="AD124" i="21"/>
  <c r="AE124" i="21" s="1"/>
  <c r="AC124" i="21"/>
  <c r="Z124" i="21"/>
  <c r="W124" i="21"/>
  <c r="X124" i="21" s="1"/>
  <c r="Y124" i="21" s="1"/>
  <c r="T124" i="21"/>
  <c r="Q124" i="21"/>
  <c r="R124" i="21" s="1"/>
  <c r="S124" i="21" s="1"/>
  <c r="N124" i="21"/>
  <c r="O124" i="21" s="1"/>
  <c r="P124" i="21" s="1"/>
  <c r="L124" i="21"/>
  <c r="M124" i="21" s="1"/>
  <c r="K124" i="21"/>
  <c r="I124" i="21"/>
  <c r="J124" i="21" s="1"/>
  <c r="H124" i="21"/>
  <c r="D124" i="21"/>
  <c r="C124" i="21"/>
  <c r="B124" i="21"/>
  <c r="A124" i="21"/>
  <c r="AO123" i="21"/>
  <c r="AP123" i="21" s="1"/>
  <c r="AQ123" i="21" s="1"/>
  <c r="AL123" i="21"/>
  <c r="AM123" i="21" s="1"/>
  <c r="AN123" i="21" s="1"/>
  <c r="AJ123" i="21"/>
  <c r="AK123" i="21" s="1"/>
  <c r="AI123" i="21"/>
  <c r="AG123" i="21"/>
  <c r="AH123" i="21" s="1"/>
  <c r="AF123" i="21"/>
  <c r="AD123" i="21"/>
  <c r="AE123" i="21" s="1"/>
  <c r="AC123" i="21"/>
  <c r="Z123" i="21"/>
  <c r="W123" i="21"/>
  <c r="X123" i="21" s="1"/>
  <c r="Y123" i="21" s="1"/>
  <c r="T123" i="21"/>
  <c r="Q123" i="21"/>
  <c r="R123" i="21" s="1"/>
  <c r="S123" i="21" s="1"/>
  <c r="N123" i="21"/>
  <c r="O123" i="21" s="1"/>
  <c r="P123" i="21" s="1"/>
  <c r="L123" i="21"/>
  <c r="M123" i="21" s="1"/>
  <c r="K123" i="21"/>
  <c r="I123" i="21"/>
  <c r="J123" i="21" s="1"/>
  <c r="H123" i="21"/>
  <c r="D123" i="21"/>
  <c r="C123" i="21"/>
  <c r="B123" i="21"/>
  <c r="A123" i="21"/>
  <c r="A122" i="21"/>
  <c r="AP121" i="21"/>
  <c r="AQ121" i="21" s="1"/>
  <c r="AO121" i="21"/>
  <c r="AM121" i="21"/>
  <c r="AN121" i="21" s="1"/>
  <c r="AL121" i="21"/>
  <c r="AI121" i="21"/>
  <c r="AH121" i="21"/>
  <c r="AF121" i="21"/>
  <c r="AG121" i="21" s="1"/>
  <c r="AC121" i="21"/>
  <c r="AD121" i="21" s="1"/>
  <c r="AE121" i="21" s="1"/>
  <c r="Z121" i="21"/>
  <c r="AA121" i="21" s="1"/>
  <c r="AB121" i="21" s="1"/>
  <c r="W121" i="21"/>
  <c r="X121" i="21" s="1"/>
  <c r="Y121" i="21" s="1"/>
  <c r="U121" i="21"/>
  <c r="V121" i="21" s="1"/>
  <c r="T121" i="21"/>
  <c r="R121" i="21"/>
  <c r="S121" i="21" s="1"/>
  <c r="Q121" i="21"/>
  <c r="O121" i="21"/>
  <c r="P121" i="21" s="1"/>
  <c r="N121" i="21"/>
  <c r="K121" i="21"/>
  <c r="J121" i="21"/>
  <c r="H121" i="21"/>
  <c r="I121" i="21" s="1"/>
  <c r="D121" i="21"/>
  <c r="C121" i="21"/>
  <c r="B121" i="21"/>
  <c r="A121" i="21"/>
  <c r="AP120" i="21"/>
  <c r="AQ120" i="21" s="1"/>
  <c r="AO120" i="21"/>
  <c r="AM120" i="21"/>
  <c r="AN120" i="21" s="1"/>
  <c r="AL120" i="21"/>
  <c r="AI120" i="21"/>
  <c r="AF120" i="21"/>
  <c r="AG120" i="21" s="1"/>
  <c r="AH120" i="21" s="1"/>
  <c r="AC120" i="21"/>
  <c r="Z120" i="21"/>
  <c r="AA120" i="21" s="1"/>
  <c r="AB120" i="21" s="1"/>
  <c r="W120" i="21"/>
  <c r="X120" i="21" s="1"/>
  <c r="Y120" i="21" s="1"/>
  <c r="U120" i="21"/>
  <c r="V120" i="21" s="1"/>
  <c r="T120" i="21"/>
  <c r="R120" i="21"/>
  <c r="S120" i="21" s="1"/>
  <c r="Q120" i="21"/>
  <c r="O120" i="21"/>
  <c r="P120" i="21" s="1"/>
  <c r="N120" i="21"/>
  <c r="K120" i="21"/>
  <c r="H120" i="21"/>
  <c r="I120" i="21" s="1"/>
  <c r="J120" i="21" s="1"/>
  <c r="D120" i="21"/>
  <c r="C120" i="21"/>
  <c r="B120" i="21"/>
  <c r="A120" i="21"/>
  <c r="A119" i="21"/>
  <c r="AQ118" i="21"/>
  <c r="AO118" i="21"/>
  <c r="AL118" i="21"/>
  <c r="AP118" i="21" s="1"/>
  <c r="AI118" i="21"/>
  <c r="AJ118" i="21" s="1"/>
  <c r="AK118" i="21" s="1"/>
  <c r="AF118" i="21"/>
  <c r="AG118" i="21" s="1"/>
  <c r="AH118" i="21" s="1"/>
  <c r="AD118" i="21"/>
  <c r="AE118" i="21" s="1"/>
  <c r="AC118" i="21"/>
  <c r="AA118" i="21"/>
  <c r="AB118" i="21" s="1"/>
  <c r="Z118" i="21"/>
  <c r="X118" i="21"/>
  <c r="Y118" i="21" s="1"/>
  <c r="W118" i="21"/>
  <c r="T118" i="21"/>
  <c r="S118" i="21"/>
  <c r="Q118" i="21"/>
  <c r="R118" i="21" s="1"/>
  <c r="N118" i="21"/>
  <c r="O118" i="21" s="1"/>
  <c r="P118" i="21" s="1"/>
  <c r="K118" i="21"/>
  <c r="L118" i="21" s="1"/>
  <c r="M118" i="21" s="1"/>
  <c r="H118" i="21"/>
  <c r="I118" i="21" s="1"/>
  <c r="J118" i="21" s="1"/>
  <c r="D118" i="21"/>
  <c r="C118" i="21"/>
  <c r="B118" i="21"/>
  <c r="A118" i="21"/>
  <c r="AO117" i="21"/>
  <c r="AP117" i="21" s="1"/>
  <c r="AQ117" i="21" s="1"/>
  <c r="AL117" i="21"/>
  <c r="AI117" i="21"/>
  <c r="AJ117" i="21" s="1"/>
  <c r="AK117" i="21" s="1"/>
  <c r="AF117" i="21"/>
  <c r="AG117" i="21" s="1"/>
  <c r="AH117" i="21" s="1"/>
  <c r="AD117" i="21"/>
  <c r="AE117" i="21" s="1"/>
  <c r="AC117" i="21"/>
  <c r="AA117" i="21"/>
  <c r="AB117" i="21" s="1"/>
  <c r="Z117" i="21"/>
  <c r="X117" i="21"/>
  <c r="Y117" i="21" s="1"/>
  <c r="W117" i="21"/>
  <c r="T117" i="21"/>
  <c r="Q117" i="21"/>
  <c r="R117" i="21" s="1"/>
  <c r="S117" i="21" s="1"/>
  <c r="N117" i="21"/>
  <c r="K117" i="21"/>
  <c r="L117" i="21" s="1"/>
  <c r="M117" i="21" s="1"/>
  <c r="H117" i="21"/>
  <c r="I117" i="21" s="1"/>
  <c r="J117" i="21" s="1"/>
  <c r="D117" i="21"/>
  <c r="C117" i="21"/>
  <c r="B117" i="21"/>
  <c r="A117" i="21"/>
  <c r="A116" i="21"/>
  <c r="AO115" i="21"/>
  <c r="AP115" i="21" s="1"/>
  <c r="AQ115" i="21" s="1"/>
  <c r="AM115" i="21"/>
  <c r="AN115" i="21" s="1"/>
  <c r="AL115" i="21"/>
  <c r="AJ115" i="21"/>
  <c r="AK115" i="21" s="1"/>
  <c r="AI115" i="21"/>
  <c r="AG115" i="21"/>
  <c r="AH115" i="21" s="1"/>
  <c r="AF115" i="21"/>
  <c r="AC115" i="21"/>
  <c r="Z115" i="21"/>
  <c r="AA115" i="21" s="1"/>
  <c r="AB115" i="21" s="1"/>
  <c r="W115" i="21"/>
  <c r="T115" i="21"/>
  <c r="U115" i="21" s="1"/>
  <c r="V115" i="21" s="1"/>
  <c r="Q115" i="21"/>
  <c r="R115" i="21" s="1"/>
  <c r="S115" i="21" s="1"/>
  <c r="O115" i="21"/>
  <c r="P115" i="21" s="1"/>
  <c r="N115" i="21"/>
  <c r="L115" i="21"/>
  <c r="M115" i="21" s="1"/>
  <c r="K115" i="21"/>
  <c r="I115" i="21"/>
  <c r="J115" i="21" s="1"/>
  <c r="H115" i="21"/>
  <c r="D115" i="21"/>
  <c r="C115" i="21"/>
  <c r="B115" i="21"/>
  <c r="A115" i="21"/>
  <c r="AO114" i="21"/>
  <c r="AP114" i="21" s="1"/>
  <c r="AQ114" i="21" s="1"/>
  <c r="AM114" i="21"/>
  <c r="AN114" i="21" s="1"/>
  <c r="AL114" i="21"/>
  <c r="AJ114" i="21"/>
  <c r="AK114" i="21" s="1"/>
  <c r="AI114" i="21"/>
  <c r="AG114" i="21"/>
  <c r="AH114" i="21" s="1"/>
  <c r="AF114" i="21"/>
  <c r="AC114" i="21"/>
  <c r="AB114" i="21"/>
  <c r="Z114" i="21"/>
  <c r="AA114" i="21" s="1"/>
  <c r="W114" i="21"/>
  <c r="X114" i="21" s="1"/>
  <c r="Y114" i="21" s="1"/>
  <c r="T114" i="21"/>
  <c r="U114" i="21" s="1"/>
  <c r="V114" i="21" s="1"/>
  <c r="Q114" i="21"/>
  <c r="R114" i="21" s="1"/>
  <c r="S114" i="21" s="1"/>
  <c r="O114" i="21"/>
  <c r="P114" i="21" s="1"/>
  <c r="N114" i="21"/>
  <c r="L114" i="21"/>
  <c r="M114" i="21" s="1"/>
  <c r="K114" i="21"/>
  <c r="I114" i="21"/>
  <c r="J114" i="21" s="1"/>
  <c r="H114" i="21"/>
  <c r="D114" i="21"/>
  <c r="C114" i="21"/>
  <c r="B114" i="21"/>
  <c r="A114" i="21"/>
  <c r="A113" i="21"/>
  <c r="AP112" i="21"/>
  <c r="AQ112" i="21" s="1"/>
  <c r="AO112" i="21"/>
  <c r="AL112" i="21"/>
  <c r="AI112" i="21"/>
  <c r="AM112" i="21" s="1"/>
  <c r="AN112" i="21" s="1"/>
  <c r="AF112" i="21"/>
  <c r="AJ112" i="21" s="1"/>
  <c r="AK112" i="21" s="1"/>
  <c r="AC112" i="21"/>
  <c r="AD112" i="21" s="1"/>
  <c r="AE112" i="21" s="1"/>
  <c r="Z112" i="21"/>
  <c r="AA112" i="21" s="1"/>
  <c r="AB112" i="21" s="1"/>
  <c r="X112" i="21"/>
  <c r="Y112" i="21" s="1"/>
  <c r="W112" i="21"/>
  <c r="U112" i="21"/>
  <c r="V112" i="21" s="1"/>
  <c r="T112" i="21"/>
  <c r="R112" i="21"/>
  <c r="S112" i="21" s="1"/>
  <c r="Q112" i="21"/>
  <c r="N112" i="21"/>
  <c r="K112" i="21"/>
  <c r="O112" i="21" s="1"/>
  <c r="P112" i="21" s="1"/>
  <c r="H112" i="21"/>
  <c r="L112" i="21" s="1"/>
  <c r="M112" i="21" s="1"/>
  <c r="D112" i="21"/>
  <c r="C112" i="21"/>
  <c r="B112" i="21"/>
  <c r="A112" i="21"/>
  <c r="AP111" i="21"/>
  <c r="AQ111" i="21" s="1"/>
  <c r="AO111" i="21"/>
  <c r="AL111" i="21"/>
  <c r="AK111" i="21"/>
  <c r="AI111" i="21"/>
  <c r="AM111" i="21" s="1"/>
  <c r="AN111" i="21" s="1"/>
  <c r="AF111" i="21"/>
  <c r="AJ111" i="21" s="1"/>
  <c r="AC111" i="21"/>
  <c r="AD111" i="21" s="1"/>
  <c r="AE111" i="21" s="1"/>
  <c r="Z111" i="21"/>
  <c r="AA111" i="21" s="1"/>
  <c r="AB111" i="21" s="1"/>
  <c r="X111" i="21"/>
  <c r="Y111" i="21" s="1"/>
  <c r="W111" i="21"/>
  <c r="U111" i="21"/>
  <c r="V111" i="21" s="1"/>
  <c r="T111" i="21"/>
  <c r="R111" i="21"/>
  <c r="S111" i="21" s="1"/>
  <c r="Q111" i="21"/>
  <c r="N111" i="21"/>
  <c r="M111" i="21"/>
  <c r="K111" i="21"/>
  <c r="O111" i="21" s="1"/>
  <c r="P111" i="21" s="1"/>
  <c r="H111" i="21"/>
  <c r="L111" i="21" s="1"/>
  <c r="D111" i="21"/>
  <c r="C111" i="21"/>
  <c r="B111" i="21"/>
  <c r="A111" i="21"/>
  <c r="A110" i="21"/>
  <c r="A109" i="21"/>
  <c r="AP108" i="21"/>
  <c r="AQ108" i="21" s="1"/>
  <c r="AO108" i="21"/>
  <c r="AM108" i="21"/>
  <c r="AN108" i="21" s="1"/>
  <c r="AL108" i="21"/>
  <c r="AJ108" i="21"/>
  <c r="AK108" i="21" s="1"/>
  <c r="AI108" i="21"/>
  <c r="AF108" i="21"/>
  <c r="AC108" i="21"/>
  <c r="AD108" i="21" s="1"/>
  <c r="AE108" i="21" s="1"/>
  <c r="Z108" i="21"/>
  <c r="W108" i="21"/>
  <c r="X108" i="21" s="1"/>
  <c r="Y108" i="21" s="1"/>
  <c r="T108" i="21"/>
  <c r="U108" i="21" s="1"/>
  <c r="V108" i="21" s="1"/>
  <c r="R108" i="21"/>
  <c r="S108" i="21" s="1"/>
  <c r="Q108" i="21"/>
  <c r="O108" i="21"/>
  <c r="P108" i="21" s="1"/>
  <c r="N108" i="21"/>
  <c r="L108" i="21"/>
  <c r="M108" i="21" s="1"/>
  <c r="K108" i="21"/>
  <c r="J108" i="21"/>
  <c r="I108" i="21"/>
  <c r="H108" i="21"/>
  <c r="D108" i="21"/>
  <c r="C108" i="21"/>
  <c r="B108" i="21"/>
  <c r="A108" i="21"/>
  <c r="AP107" i="21"/>
  <c r="AQ107" i="21" s="1"/>
  <c r="AO107" i="21"/>
  <c r="AM107" i="21"/>
  <c r="AN107" i="21" s="1"/>
  <c r="AL107" i="21"/>
  <c r="AJ107" i="21"/>
  <c r="AK107" i="21" s="1"/>
  <c r="AI107" i="21"/>
  <c r="AF107" i="21"/>
  <c r="AE107" i="21"/>
  <c r="AC107" i="21"/>
  <c r="AD107" i="21" s="1"/>
  <c r="Z107" i="21"/>
  <c r="AA107" i="21" s="1"/>
  <c r="AB107" i="21" s="1"/>
  <c r="W107" i="21"/>
  <c r="X107" i="21" s="1"/>
  <c r="Y107" i="21" s="1"/>
  <c r="T107" i="21"/>
  <c r="U107" i="21" s="1"/>
  <c r="V107" i="21" s="1"/>
  <c r="R107" i="21"/>
  <c r="S107" i="21" s="1"/>
  <c r="Q107" i="21"/>
  <c r="O107" i="21"/>
  <c r="P107" i="21" s="1"/>
  <c r="N107" i="21"/>
  <c r="L107" i="21"/>
  <c r="M107" i="21" s="1"/>
  <c r="K107" i="21"/>
  <c r="J107" i="21"/>
  <c r="I107" i="21"/>
  <c r="H107" i="21"/>
  <c r="D107" i="21"/>
  <c r="C107" i="21"/>
  <c r="B107" i="21"/>
  <c r="A107" i="21"/>
  <c r="AP106" i="21"/>
  <c r="AQ106" i="21" s="1"/>
  <c r="AO106" i="21"/>
  <c r="AM106" i="21"/>
  <c r="AN106" i="21" s="1"/>
  <c r="AL106" i="21"/>
  <c r="AJ106" i="21"/>
  <c r="AK106" i="21" s="1"/>
  <c r="AI106" i="21"/>
  <c r="AF106" i="21"/>
  <c r="AC106" i="21"/>
  <c r="AD106" i="21" s="1"/>
  <c r="AE106" i="21" s="1"/>
  <c r="Z106" i="21"/>
  <c r="W106" i="21"/>
  <c r="X106" i="21" s="1"/>
  <c r="Y106" i="21" s="1"/>
  <c r="T106" i="21"/>
  <c r="U106" i="21" s="1"/>
  <c r="V106" i="21" s="1"/>
  <c r="R106" i="21"/>
  <c r="S106" i="21" s="1"/>
  <c r="Q106" i="21"/>
  <c r="O106" i="21"/>
  <c r="P106" i="21" s="1"/>
  <c r="N106" i="21"/>
  <c r="L106" i="21"/>
  <c r="M106" i="21" s="1"/>
  <c r="K106" i="21"/>
  <c r="J106" i="21"/>
  <c r="I106" i="21"/>
  <c r="H106" i="21"/>
  <c r="D106" i="21"/>
  <c r="C106" i="21"/>
  <c r="B106" i="21"/>
  <c r="A106" i="21"/>
  <c r="AP105" i="21"/>
  <c r="AQ105" i="21" s="1"/>
  <c r="AO105" i="21"/>
  <c r="AM105" i="21"/>
  <c r="AN105" i="21" s="1"/>
  <c r="AL105" i="21"/>
  <c r="AJ105" i="21"/>
  <c r="AK105" i="21" s="1"/>
  <c r="AI105" i="21"/>
  <c r="AF105" i="21"/>
  <c r="AE105" i="21"/>
  <c r="AC105" i="21"/>
  <c r="AD105" i="21" s="1"/>
  <c r="Z105" i="21"/>
  <c r="AA105" i="21" s="1"/>
  <c r="AB105" i="21" s="1"/>
  <c r="W105" i="21"/>
  <c r="X105" i="21" s="1"/>
  <c r="Y105" i="21" s="1"/>
  <c r="T105" i="21"/>
  <c r="U105" i="21" s="1"/>
  <c r="V105" i="21" s="1"/>
  <c r="R105" i="21"/>
  <c r="S105" i="21" s="1"/>
  <c r="Q105" i="21"/>
  <c r="O105" i="21"/>
  <c r="P105" i="21" s="1"/>
  <c r="N105" i="21"/>
  <c r="L105" i="21"/>
  <c r="M105" i="21" s="1"/>
  <c r="K105" i="21"/>
  <c r="J105" i="21"/>
  <c r="I105" i="21"/>
  <c r="H105" i="21"/>
  <c r="D105" i="21"/>
  <c r="C105" i="21"/>
  <c r="B105" i="21"/>
  <c r="A105" i="21"/>
  <c r="AP104" i="21"/>
  <c r="AQ104" i="21" s="1"/>
  <c r="AO104" i="21"/>
  <c r="AM104" i="21"/>
  <c r="AN104" i="21" s="1"/>
  <c r="AL104" i="21"/>
  <c r="AJ104" i="21"/>
  <c r="AK104" i="21" s="1"/>
  <c r="AI104" i="21"/>
  <c r="AF104" i="21"/>
  <c r="AC104" i="21"/>
  <c r="AD104" i="21" s="1"/>
  <c r="AE104" i="21" s="1"/>
  <c r="Z104" i="21"/>
  <c r="AA104" i="21" s="1"/>
  <c r="AB104" i="21" s="1"/>
  <c r="W104" i="21"/>
  <c r="T104" i="21"/>
  <c r="Q104" i="21"/>
  <c r="N104" i="21"/>
  <c r="K104" i="21"/>
  <c r="H104" i="21"/>
  <c r="D104" i="21"/>
  <c r="C104" i="21"/>
  <c r="B104" i="21"/>
  <c r="A104" i="21"/>
  <c r="AQ103" i="21"/>
  <c r="AO103" i="21"/>
  <c r="AP103" i="21" s="1"/>
  <c r="AL103" i="21"/>
  <c r="AM103" i="21" s="1"/>
  <c r="AN103" i="21" s="1"/>
  <c r="AI103" i="21"/>
  <c r="AJ103" i="21" s="1"/>
  <c r="AK103" i="21" s="1"/>
  <c r="AF103" i="21"/>
  <c r="AG103" i="21" s="1"/>
  <c r="AH103" i="21" s="1"/>
  <c r="AD103" i="21"/>
  <c r="AE103" i="21" s="1"/>
  <c r="AC103" i="21"/>
  <c r="AA103" i="21"/>
  <c r="AB103" i="21" s="1"/>
  <c r="Z103" i="21"/>
  <c r="X103" i="21"/>
  <c r="Y103" i="21" s="1"/>
  <c r="W103" i="21"/>
  <c r="T103" i="21"/>
  <c r="S103" i="21"/>
  <c r="Q103" i="21"/>
  <c r="R103" i="21" s="1"/>
  <c r="N103" i="21"/>
  <c r="O103" i="21" s="1"/>
  <c r="P103" i="21" s="1"/>
  <c r="K103" i="21"/>
  <c r="L103" i="21" s="1"/>
  <c r="M103" i="21" s="1"/>
  <c r="H103" i="21"/>
  <c r="I103" i="21" s="1"/>
  <c r="J103" i="21" s="1"/>
  <c r="D103" i="21"/>
  <c r="C103" i="21"/>
  <c r="B103" i="21"/>
  <c r="A103" i="21"/>
  <c r="AO102" i="21"/>
  <c r="AP102" i="21" s="1"/>
  <c r="AQ102" i="21" s="1"/>
  <c r="AL102" i="21"/>
  <c r="AI102" i="21"/>
  <c r="AJ102" i="21" s="1"/>
  <c r="AK102" i="21" s="1"/>
  <c r="AF102" i="21"/>
  <c r="AG102" i="21" s="1"/>
  <c r="AH102" i="21" s="1"/>
  <c r="AD102" i="21"/>
  <c r="AE102" i="21" s="1"/>
  <c r="AC102" i="21"/>
  <c r="AA102" i="21"/>
  <c r="AB102" i="21" s="1"/>
  <c r="Z102" i="21"/>
  <c r="W102" i="21"/>
  <c r="T102" i="21"/>
  <c r="Q102" i="21"/>
  <c r="N102" i="21"/>
  <c r="K102" i="21"/>
  <c r="H102" i="21"/>
  <c r="D102" i="21"/>
  <c r="C102" i="21"/>
  <c r="B102" i="21"/>
  <c r="A102" i="21"/>
  <c r="AP101" i="21"/>
  <c r="AQ101" i="21" s="1"/>
  <c r="AO101" i="21"/>
  <c r="AM101" i="21"/>
  <c r="AN101" i="21" s="1"/>
  <c r="AL101" i="21"/>
  <c r="AJ101" i="21"/>
  <c r="AK101" i="21" s="1"/>
  <c r="AI101" i="21"/>
  <c r="AF101" i="21"/>
  <c r="AC101" i="21"/>
  <c r="AD101" i="21" s="1"/>
  <c r="AE101" i="21" s="1"/>
  <c r="Z101" i="21"/>
  <c r="W101" i="21"/>
  <c r="X101" i="21" s="1"/>
  <c r="Y101" i="21" s="1"/>
  <c r="T101" i="21"/>
  <c r="U101" i="21" s="1"/>
  <c r="V101" i="21" s="1"/>
  <c r="R101" i="21"/>
  <c r="S101" i="21" s="1"/>
  <c r="Q101" i="21"/>
  <c r="O101" i="21"/>
  <c r="P101" i="21" s="1"/>
  <c r="N101" i="21"/>
  <c r="L101" i="21"/>
  <c r="M101" i="21" s="1"/>
  <c r="K101" i="21"/>
  <c r="J101" i="21"/>
  <c r="I101" i="21"/>
  <c r="H101" i="21"/>
  <c r="D101" i="21"/>
  <c r="C101" i="21"/>
  <c r="B101" i="21"/>
  <c r="A101" i="21"/>
  <c r="AP100" i="21"/>
  <c r="AQ100" i="21" s="1"/>
  <c r="AO100" i="21"/>
  <c r="AM100" i="21"/>
  <c r="AN100" i="21" s="1"/>
  <c r="AL100" i="21"/>
  <c r="AJ100" i="21"/>
  <c r="AK100" i="21" s="1"/>
  <c r="AI100" i="21"/>
  <c r="AF100" i="21"/>
  <c r="AE100" i="21"/>
  <c r="AC100" i="21"/>
  <c r="AD100" i="21" s="1"/>
  <c r="Z100" i="21"/>
  <c r="AA100" i="21" s="1"/>
  <c r="AB100" i="21" s="1"/>
  <c r="W100" i="21"/>
  <c r="T100" i="21"/>
  <c r="Q100" i="21"/>
  <c r="N100" i="21"/>
  <c r="K100" i="21"/>
  <c r="H100" i="21"/>
  <c r="D100" i="21"/>
  <c r="C100" i="21"/>
  <c r="B100" i="21"/>
  <c r="A100" i="21"/>
  <c r="AO99" i="21"/>
  <c r="AP99" i="21" s="1"/>
  <c r="AQ99" i="21" s="1"/>
  <c r="AL99" i="21"/>
  <c r="AI99" i="21"/>
  <c r="AJ99" i="21" s="1"/>
  <c r="AK99" i="21" s="1"/>
  <c r="AF99" i="21"/>
  <c r="AG99" i="21" s="1"/>
  <c r="AH99" i="21" s="1"/>
  <c r="AD99" i="21"/>
  <c r="AE99" i="21" s="1"/>
  <c r="AC99" i="21"/>
  <c r="AA99" i="21"/>
  <c r="AB99" i="21" s="1"/>
  <c r="Z99" i="21"/>
  <c r="X99" i="21"/>
  <c r="Y99" i="21" s="1"/>
  <c r="W99" i="21"/>
  <c r="T99" i="21"/>
  <c r="Q99" i="21"/>
  <c r="R99" i="21" s="1"/>
  <c r="S99" i="21" s="1"/>
  <c r="N99" i="21"/>
  <c r="K99" i="21"/>
  <c r="L99" i="21" s="1"/>
  <c r="M99" i="21" s="1"/>
  <c r="H99" i="21"/>
  <c r="I99" i="21" s="1"/>
  <c r="J99" i="21" s="1"/>
  <c r="D99" i="21"/>
  <c r="C99" i="21"/>
  <c r="B99" i="21"/>
  <c r="A99" i="21"/>
  <c r="AQ98" i="21"/>
  <c r="AO98" i="21"/>
  <c r="AP98" i="21" s="1"/>
  <c r="AL98" i="21"/>
  <c r="AM98" i="21" s="1"/>
  <c r="AN98" i="21" s="1"/>
  <c r="AI98" i="21"/>
  <c r="AJ98" i="21" s="1"/>
  <c r="AK98" i="21" s="1"/>
  <c r="AF98" i="21"/>
  <c r="AG98" i="21" s="1"/>
  <c r="AH98" i="21" s="1"/>
  <c r="AD98" i="21"/>
  <c r="AE98" i="21" s="1"/>
  <c r="AC98" i="21"/>
  <c r="AA98" i="21"/>
  <c r="AB98" i="21" s="1"/>
  <c r="Z98" i="21"/>
  <c r="W98" i="21"/>
  <c r="T98" i="21"/>
  <c r="Q98" i="21"/>
  <c r="N98" i="21"/>
  <c r="K98" i="21"/>
  <c r="H98" i="21"/>
  <c r="D98" i="21"/>
  <c r="C98" i="21"/>
  <c r="B98" i="21"/>
  <c r="A98" i="21"/>
  <c r="AP97" i="21"/>
  <c r="AQ97" i="21" s="1"/>
  <c r="AO97" i="21"/>
  <c r="AM97" i="21"/>
  <c r="AN97" i="21" s="1"/>
  <c r="AL97" i="21"/>
  <c r="AJ97" i="21"/>
  <c r="AK97" i="21" s="1"/>
  <c r="AI97" i="21"/>
  <c r="AF97" i="21"/>
  <c r="AE97" i="21"/>
  <c r="AC97" i="21"/>
  <c r="AD97" i="21" s="1"/>
  <c r="Z97" i="21"/>
  <c r="AA97" i="21" s="1"/>
  <c r="AB97" i="21" s="1"/>
  <c r="W97" i="21"/>
  <c r="X97" i="21" s="1"/>
  <c r="Y97" i="21" s="1"/>
  <c r="T97" i="21"/>
  <c r="U97" i="21" s="1"/>
  <c r="V97" i="21" s="1"/>
  <c r="R97" i="21"/>
  <c r="S97" i="21" s="1"/>
  <c r="Q97" i="21"/>
  <c r="O97" i="21"/>
  <c r="P97" i="21" s="1"/>
  <c r="N97" i="21"/>
  <c r="L97" i="21"/>
  <c r="M97" i="21" s="1"/>
  <c r="K97" i="21"/>
  <c r="J97" i="21"/>
  <c r="I97" i="21"/>
  <c r="H97" i="21"/>
  <c r="D97" i="21"/>
  <c r="C97" i="21"/>
  <c r="B97" i="21"/>
  <c r="A97" i="21"/>
  <c r="AP96" i="21"/>
  <c r="AQ96" i="21" s="1"/>
  <c r="AO96" i="21"/>
  <c r="AM96" i="21"/>
  <c r="AN96" i="21" s="1"/>
  <c r="AL96" i="21"/>
  <c r="AJ96" i="21"/>
  <c r="AK96" i="21" s="1"/>
  <c r="AI96" i="21"/>
  <c r="AF96" i="21"/>
  <c r="AC96" i="21"/>
  <c r="AD96" i="21" s="1"/>
  <c r="AE96" i="21" s="1"/>
  <c r="Z96" i="21"/>
  <c r="W96" i="21"/>
  <c r="X96" i="21" s="1"/>
  <c r="Y96" i="21" s="1"/>
  <c r="T96" i="21"/>
  <c r="U96" i="21" s="1"/>
  <c r="V96" i="21" s="1"/>
  <c r="R96" i="21"/>
  <c r="S96" i="21" s="1"/>
  <c r="Q96" i="21"/>
  <c r="O96" i="21"/>
  <c r="P96" i="21" s="1"/>
  <c r="N96" i="21"/>
  <c r="L96" i="21"/>
  <c r="M96" i="21" s="1"/>
  <c r="K96" i="21"/>
  <c r="J96" i="21"/>
  <c r="I96" i="21"/>
  <c r="H96" i="21"/>
  <c r="D96" i="21"/>
  <c r="C96" i="21"/>
  <c r="B96" i="21"/>
  <c r="A96" i="21"/>
  <c r="AP95" i="21"/>
  <c r="AQ95" i="21" s="1"/>
  <c r="AO95" i="21"/>
  <c r="AM95" i="21"/>
  <c r="AN95" i="21" s="1"/>
  <c r="AL95" i="21"/>
  <c r="AJ95" i="21"/>
  <c r="AK95" i="21" s="1"/>
  <c r="AI95" i="21"/>
  <c r="AF95" i="21"/>
  <c r="AE95" i="21"/>
  <c r="AC95" i="21"/>
  <c r="AD95" i="21" s="1"/>
  <c r="Z95" i="21"/>
  <c r="AA95" i="21" s="1"/>
  <c r="AB95" i="21" s="1"/>
  <c r="W95" i="21"/>
  <c r="T95" i="21"/>
  <c r="Q95" i="21"/>
  <c r="N95" i="21"/>
  <c r="K95" i="21"/>
  <c r="H95" i="21"/>
  <c r="D95" i="21"/>
  <c r="C95" i="21"/>
  <c r="B95" i="21"/>
  <c r="A95" i="21"/>
  <c r="AO94" i="21"/>
  <c r="AP94" i="21" s="1"/>
  <c r="AQ94" i="21" s="1"/>
  <c r="AL94" i="21"/>
  <c r="AI94" i="21"/>
  <c r="AJ94" i="21" s="1"/>
  <c r="AK94" i="21" s="1"/>
  <c r="AF94" i="21"/>
  <c r="AG94" i="21" s="1"/>
  <c r="AH94" i="21" s="1"/>
  <c r="AD94" i="21"/>
  <c r="AE94" i="21" s="1"/>
  <c r="AC94" i="21"/>
  <c r="AA94" i="21"/>
  <c r="AB94" i="21" s="1"/>
  <c r="Z94" i="21"/>
  <c r="W94" i="21"/>
  <c r="T94" i="21"/>
  <c r="Q94" i="21"/>
  <c r="N94" i="21"/>
  <c r="K94" i="21"/>
  <c r="H94" i="21"/>
  <c r="D94" i="21"/>
  <c r="C94" i="21"/>
  <c r="B94" i="21"/>
  <c r="A94" i="21"/>
  <c r="AP93" i="21"/>
  <c r="AQ93" i="21" s="1"/>
  <c r="AO93" i="21"/>
  <c r="AM93" i="21"/>
  <c r="AN93" i="21" s="1"/>
  <c r="AL93" i="21"/>
  <c r="AJ93" i="21"/>
  <c r="AK93" i="21" s="1"/>
  <c r="AI93" i="21"/>
  <c r="AF93" i="21"/>
  <c r="AC93" i="21"/>
  <c r="AD93" i="21" s="1"/>
  <c r="AE93" i="21" s="1"/>
  <c r="Z93" i="21"/>
  <c r="AA93" i="21" s="1"/>
  <c r="AB93" i="21" s="1"/>
  <c r="W93" i="21"/>
  <c r="T93" i="21"/>
  <c r="Q93" i="21"/>
  <c r="N93" i="21"/>
  <c r="K93" i="21"/>
  <c r="H93" i="21"/>
  <c r="D93" i="21"/>
  <c r="C93" i="21"/>
  <c r="B93" i="21"/>
  <c r="A93" i="21"/>
  <c r="AQ92" i="21"/>
  <c r="AO92" i="21"/>
  <c r="AP92" i="21" s="1"/>
  <c r="AL92" i="21"/>
  <c r="AM92" i="21" s="1"/>
  <c r="AN92" i="21" s="1"/>
  <c r="AI92" i="21"/>
  <c r="AJ92" i="21" s="1"/>
  <c r="AK92" i="21" s="1"/>
  <c r="AF92" i="21"/>
  <c r="AG92" i="21" s="1"/>
  <c r="AH92" i="21" s="1"/>
  <c r="AD92" i="21"/>
  <c r="AE92" i="21" s="1"/>
  <c r="AC92" i="21"/>
  <c r="AA92" i="21"/>
  <c r="AB92" i="21" s="1"/>
  <c r="Z92" i="21"/>
  <c r="X92" i="21"/>
  <c r="Y92" i="21" s="1"/>
  <c r="W92" i="21"/>
  <c r="T92" i="21"/>
  <c r="S92" i="21"/>
  <c r="Q92" i="21"/>
  <c r="R92" i="21" s="1"/>
  <c r="N92" i="21"/>
  <c r="O92" i="21" s="1"/>
  <c r="P92" i="21" s="1"/>
  <c r="K92" i="21"/>
  <c r="L92" i="21" s="1"/>
  <c r="M92" i="21" s="1"/>
  <c r="H92" i="21"/>
  <c r="I92" i="21" s="1"/>
  <c r="J92" i="21" s="1"/>
  <c r="D92" i="21"/>
  <c r="C92" i="21"/>
  <c r="B92" i="21"/>
  <c r="A92" i="21"/>
  <c r="AO91" i="21"/>
  <c r="AP91" i="21" s="1"/>
  <c r="AQ91" i="21" s="1"/>
  <c r="AL91" i="21"/>
  <c r="AI91" i="21"/>
  <c r="AJ91" i="21" s="1"/>
  <c r="AK91" i="21" s="1"/>
  <c r="AF91" i="21"/>
  <c r="AG91" i="21" s="1"/>
  <c r="AH91" i="21" s="1"/>
  <c r="AD91" i="21"/>
  <c r="AE91" i="21" s="1"/>
  <c r="AC91" i="21"/>
  <c r="AA91" i="21"/>
  <c r="AB91" i="21" s="1"/>
  <c r="Z91" i="21"/>
  <c r="X91" i="21"/>
  <c r="Y91" i="21" s="1"/>
  <c r="W91" i="21"/>
  <c r="T91" i="21"/>
  <c r="Q91" i="21"/>
  <c r="R91" i="21" s="1"/>
  <c r="S91" i="21" s="1"/>
  <c r="N91" i="21"/>
  <c r="K91" i="21"/>
  <c r="L91" i="21" s="1"/>
  <c r="M91" i="21" s="1"/>
  <c r="H91" i="21"/>
  <c r="I91" i="21" s="1"/>
  <c r="J91" i="21" s="1"/>
  <c r="D91" i="21"/>
  <c r="C91" i="21"/>
  <c r="B91" i="21"/>
  <c r="A91" i="21"/>
  <c r="AQ90" i="21"/>
  <c r="AO90" i="21"/>
  <c r="AP90" i="21" s="1"/>
  <c r="AL90" i="21"/>
  <c r="AM90" i="21" s="1"/>
  <c r="AN90" i="21" s="1"/>
  <c r="AI90" i="21"/>
  <c r="AJ90" i="21" s="1"/>
  <c r="AK90" i="21" s="1"/>
  <c r="AF90" i="21"/>
  <c r="AG90" i="21" s="1"/>
  <c r="AH90" i="21" s="1"/>
  <c r="AD90" i="21"/>
  <c r="AE90" i="21" s="1"/>
  <c r="AC90" i="21"/>
  <c r="AA90" i="21"/>
  <c r="AB90" i="21" s="1"/>
  <c r="Z90" i="21"/>
  <c r="W90" i="21"/>
  <c r="T90" i="21"/>
  <c r="Q90" i="21"/>
  <c r="N90" i="21"/>
  <c r="K90" i="21"/>
  <c r="H90" i="21"/>
  <c r="D90" i="21"/>
  <c r="C90" i="21"/>
  <c r="B90" i="21"/>
  <c r="A90" i="21"/>
  <c r="AP89" i="21"/>
  <c r="AQ89" i="21" s="1"/>
  <c r="AO89" i="21"/>
  <c r="AM89" i="21"/>
  <c r="AN89" i="21" s="1"/>
  <c r="AL89" i="21"/>
  <c r="AJ89" i="21"/>
  <c r="AK89" i="21" s="1"/>
  <c r="AI89" i="21"/>
  <c r="AF89" i="21"/>
  <c r="AE89" i="21"/>
  <c r="AC89" i="21"/>
  <c r="AD89" i="21" s="1"/>
  <c r="Z89" i="21"/>
  <c r="AA89" i="21" s="1"/>
  <c r="AB89" i="21" s="1"/>
  <c r="W89" i="21"/>
  <c r="T89" i="21"/>
  <c r="Q89" i="21"/>
  <c r="N89" i="21"/>
  <c r="K89" i="21"/>
  <c r="H89" i="21"/>
  <c r="D89" i="21"/>
  <c r="C89" i="21"/>
  <c r="B89" i="21"/>
  <c r="A89" i="21"/>
  <c r="AO88" i="21"/>
  <c r="AP88" i="21" s="1"/>
  <c r="AQ88" i="21" s="1"/>
  <c r="AL88" i="21"/>
  <c r="AI88" i="21"/>
  <c r="AJ88" i="21" s="1"/>
  <c r="AK88" i="21" s="1"/>
  <c r="AF88" i="21"/>
  <c r="AG88" i="21" s="1"/>
  <c r="AH88" i="21" s="1"/>
  <c r="AD88" i="21"/>
  <c r="AE88" i="21" s="1"/>
  <c r="AC88" i="21"/>
  <c r="AA88" i="21"/>
  <c r="AB88" i="21" s="1"/>
  <c r="Z88" i="21"/>
  <c r="X88" i="21"/>
  <c r="Y88" i="21" s="1"/>
  <c r="W88" i="21"/>
  <c r="T88" i="21"/>
  <c r="Q88" i="21"/>
  <c r="R88" i="21" s="1"/>
  <c r="S88" i="21" s="1"/>
  <c r="N88" i="21"/>
  <c r="K88" i="21"/>
  <c r="L88" i="21" s="1"/>
  <c r="M88" i="21" s="1"/>
  <c r="H88" i="21"/>
  <c r="I88" i="21" s="1"/>
  <c r="J88" i="21" s="1"/>
  <c r="D88" i="21"/>
  <c r="C88" i="21"/>
  <c r="B88" i="21"/>
  <c r="A88" i="21"/>
  <c r="A87" i="21"/>
  <c r="AQ86" i="21"/>
  <c r="AO86" i="21"/>
  <c r="AN86" i="21"/>
  <c r="AL86" i="21"/>
  <c r="AK86" i="21"/>
  <c r="AI86" i="21"/>
  <c r="AH86" i="21"/>
  <c r="AF86" i="21"/>
  <c r="AE86" i="21"/>
  <c r="AC86" i="21"/>
  <c r="AB86" i="21"/>
  <c r="Z86" i="21"/>
  <c r="Y86" i="21"/>
  <c r="W86" i="21"/>
  <c r="V86" i="21"/>
  <c r="T86" i="21"/>
  <c r="S86" i="21"/>
  <c r="Q86" i="21"/>
  <c r="P86" i="21"/>
  <c r="N86" i="21"/>
  <c r="M86" i="21"/>
  <c r="K86" i="21"/>
  <c r="H86" i="21"/>
  <c r="D86" i="21"/>
  <c r="C86" i="21"/>
  <c r="B86" i="21"/>
  <c r="A86" i="21"/>
  <c r="AQ85" i="21"/>
  <c r="AO85" i="21"/>
  <c r="AN85" i="21"/>
  <c r="AL85" i="21"/>
  <c r="AK85" i="21"/>
  <c r="AI85" i="21"/>
  <c r="AH85" i="21"/>
  <c r="AF85" i="21"/>
  <c r="AE85" i="21"/>
  <c r="AC85" i="21"/>
  <c r="AB85" i="21"/>
  <c r="Z85" i="21"/>
  <c r="Y85" i="21"/>
  <c r="W85" i="21"/>
  <c r="V85" i="21"/>
  <c r="T85" i="21"/>
  <c r="S85" i="21"/>
  <c r="Q85" i="21"/>
  <c r="P85" i="21"/>
  <c r="N85" i="21"/>
  <c r="M85" i="21"/>
  <c r="K85" i="21"/>
  <c r="J85" i="21"/>
  <c r="H85" i="21"/>
  <c r="D85" i="21"/>
  <c r="C85" i="21"/>
  <c r="B85" i="21"/>
  <c r="A85" i="21"/>
  <c r="AQ84" i="21"/>
  <c r="AO84" i="21"/>
  <c r="AP84" i="21" s="1"/>
  <c r="AL84" i="21"/>
  <c r="AM84" i="21" s="1"/>
  <c r="AN84" i="21" s="1"/>
  <c r="AI84" i="21"/>
  <c r="AJ84" i="21" s="1"/>
  <c r="AK84" i="21" s="1"/>
  <c r="AF84" i="21"/>
  <c r="AG84" i="21" s="1"/>
  <c r="AH84" i="21" s="1"/>
  <c r="AD84" i="21"/>
  <c r="AE84" i="21" s="1"/>
  <c r="AC84" i="21"/>
  <c r="AA84" i="21"/>
  <c r="AB84" i="21" s="1"/>
  <c r="Z84" i="21"/>
  <c r="X84" i="21"/>
  <c r="Y84" i="21" s="1"/>
  <c r="W84" i="21"/>
  <c r="T84" i="21"/>
  <c r="S84" i="21"/>
  <c r="Q84" i="21"/>
  <c r="R84" i="21" s="1"/>
  <c r="N84" i="21"/>
  <c r="O84" i="21" s="1"/>
  <c r="P84" i="21" s="1"/>
  <c r="K84" i="21"/>
  <c r="L84" i="21" s="1"/>
  <c r="M84" i="21" s="1"/>
  <c r="H84" i="21"/>
  <c r="I84" i="21" s="1"/>
  <c r="J84" i="21" s="1"/>
  <c r="D84" i="21"/>
  <c r="C84" i="21"/>
  <c r="B84" i="21"/>
  <c r="A84" i="21"/>
  <c r="AO83" i="21"/>
  <c r="AP83" i="21" s="1"/>
  <c r="AQ83" i="21" s="1"/>
  <c r="AL83" i="21"/>
  <c r="AI83" i="21"/>
  <c r="AJ83" i="21" s="1"/>
  <c r="AK83" i="21" s="1"/>
  <c r="AF83" i="21"/>
  <c r="AG83" i="21" s="1"/>
  <c r="AH83" i="21" s="1"/>
  <c r="AD83" i="21"/>
  <c r="AE83" i="21" s="1"/>
  <c r="AC83" i="21"/>
  <c r="AA83" i="21"/>
  <c r="AB83" i="21" s="1"/>
  <c r="Z83" i="21"/>
  <c r="X83" i="21"/>
  <c r="Y83" i="21" s="1"/>
  <c r="W83" i="21"/>
  <c r="T83" i="21"/>
  <c r="Q83" i="21"/>
  <c r="R83" i="21" s="1"/>
  <c r="S83" i="21" s="1"/>
  <c r="N83" i="21"/>
  <c r="K83" i="21"/>
  <c r="L83" i="21" s="1"/>
  <c r="M83" i="21" s="1"/>
  <c r="H83" i="21"/>
  <c r="I83" i="21" s="1"/>
  <c r="J83" i="21" s="1"/>
  <c r="D83" i="21"/>
  <c r="C83" i="21"/>
  <c r="B83" i="21"/>
  <c r="A83" i="21"/>
  <c r="AQ82" i="21"/>
  <c r="AO82" i="21"/>
  <c r="AN82" i="21"/>
  <c r="AL82" i="21"/>
  <c r="AK82" i="21"/>
  <c r="AI82" i="21"/>
  <c r="AH82" i="21"/>
  <c r="AF82" i="21"/>
  <c r="AE82" i="21"/>
  <c r="AC82" i="21"/>
  <c r="Z82" i="21"/>
  <c r="W82" i="21"/>
  <c r="T82" i="21"/>
  <c r="Q82" i="21"/>
  <c r="N82" i="21"/>
  <c r="K82" i="21"/>
  <c r="H82" i="21"/>
  <c r="D82" i="21"/>
  <c r="C82" i="21"/>
  <c r="B82" i="21"/>
  <c r="A82" i="21"/>
  <c r="AQ81" i="21"/>
  <c r="AO81" i="21"/>
  <c r="AN81" i="21"/>
  <c r="AL81" i="21"/>
  <c r="AK81" i="21"/>
  <c r="AI81" i="21"/>
  <c r="AH81" i="21"/>
  <c r="AF81" i="21"/>
  <c r="AE81" i="21"/>
  <c r="AC81" i="21"/>
  <c r="AB81" i="21"/>
  <c r="Z81" i="21"/>
  <c r="Y81" i="21"/>
  <c r="W81" i="21"/>
  <c r="V81" i="21"/>
  <c r="T81" i="21"/>
  <c r="S81" i="21"/>
  <c r="Q81" i="21"/>
  <c r="P81" i="21"/>
  <c r="N81" i="21"/>
  <c r="M81" i="21"/>
  <c r="K81" i="21"/>
  <c r="J81" i="21"/>
  <c r="H81" i="21"/>
  <c r="D81" i="21"/>
  <c r="C81" i="21"/>
  <c r="B81" i="21"/>
  <c r="A81" i="21"/>
  <c r="AQ80" i="21"/>
  <c r="AO80" i="21"/>
  <c r="AN80" i="21"/>
  <c r="AL80" i="21"/>
  <c r="AK80" i="21"/>
  <c r="AI80" i="21"/>
  <c r="AH80" i="21"/>
  <c r="AF80" i="21"/>
  <c r="AE80" i="21"/>
  <c r="AC80" i="21"/>
  <c r="AB80" i="21"/>
  <c r="Z80" i="21"/>
  <c r="Y80" i="21"/>
  <c r="W80" i="21"/>
  <c r="V80" i="21"/>
  <c r="T80" i="21"/>
  <c r="S80" i="21"/>
  <c r="Q80" i="21"/>
  <c r="P80" i="21"/>
  <c r="N80" i="21"/>
  <c r="M80" i="21"/>
  <c r="K80" i="21"/>
  <c r="J80" i="21"/>
  <c r="H80" i="21"/>
  <c r="D80" i="21"/>
  <c r="C80" i="21"/>
  <c r="B80" i="21"/>
  <c r="A80" i="21"/>
  <c r="AQ79" i="21"/>
  <c r="AO79" i="21"/>
  <c r="AN79" i="21"/>
  <c r="AL79" i="21"/>
  <c r="AK79" i="21"/>
  <c r="AI79" i="21"/>
  <c r="AH79" i="21"/>
  <c r="AF79" i="21"/>
  <c r="AE79" i="21"/>
  <c r="AC79" i="21"/>
  <c r="AB79" i="21"/>
  <c r="Z79" i="21"/>
  <c r="Y79" i="21"/>
  <c r="W79" i="21"/>
  <c r="V79" i="21"/>
  <c r="T79" i="21"/>
  <c r="S79" i="21"/>
  <c r="Q79" i="21"/>
  <c r="P79" i="21"/>
  <c r="N79" i="21"/>
  <c r="M79" i="21"/>
  <c r="K79" i="21"/>
  <c r="J79" i="21"/>
  <c r="H79" i="21"/>
  <c r="D79" i="21"/>
  <c r="C79" i="21"/>
  <c r="B79" i="21"/>
  <c r="A79" i="21"/>
  <c r="AO78" i="21"/>
  <c r="AL78" i="21"/>
  <c r="AI78" i="21"/>
  <c r="AG78" i="21"/>
  <c r="AH78" i="21" s="1"/>
  <c r="AF78" i="21"/>
  <c r="AD78" i="21"/>
  <c r="AE78" i="21" s="1"/>
  <c r="AC78" i="21"/>
  <c r="AA78" i="21"/>
  <c r="AB78" i="21" s="1"/>
  <c r="Z78" i="21"/>
  <c r="W78" i="21"/>
  <c r="T78" i="21"/>
  <c r="U78" i="21" s="1"/>
  <c r="V78" i="21" s="1"/>
  <c r="Q78" i="21"/>
  <c r="N78" i="21"/>
  <c r="O78" i="21" s="1"/>
  <c r="P78" i="21" s="1"/>
  <c r="K78" i="21"/>
  <c r="L78" i="21" s="1"/>
  <c r="M78" i="21" s="1"/>
  <c r="I78" i="21"/>
  <c r="J78" i="21" s="1"/>
  <c r="H78" i="21"/>
  <c r="D78" i="21"/>
  <c r="C78" i="21"/>
  <c r="B78" i="21"/>
  <c r="A78" i="21"/>
  <c r="AO77" i="21"/>
  <c r="AP77" i="21" s="1"/>
  <c r="AQ77" i="21" s="1"/>
  <c r="AL77" i="21"/>
  <c r="AM77" i="21" s="1"/>
  <c r="AN77" i="21" s="1"/>
  <c r="AI77" i="21"/>
  <c r="AJ77" i="21" s="1"/>
  <c r="AK77" i="21" s="1"/>
  <c r="AG77" i="21"/>
  <c r="AH77" i="21" s="1"/>
  <c r="AF77" i="21"/>
  <c r="AD77" i="21"/>
  <c r="AE77" i="21" s="1"/>
  <c r="AC77" i="21"/>
  <c r="AA77" i="21"/>
  <c r="AB77" i="21" s="1"/>
  <c r="Z77" i="21"/>
  <c r="W77" i="21"/>
  <c r="V77" i="21"/>
  <c r="T77" i="21"/>
  <c r="U77" i="21" s="1"/>
  <c r="Q77" i="21"/>
  <c r="R77" i="21" s="1"/>
  <c r="S77" i="21" s="1"/>
  <c r="N77" i="21"/>
  <c r="O77" i="21" s="1"/>
  <c r="P77" i="21" s="1"/>
  <c r="K77" i="21"/>
  <c r="L77" i="21" s="1"/>
  <c r="M77" i="21" s="1"/>
  <c r="I77" i="21"/>
  <c r="J77" i="21" s="1"/>
  <c r="H77" i="21"/>
  <c r="D77" i="21"/>
  <c r="C77" i="21"/>
  <c r="B77" i="21"/>
  <c r="A77" i="21"/>
  <c r="AO76" i="21"/>
  <c r="AL76" i="21"/>
  <c r="AI76" i="21"/>
  <c r="AF76" i="21"/>
  <c r="AC76" i="21"/>
  <c r="Z76" i="21"/>
  <c r="W76" i="21"/>
  <c r="T76" i="21"/>
  <c r="Q76" i="21"/>
  <c r="N76" i="21"/>
  <c r="K76" i="21"/>
  <c r="H76" i="21"/>
  <c r="D76" i="21"/>
  <c r="C76" i="21"/>
  <c r="B76" i="21"/>
  <c r="A76" i="21"/>
  <c r="AO75" i="21"/>
  <c r="AL75" i="21"/>
  <c r="AI75" i="21"/>
  <c r="AF75" i="21"/>
  <c r="AC75" i="21"/>
  <c r="Z75" i="21"/>
  <c r="W75" i="21"/>
  <c r="T75" i="21"/>
  <c r="Q75" i="21"/>
  <c r="N75" i="21"/>
  <c r="K75" i="21"/>
  <c r="H75" i="21"/>
  <c r="D75" i="21"/>
  <c r="C75" i="21"/>
  <c r="B75" i="21"/>
  <c r="A75" i="21"/>
  <c r="AO74" i="21"/>
  <c r="AL74" i="21"/>
  <c r="AI74" i="21"/>
  <c r="AF74" i="21"/>
  <c r="AC74" i="21"/>
  <c r="Z74" i="21"/>
  <c r="W74" i="21"/>
  <c r="T74" i="21"/>
  <c r="Q74" i="21"/>
  <c r="N74" i="21"/>
  <c r="K74" i="21"/>
  <c r="H74" i="21"/>
  <c r="D74" i="21"/>
  <c r="C74" i="21"/>
  <c r="B74" i="21"/>
  <c r="A74" i="21"/>
  <c r="AO73" i="21"/>
  <c r="AL73" i="21"/>
  <c r="AI73" i="21"/>
  <c r="AF73" i="21"/>
  <c r="AC73" i="21"/>
  <c r="Z73" i="21"/>
  <c r="W73" i="21"/>
  <c r="T73" i="21"/>
  <c r="Q73" i="21"/>
  <c r="N73" i="21"/>
  <c r="K73" i="21"/>
  <c r="H73" i="21"/>
  <c r="D73" i="21"/>
  <c r="C73" i="21"/>
  <c r="B73" i="21"/>
  <c r="A73" i="21"/>
  <c r="AQ72" i="21"/>
  <c r="AO72" i="21"/>
  <c r="AN72" i="21"/>
  <c r="AL72" i="21"/>
  <c r="AK72" i="21"/>
  <c r="AI72" i="21"/>
  <c r="AH72" i="21"/>
  <c r="AF72" i="21"/>
  <c r="AE72" i="21"/>
  <c r="AC72" i="21"/>
  <c r="AB72" i="21"/>
  <c r="Z72" i="21"/>
  <c r="Y72" i="21"/>
  <c r="W72" i="21"/>
  <c r="V72" i="21"/>
  <c r="T72" i="21"/>
  <c r="S72" i="21"/>
  <c r="Q72" i="21"/>
  <c r="N72" i="21"/>
  <c r="M72" i="21"/>
  <c r="K72" i="21"/>
  <c r="O72" i="21" s="1"/>
  <c r="J72" i="21"/>
  <c r="H72" i="21"/>
  <c r="D72" i="21"/>
  <c r="C72" i="21"/>
  <c r="B72" i="21"/>
  <c r="A72" i="21"/>
  <c r="AP71" i="21"/>
  <c r="AQ71" i="21" s="1"/>
  <c r="AO71" i="21"/>
  <c r="AM71" i="21"/>
  <c r="AN71" i="21" s="1"/>
  <c r="AL71" i="21"/>
  <c r="AK71" i="21"/>
  <c r="AJ71" i="21"/>
  <c r="AI71" i="21"/>
  <c r="AF71" i="21"/>
  <c r="AG71" i="21" s="1"/>
  <c r="AH71" i="21" s="1"/>
  <c r="AC71" i="21"/>
  <c r="Z71" i="21"/>
  <c r="AA71" i="21" s="1"/>
  <c r="AB71" i="21" s="1"/>
  <c r="W71" i="21"/>
  <c r="X71" i="21" s="1"/>
  <c r="Y71" i="21" s="1"/>
  <c r="U71" i="21"/>
  <c r="V71" i="21" s="1"/>
  <c r="T71" i="21"/>
  <c r="R71" i="21"/>
  <c r="S71" i="21" s="1"/>
  <c r="Q71" i="21"/>
  <c r="O71" i="21"/>
  <c r="P71" i="21" s="1"/>
  <c r="N71" i="21"/>
  <c r="M71" i="21"/>
  <c r="L71" i="21"/>
  <c r="K71" i="21"/>
  <c r="H71" i="21"/>
  <c r="I71" i="21" s="1"/>
  <c r="J71" i="21" s="1"/>
  <c r="D71" i="21"/>
  <c r="C71" i="21"/>
  <c r="B71" i="21"/>
  <c r="A71" i="21"/>
  <c r="AP70" i="21"/>
  <c r="AQ70" i="21" s="1"/>
  <c r="AO70" i="21"/>
  <c r="AM70" i="21"/>
  <c r="AN70" i="21" s="1"/>
  <c r="AL70" i="21"/>
  <c r="AK70" i="21"/>
  <c r="AJ70" i="21"/>
  <c r="AI70" i="21"/>
  <c r="AH70" i="21"/>
  <c r="AF70" i="21"/>
  <c r="AG70" i="21" s="1"/>
  <c r="AC70" i="21"/>
  <c r="AD70" i="21" s="1"/>
  <c r="AE70" i="21" s="1"/>
  <c r="Z70" i="21"/>
  <c r="AA70" i="21" s="1"/>
  <c r="AB70" i="21" s="1"/>
  <c r="W70" i="21"/>
  <c r="X70" i="21" s="1"/>
  <c r="Y70" i="21" s="1"/>
  <c r="U70" i="21"/>
  <c r="V70" i="21" s="1"/>
  <c r="T70" i="21"/>
  <c r="R70" i="21"/>
  <c r="S70" i="21" s="1"/>
  <c r="Q70" i="21"/>
  <c r="O70" i="21"/>
  <c r="P70" i="21" s="1"/>
  <c r="N70" i="21"/>
  <c r="M70" i="21"/>
  <c r="L70" i="21"/>
  <c r="K70" i="21"/>
  <c r="J70" i="21"/>
  <c r="H70" i="21"/>
  <c r="I70" i="21" s="1"/>
  <c r="D70" i="21"/>
  <c r="C70" i="21"/>
  <c r="B70" i="21"/>
  <c r="A70" i="21"/>
  <c r="AP69" i="21"/>
  <c r="AQ69" i="21" s="1"/>
  <c r="AO69" i="21"/>
  <c r="AM69" i="21"/>
  <c r="AN69" i="21" s="1"/>
  <c r="AL69" i="21"/>
  <c r="AK69" i="21"/>
  <c r="AJ69" i="21"/>
  <c r="AI69" i="21"/>
  <c r="AF69" i="21"/>
  <c r="AG69" i="21" s="1"/>
  <c r="AH69" i="21" s="1"/>
  <c r="AC69" i="21"/>
  <c r="Z69" i="21"/>
  <c r="AA69" i="21" s="1"/>
  <c r="AB69" i="21" s="1"/>
  <c r="W69" i="21"/>
  <c r="X69" i="21" s="1"/>
  <c r="Y69" i="21" s="1"/>
  <c r="U69" i="21"/>
  <c r="V69" i="21" s="1"/>
  <c r="T69" i="21"/>
  <c r="R69" i="21"/>
  <c r="S69" i="21" s="1"/>
  <c r="Q69" i="21"/>
  <c r="O69" i="21"/>
  <c r="P69" i="21" s="1"/>
  <c r="N69" i="21"/>
  <c r="M69" i="21"/>
  <c r="L69" i="21"/>
  <c r="K69" i="21"/>
  <c r="H69" i="21"/>
  <c r="I69" i="21" s="1"/>
  <c r="J69" i="21" s="1"/>
  <c r="D69" i="21"/>
  <c r="C69" i="21"/>
  <c r="B69" i="21"/>
  <c r="A69" i="21"/>
  <c r="AP68" i="21"/>
  <c r="AQ68" i="21" s="1"/>
  <c r="AO68" i="21"/>
  <c r="AM68" i="21"/>
  <c r="AN68" i="21" s="1"/>
  <c r="AL68" i="21"/>
  <c r="AK68" i="21"/>
  <c r="AJ68" i="21"/>
  <c r="AI68" i="21"/>
  <c r="AH68" i="21"/>
  <c r="AF68" i="21"/>
  <c r="AG68" i="21" s="1"/>
  <c r="AC68" i="21"/>
  <c r="AD68" i="21" s="1"/>
  <c r="AE68" i="21" s="1"/>
  <c r="Z68" i="21"/>
  <c r="AA68" i="21" s="1"/>
  <c r="AB68" i="21" s="1"/>
  <c r="W68" i="21"/>
  <c r="X68" i="21" s="1"/>
  <c r="Y68" i="21" s="1"/>
  <c r="U68" i="21"/>
  <c r="V68" i="21" s="1"/>
  <c r="T68" i="21"/>
  <c r="R68" i="21"/>
  <c r="S68" i="21" s="1"/>
  <c r="Q68" i="21"/>
  <c r="O68" i="21"/>
  <c r="P68" i="21" s="1"/>
  <c r="N68" i="21"/>
  <c r="M68" i="21"/>
  <c r="L68" i="21"/>
  <c r="K68" i="21"/>
  <c r="J68" i="21"/>
  <c r="H68" i="21"/>
  <c r="I68" i="21" s="1"/>
  <c r="D68" i="21"/>
  <c r="C68" i="21"/>
  <c r="B68" i="21"/>
  <c r="A68" i="21"/>
  <c r="AP67" i="21"/>
  <c r="AQ67" i="21" s="1"/>
  <c r="AO67" i="21"/>
  <c r="AM67" i="21"/>
  <c r="AN67" i="21" s="1"/>
  <c r="AL67" i="21"/>
  <c r="AK67" i="21"/>
  <c r="AJ67" i="21"/>
  <c r="AI67" i="21"/>
  <c r="AH67" i="21"/>
  <c r="AF67" i="21"/>
  <c r="AC67" i="21"/>
  <c r="AG67" i="21" s="1"/>
  <c r="Z67" i="21"/>
  <c r="W67" i="21"/>
  <c r="X67" i="21" s="1"/>
  <c r="Y67" i="21" s="1"/>
  <c r="U67" i="21"/>
  <c r="V67" i="21" s="1"/>
  <c r="T67" i="21"/>
  <c r="R67" i="21"/>
  <c r="S67" i="21" s="1"/>
  <c r="Q67" i="21"/>
  <c r="O67" i="21"/>
  <c r="P67" i="21" s="1"/>
  <c r="N67" i="21"/>
  <c r="M67" i="21"/>
  <c r="L67" i="21"/>
  <c r="K67" i="21"/>
  <c r="J67" i="21"/>
  <c r="I67" i="21"/>
  <c r="H67" i="21"/>
  <c r="D67" i="21"/>
  <c r="C67" i="21"/>
  <c r="B67" i="21"/>
  <c r="A67" i="21"/>
  <c r="AP66" i="21"/>
  <c r="AQ66" i="21" s="1"/>
  <c r="AO66" i="21"/>
  <c r="AM66" i="21"/>
  <c r="AN66" i="21" s="1"/>
  <c r="AL66" i="21"/>
  <c r="AK66" i="21"/>
  <c r="AJ66" i="21"/>
  <c r="AI66" i="21"/>
  <c r="AH66" i="21"/>
  <c r="AF66" i="21"/>
  <c r="AC66" i="21"/>
  <c r="AG66" i="21" s="1"/>
  <c r="Z66" i="21"/>
  <c r="AA66" i="21" s="1"/>
  <c r="AB66" i="21" s="1"/>
  <c r="W66" i="21"/>
  <c r="X66" i="21" s="1"/>
  <c r="Y66" i="21" s="1"/>
  <c r="U66" i="21"/>
  <c r="V66" i="21" s="1"/>
  <c r="T66" i="21"/>
  <c r="R66" i="21"/>
  <c r="S66" i="21" s="1"/>
  <c r="Q66" i="21"/>
  <c r="O66" i="21"/>
  <c r="P66" i="21" s="1"/>
  <c r="N66" i="21"/>
  <c r="M66" i="21"/>
  <c r="L66" i="21"/>
  <c r="K66" i="21"/>
  <c r="J66" i="21"/>
  <c r="I66" i="21"/>
  <c r="H66" i="21"/>
  <c r="D66" i="21"/>
  <c r="C66" i="21"/>
  <c r="B66" i="21"/>
  <c r="A66" i="21"/>
  <c r="AO65" i="21"/>
  <c r="AL65" i="21"/>
  <c r="AI65" i="21"/>
  <c r="AG65" i="21"/>
  <c r="AH65" i="21" s="1"/>
  <c r="AF65" i="21"/>
  <c r="AE65" i="21"/>
  <c r="AD65" i="21"/>
  <c r="AC65" i="21"/>
  <c r="Z65" i="21"/>
  <c r="W65" i="21"/>
  <c r="AA65" i="21" s="1"/>
  <c r="AB65" i="21" s="1"/>
  <c r="T65" i="21"/>
  <c r="U65" i="21" s="1"/>
  <c r="V65" i="21" s="1"/>
  <c r="Q65" i="21"/>
  <c r="R65" i="21" s="1"/>
  <c r="S65" i="21" s="1"/>
  <c r="O65" i="21"/>
  <c r="P65" i="21" s="1"/>
  <c r="N65" i="21"/>
  <c r="L65" i="21"/>
  <c r="M65" i="21" s="1"/>
  <c r="K65" i="21"/>
  <c r="I65" i="21"/>
  <c r="J65" i="21" s="1"/>
  <c r="H65" i="21"/>
  <c r="D65" i="21"/>
  <c r="C65" i="21"/>
  <c r="B65" i="21"/>
  <c r="A65" i="21"/>
  <c r="AO64" i="21"/>
  <c r="AL64" i="21"/>
  <c r="AI64" i="21"/>
  <c r="AG64" i="21"/>
  <c r="AH64" i="21" s="1"/>
  <c r="AF64" i="21"/>
  <c r="AD64" i="21"/>
  <c r="AE64" i="21" s="1"/>
  <c r="AC64" i="21"/>
  <c r="AA64" i="21"/>
  <c r="AB64" i="21" s="1"/>
  <c r="Z64" i="21"/>
  <c r="Y64" i="21"/>
  <c r="X64" i="21"/>
  <c r="W64" i="21"/>
  <c r="T64" i="21"/>
  <c r="Q64" i="21"/>
  <c r="U64" i="21" s="1"/>
  <c r="V64" i="21" s="1"/>
  <c r="N64" i="21"/>
  <c r="K64" i="21"/>
  <c r="L64" i="21" s="1"/>
  <c r="M64" i="21" s="1"/>
  <c r="I64" i="21"/>
  <c r="J64" i="21" s="1"/>
  <c r="H64" i="21"/>
  <c r="D64" i="21"/>
  <c r="C64" i="21"/>
  <c r="B64" i="21"/>
  <c r="A64" i="21"/>
  <c r="AO63" i="21"/>
  <c r="AP63" i="21" s="1"/>
  <c r="AQ63" i="21" s="1"/>
  <c r="AL63" i="21"/>
  <c r="AI63" i="21"/>
  <c r="AJ63" i="21" s="1"/>
  <c r="AK63" i="21" s="1"/>
  <c r="AG63" i="21"/>
  <c r="AH63" i="21" s="1"/>
  <c r="AF63" i="21"/>
  <c r="AD63" i="21"/>
  <c r="AE63" i="21" s="1"/>
  <c r="AC63" i="21"/>
  <c r="AA63" i="21"/>
  <c r="AB63" i="21" s="1"/>
  <c r="Z63" i="21"/>
  <c r="Y63" i="21"/>
  <c r="X63" i="21"/>
  <c r="W63" i="21"/>
  <c r="T63" i="21"/>
  <c r="Q63" i="21"/>
  <c r="N63" i="21"/>
  <c r="O63" i="21" s="1"/>
  <c r="P63" i="21" s="1"/>
  <c r="K63" i="21"/>
  <c r="L63" i="21" s="1"/>
  <c r="M63" i="21" s="1"/>
  <c r="I63" i="21"/>
  <c r="J63" i="21" s="1"/>
  <c r="H63" i="21"/>
  <c r="D63" i="21"/>
  <c r="C63" i="21"/>
  <c r="B63" i="21"/>
  <c r="A63" i="21"/>
  <c r="AO62" i="21"/>
  <c r="AL62" i="21"/>
  <c r="AM62" i="21" s="1"/>
  <c r="AN62" i="21" s="1"/>
  <c r="AI62" i="21"/>
  <c r="AJ62" i="21" s="1"/>
  <c r="AK62" i="21" s="1"/>
  <c r="AG62" i="21"/>
  <c r="AH62" i="21" s="1"/>
  <c r="AF62" i="21"/>
  <c r="AD62" i="21"/>
  <c r="AE62" i="21" s="1"/>
  <c r="AC62" i="21"/>
  <c r="AA62" i="21"/>
  <c r="AB62" i="21" s="1"/>
  <c r="Z62" i="21"/>
  <c r="Y62" i="21"/>
  <c r="X62" i="21"/>
  <c r="W62" i="21"/>
  <c r="T62" i="21"/>
  <c r="Q62" i="21"/>
  <c r="N62" i="21"/>
  <c r="K62" i="21"/>
  <c r="L62" i="21" s="1"/>
  <c r="M62" i="21" s="1"/>
  <c r="I62" i="21"/>
  <c r="J62" i="21" s="1"/>
  <c r="H62" i="21"/>
  <c r="D62" i="21"/>
  <c r="C62" i="21"/>
  <c r="B62" i="21"/>
  <c r="A62" i="21"/>
  <c r="AO61" i="21"/>
  <c r="AP61" i="21" s="1"/>
  <c r="AQ61" i="21" s="1"/>
  <c r="AL61" i="21"/>
  <c r="AI61" i="21"/>
  <c r="AJ61" i="21" s="1"/>
  <c r="AK61" i="21" s="1"/>
  <c r="AG61" i="21"/>
  <c r="AH61" i="21" s="1"/>
  <c r="AF61" i="21"/>
  <c r="AD61" i="21"/>
  <c r="AE61" i="21" s="1"/>
  <c r="AC61" i="21"/>
  <c r="AA61" i="21"/>
  <c r="AB61" i="21" s="1"/>
  <c r="Z61" i="21"/>
  <c r="Y61" i="21"/>
  <c r="X61" i="21"/>
  <c r="W61" i="21"/>
  <c r="T61" i="21"/>
  <c r="Q61" i="21"/>
  <c r="N61" i="21"/>
  <c r="O61" i="21" s="1"/>
  <c r="P61" i="21" s="1"/>
  <c r="K61" i="21"/>
  <c r="L61" i="21" s="1"/>
  <c r="M61" i="21" s="1"/>
  <c r="I61" i="21"/>
  <c r="J61" i="21" s="1"/>
  <c r="H61" i="21"/>
  <c r="D61" i="21"/>
  <c r="C61" i="21"/>
  <c r="B61" i="21"/>
  <c r="A61" i="21"/>
  <c r="AO60" i="21"/>
  <c r="AL60" i="21"/>
  <c r="AM60" i="21" s="1"/>
  <c r="AN60" i="21" s="1"/>
  <c r="AI60" i="21"/>
  <c r="AJ60" i="21" s="1"/>
  <c r="AK60" i="21" s="1"/>
  <c r="AG60" i="21"/>
  <c r="AH60" i="21" s="1"/>
  <c r="AF60" i="21"/>
  <c r="AD60" i="21"/>
  <c r="AE60" i="21" s="1"/>
  <c r="AC60" i="21"/>
  <c r="AA60" i="21"/>
  <c r="AB60" i="21" s="1"/>
  <c r="Z60" i="21"/>
  <c r="Y60" i="21"/>
  <c r="X60" i="21"/>
  <c r="W60" i="21"/>
  <c r="T60" i="21"/>
  <c r="Q60" i="21"/>
  <c r="N60" i="21"/>
  <c r="K60" i="21"/>
  <c r="L60" i="21" s="1"/>
  <c r="M60" i="21" s="1"/>
  <c r="I60" i="21"/>
  <c r="J60" i="21" s="1"/>
  <c r="H60" i="21"/>
  <c r="D60" i="21"/>
  <c r="C60" i="21"/>
  <c r="B60" i="21"/>
  <c r="A60" i="21"/>
  <c r="AO59" i="21"/>
  <c r="AL59" i="21"/>
  <c r="AI59" i="21"/>
  <c r="AF59" i="21"/>
  <c r="AC59" i="21"/>
  <c r="Z59" i="21"/>
  <c r="W59" i="21"/>
  <c r="T59" i="21"/>
  <c r="Q59" i="21"/>
  <c r="N59" i="21"/>
  <c r="K59" i="21"/>
  <c r="H59" i="21"/>
  <c r="D59" i="21"/>
  <c r="C59" i="21"/>
  <c r="B59" i="21"/>
  <c r="A59" i="21"/>
  <c r="AO58" i="21"/>
  <c r="AP58" i="21" s="1"/>
  <c r="AQ58" i="21" s="1"/>
  <c r="AL58" i="21"/>
  <c r="AK58" i="21"/>
  <c r="AI58" i="21"/>
  <c r="AJ58" i="21" s="1"/>
  <c r="AG58" i="21"/>
  <c r="AH58" i="21" s="1"/>
  <c r="AF58" i="21"/>
  <c r="AD58" i="21"/>
  <c r="AE58" i="21" s="1"/>
  <c r="AC58" i="21"/>
  <c r="AA58" i="21"/>
  <c r="AB58" i="21" s="1"/>
  <c r="Z58" i="21"/>
  <c r="Y58" i="21"/>
  <c r="X58" i="21"/>
  <c r="W58" i="21"/>
  <c r="U58" i="21"/>
  <c r="V58" i="21" s="1"/>
  <c r="T58" i="21"/>
  <c r="Q58" i="21"/>
  <c r="P58" i="21"/>
  <c r="N58" i="21"/>
  <c r="O58" i="21" s="1"/>
  <c r="K58" i="21"/>
  <c r="I58" i="21"/>
  <c r="J58" i="21" s="1"/>
  <c r="H58" i="21"/>
  <c r="D58" i="21"/>
  <c r="C58" i="21"/>
  <c r="B58" i="21"/>
  <c r="A58" i="21"/>
  <c r="AO57" i="21"/>
  <c r="AN57" i="21"/>
  <c r="AL57" i="21"/>
  <c r="AM57" i="21" s="1"/>
  <c r="AI57" i="21"/>
  <c r="AG57" i="21"/>
  <c r="AH57" i="21" s="1"/>
  <c r="AF57" i="21"/>
  <c r="AD57" i="21"/>
  <c r="AE57" i="21" s="1"/>
  <c r="AC57" i="21"/>
  <c r="AA57" i="21"/>
  <c r="AB57" i="21" s="1"/>
  <c r="Z57" i="21"/>
  <c r="Y57" i="21"/>
  <c r="X57" i="21"/>
  <c r="W57" i="21"/>
  <c r="U57" i="21"/>
  <c r="V57" i="21" s="1"/>
  <c r="T57" i="21"/>
  <c r="S57" i="21"/>
  <c r="Q57" i="21"/>
  <c r="R57" i="21" s="1"/>
  <c r="N57" i="21"/>
  <c r="M57" i="21"/>
  <c r="K57" i="21"/>
  <c r="L57" i="21" s="1"/>
  <c r="I57" i="21"/>
  <c r="J57" i="21" s="1"/>
  <c r="H57" i="21"/>
  <c r="D57" i="21"/>
  <c r="C57" i="21"/>
  <c r="B57" i="21"/>
  <c r="A57" i="21"/>
  <c r="AQ56" i="21"/>
  <c r="AO56" i="21"/>
  <c r="AP56" i="21" s="1"/>
  <c r="AL56" i="21"/>
  <c r="AI56" i="21"/>
  <c r="AJ56" i="21" s="1"/>
  <c r="AK56" i="21" s="1"/>
  <c r="AF56" i="21"/>
  <c r="AG56" i="21" s="1"/>
  <c r="AH56" i="21" s="1"/>
  <c r="AC56" i="21"/>
  <c r="AD56" i="21" s="1"/>
  <c r="AE56" i="21" s="1"/>
  <c r="AA56" i="21"/>
  <c r="AB56" i="21" s="1"/>
  <c r="Z56" i="21"/>
  <c r="Y56" i="21"/>
  <c r="X56" i="21"/>
  <c r="W56" i="21"/>
  <c r="U56" i="21"/>
  <c r="V56" i="21" s="1"/>
  <c r="T56" i="21"/>
  <c r="S56" i="21"/>
  <c r="Q56" i="21"/>
  <c r="R56" i="21" s="1"/>
  <c r="N56" i="21"/>
  <c r="K56" i="21"/>
  <c r="L56" i="21" s="1"/>
  <c r="M56" i="21" s="1"/>
  <c r="I56" i="21"/>
  <c r="J56" i="21" s="1"/>
  <c r="H56" i="21"/>
  <c r="D56" i="21"/>
  <c r="C56" i="21"/>
  <c r="B56" i="21"/>
  <c r="A56" i="21"/>
  <c r="AO55" i="21"/>
  <c r="AP55" i="21" s="1"/>
  <c r="AQ55" i="21" s="1"/>
  <c r="AM55" i="21"/>
  <c r="AN55" i="21" s="1"/>
  <c r="AL55" i="21"/>
  <c r="AI55" i="21"/>
  <c r="AJ55" i="21" s="1"/>
  <c r="AK55" i="21" s="1"/>
  <c r="AG55" i="21"/>
  <c r="AH55" i="21" s="1"/>
  <c r="AF55" i="21"/>
  <c r="AC55" i="21"/>
  <c r="AD55" i="21" s="1"/>
  <c r="AE55" i="21" s="1"/>
  <c r="Z55" i="21"/>
  <c r="W55" i="21"/>
  <c r="X55" i="21" s="1"/>
  <c r="Y55" i="21" s="1"/>
  <c r="T55" i="21"/>
  <c r="Q55" i="21"/>
  <c r="O55" i="21"/>
  <c r="P55" i="21" s="1"/>
  <c r="N55" i="21"/>
  <c r="K55" i="21"/>
  <c r="L55" i="21" s="1"/>
  <c r="M55" i="21" s="1"/>
  <c r="I55" i="21"/>
  <c r="J55" i="21" s="1"/>
  <c r="H55" i="21"/>
  <c r="D55" i="21"/>
  <c r="C55" i="21"/>
  <c r="B55" i="21"/>
  <c r="A55" i="21"/>
  <c r="AO54" i="21"/>
  <c r="AP54" i="21" s="1"/>
  <c r="AQ54" i="21" s="1"/>
  <c r="AM54" i="21"/>
  <c r="AN54" i="21" s="1"/>
  <c r="AL54" i="21"/>
  <c r="AI54" i="21"/>
  <c r="AJ54" i="21" s="1"/>
  <c r="AK54" i="21" s="1"/>
  <c r="AG54" i="21"/>
  <c r="AH54" i="21" s="1"/>
  <c r="AF54" i="21"/>
  <c r="AC54" i="21"/>
  <c r="AD54" i="21" s="1"/>
  <c r="AE54" i="21" s="1"/>
  <c r="Z54" i="21"/>
  <c r="W54" i="21"/>
  <c r="X54" i="21" s="1"/>
  <c r="Y54" i="21" s="1"/>
  <c r="T54" i="21"/>
  <c r="Q54" i="21"/>
  <c r="O54" i="21"/>
  <c r="P54" i="21" s="1"/>
  <c r="N54" i="21"/>
  <c r="K54" i="21"/>
  <c r="L54" i="21" s="1"/>
  <c r="M54" i="21" s="1"/>
  <c r="I54" i="21"/>
  <c r="J54" i="21" s="1"/>
  <c r="H54" i="21"/>
  <c r="D54" i="21"/>
  <c r="C54" i="21"/>
  <c r="B54" i="21"/>
  <c r="A54" i="21"/>
  <c r="AO53" i="21"/>
  <c r="AP53" i="21" s="1"/>
  <c r="AQ53" i="21" s="1"/>
  <c r="AM53" i="21"/>
  <c r="AN53" i="21" s="1"/>
  <c r="AL53" i="21"/>
  <c r="AI53" i="21"/>
  <c r="AJ53" i="21" s="1"/>
  <c r="AK53" i="21" s="1"/>
  <c r="AG53" i="21"/>
  <c r="AH53" i="21" s="1"/>
  <c r="AF53" i="21"/>
  <c r="AC53" i="21"/>
  <c r="AD53" i="21" s="1"/>
  <c r="AE53" i="21" s="1"/>
  <c r="Z53" i="21"/>
  <c r="Y53" i="21"/>
  <c r="W53" i="21"/>
  <c r="X53" i="21" s="1"/>
  <c r="T53" i="21"/>
  <c r="Q53" i="21"/>
  <c r="O53" i="21"/>
  <c r="P53" i="21" s="1"/>
  <c r="N53" i="21"/>
  <c r="K53" i="21"/>
  <c r="L53" i="21" s="1"/>
  <c r="M53" i="21" s="1"/>
  <c r="I53" i="21"/>
  <c r="J53" i="21" s="1"/>
  <c r="H53" i="21"/>
  <c r="D53" i="21"/>
  <c r="C53" i="21"/>
  <c r="B53" i="21"/>
  <c r="A53" i="21"/>
  <c r="AO52" i="21"/>
  <c r="AP52" i="21" s="1"/>
  <c r="AQ52" i="21" s="1"/>
  <c r="AM52" i="21"/>
  <c r="AN52" i="21" s="1"/>
  <c r="AL52" i="21"/>
  <c r="AI52" i="21"/>
  <c r="AJ52" i="21" s="1"/>
  <c r="AK52" i="21" s="1"/>
  <c r="AG52" i="21"/>
  <c r="AH52" i="21" s="1"/>
  <c r="AF52" i="21"/>
  <c r="AC52" i="21"/>
  <c r="AD52" i="21" s="1"/>
  <c r="AE52" i="21" s="1"/>
  <c r="Z52" i="21"/>
  <c r="W52" i="21"/>
  <c r="X52" i="21" s="1"/>
  <c r="Y52" i="21" s="1"/>
  <c r="T52" i="21"/>
  <c r="Q52" i="21"/>
  <c r="O52" i="21"/>
  <c r="P52" i="21" s="1"/>
  <c r="N52" i="21"/>
  <c r="K52" i="21"/>
  <c r="L52" i="21" s="1"/>
  <c r="M52" i="21" s="1"/>
  <c r="I52" i="21"/>
  <c r="J52" i="21" s="1"/>
  <c r="H52" i="21"/>
  <c r="D52" i="21"/>
  <c r="C52" i="21"/>
  <c r="B52" i="21"/>
  <c r="A52" i="21"/>
  <c r="AO51" i="21"/>
  <c r="AP51" i="21" s="1"/>
  <c r="AQ51" i="21" s="1"/>
  <c r="AM51" i="21"/>
  <c r="AN51" i="21" s="1"/>
  <c r="AL51" i="21"/>
  <c r="AI51" i="21"/>
  <c r="AJ51" i="21" s="1"/>
  <c r="AK51" i="21" s="1"/>
  <c r="AG51" i="21"/>
  <c r="AH51" i="21" s="1"/>
  <c r="AF51" i="21"/>
  <c r="AC51" i="21"/>
  <c r="AD51" i="21" s="1"/>
  <c r="AE51" i="21" s="1"/>
  <c r="Z51" i="21"/>
  <c r="Y51" i="21"/>
  <c r="W51" i="21"/>
  <c r="X51" i="21" s="1"/>
  <c r="T51" i="21"/>
  <c r="Q51" i="21"/>
  <c r="O51" i="21"/>
  <c r="P51" i="21" s="1"/>
  <c r="N51" i="21"/>
  <c r="K51" i="21"/>
  <c r="L51" i="21" s="1"/>
  <c r="M51" i="21" s="1"/>
  <c r="I51" i="21"/>
  <c r="J51" i="21" s="1"/>
  <c r="H51" i="21"/>
  <c r="D51" i="21"/>
  <c r="C51" i="21"/>
  <c r="B51" i="21"/>
  <c r="A51" i="21"/>
  <c r="AO50" i="21"/>
  <c r="AP50" i="21" s="1"/>
  <c r="AQ50" i="21" s="1"/>
  <c r="AM50" i="21"/>
  <c r="AN50" i="21" s="1"/>
  <c r="AL50" i="21"/>
  <c r="AI50" i="21"/>
  <c r="AJ50" i="21" s="1"/>
  <c r="AK50" i="21" s="1"/>
  <c r="AG50" i="21"/>
  <c r="AH50" i="21" s="1"/>
  <c r="AF50" i="21"/>
  <c r="AC50" i="21"/>
  <c r="AD50" i="21" s="1"/>
  <c r="AE50" i="21" s="1"/>
  <c r="Z50" i="21"/>
  <c r="Y50" i="21"/>
  <c r="W50" i="21"/>
  <c r="X50" i="21" s="1"/>
  <c r="T50" i="21"/>
  <c r="Q50" i="21"/>
  <c r="O50" i="21"/>
  <c r="P50" i="21" s="1"/>
  <c r="N50" i="21"/>
  <c r="K50" i="21"/>
  <c r="L50" i="21" s="1"/>
  <c r="M50" i="21" s="1"/>
  <c r="I50" i="21"/>
  <c r="J50" i="21" s="1"/>
  <c r="H50" i="21"/>
  <c r="D50" i="21"/>
  <c r="C50" i="21"/>
  <c r="B50" i="21"/>
  <c r="A50" i="21"/>
  <c r="AO49" i="21"/>
  <c r="AP49" i="21" s="1"/>
  <c r="AQ49" i="21" s="1"/>
  <c r="AM49" i="21"/>
  <c r="AN49" i="21" s="1"/>
  <c r="AL49" i="21"/>
  <c r="AI49" i="21"/>
  <c r="AJ49" i="21" s="1"/>
  <c r="AK49" i="21" s="1"/>
  <c r="AG49" i="21"/>
  <c r="AH49" i="21" s="1"/>
  <c r="AF49" i="21"/>
  <c r="AC49" i="21"/>
  <c r="AD49" i="21" s="1"/>
  <c r="AE49" i="21" s="1"/>
  <c r="Z49" i="21"/>
  <c r="Y49" i="21"/>
  <c r="W49" i="21"/>
  <c r="X49" i="21" s="1"/>
  <c r="T49" i="21"/>
  <c r="Q49" i="21"/>
  <c r="O49" i="21"/>
  <c r="P49" i="21" s="1"/>
  <c r="N49" i="21"/>
  <c r="K49" i="21"/>
  <c r="L49" i="21" s="1"/>
  <c r="M49" i="21" s="1"/>
  <c r="I49" i="21"/>
  <c r="J49" i="21" s="1"/>
  <c r="H49" i="21"/>
  <c r="D49" i="21"/>
  <c r="C49" i="21"/>
  <c r="B49" i="21"/>
  <c r="A49" i="21"/>
  <c r="AO48" i="21"/>
  <c r="AP48" i="21" s="1"/>
  <c r="AQ48" i="21" s="1"/>
  <c r="AM48" i="21"/>
  <c r="AN48" i="21" s="1"/>
  <c r="AL48" i="21"/>
  <c r="AI48" i="21"/>
  <c r="AJ48" i="21" s="1"/>
  <c r="AK48" i="21" s="1"/>
  <c r="AG48" i="21"/>
  <c r="AH48" i="21" s="1"/>
  <c r="AF48" i="21"/>
  <c r="AC48" i="21"/>
  <c r="AD48" i="21" s="1"/>
  <c r="AE48" i="21" s="1"/>
  <c r="Z48" i="21"/>
  <c r="W48" i="21"/>
  <c r="X48" i="21" s="1"/>
  <c r="Y48" i="21" s="1"/>
  <c r="T48" i="21"/>
  <c r="Q48" i="21"/>
  <c r="O48" i="21"/>
  <c r="P48" i="21" s="1"/>
  <c r="N48" i="21"/>
  <c r="K48" i="21"/>
  <c r="L48" i="21" s="1"/>
  <c r="M48" i="21" s="1"/>
  <c r="I48" i="21"/>
  <c r="J48" i="21" s="1"/>
  <c r="H48" i="21"/>
  <c r="D48" i="21"/>
  <c r="C48" i="21"/>
  <c r="B48" i="21"/>
  <c r="A48" i="21"/>
  <c r="AO47" i="21"/>
  <c r="AP47" i="21" s="1"/>
  <c r="AQ47" i="21" s="1"/>
  <c r="AM47" i="21"/>
  <c r="AN47" i="21" s="1"/>
  <c r="AL47" i="21"/>
  <c r="AI47" i="21"/>
  <c r="AJ47" i="21" s="1"/>
  <c r="AK47" i="21" s="1"/>
  <c r="AG47" i="21"/>
  <c r="AH47" i="21" s="1"/>
  <c r="AF47" i="21"/>
  <c r="AC47" i="21"/>
  <c r="AD47" i="21" s="1"/>
  <c r="AE47" i="21" s="1"/>
  <c r="Z47" i="21"/>
  <c r="W47" i="21"/>
  <c r="X47" i="21" s="1"/>
  <c r="Y47" i="21" s="1"/>
  <c r="T47" i="21"/>
  <c r="Q47" i="21"/>
  <c r="O47" i="21"/>
  <c r="P47" i="21" s="1"/>
  <c r="N47" i="21"/>
  <c r="K47" i="21"/>
  <c r="L47" i="21" s="1"/>
  <c r="M47" i="21" s="1"/>
  <c r="I47" i="21"/>
  <c r="J47" i="21" s="1"/>
  <c r="H47" i="21"/>
  <c r="D47" i="21"/>
  <c r="C47" i="21"/>
  <c r="B47" i="21"/>
  <c r="A47" i="21"/>
  <c r="AO46" i="21"/>
  <c r="AP46" i="21" s="1"/>
  <c r="AQ46" i="21" s="1"/>
  <c r="AM46" i="21"/>
  <c r="AN46" i="21" s="1"/>
  <c r="AL46" i="21"/>
  <c r="AI46" i="21"/>
  <c r="AJ46" i="21" s="1"/>
  <c r="AK46" i="21" s="1"/>
  <c r="AG46" i="21"/>
  <c r="AH46" i="21" s="1"/>
  <c r="AF46" i="21"/>
  <c r="AC46" i="21"/>
  <c r="AD46" i="21" s="1"/>
  <c r="AE46" i="21" s="1"/>
  <c r="Z46" i="21"/>
  <c r="W46" i="21"/>
  <c r="X46" i="21" s="1"/>
  <c r="Y46" i="21" s="1"/>
  <c r="T46" i="21"/>
  <c r="Q46" i="21"/>
  <c r="O46" i="21"/>
  <c r="P46" i="21" s="1"/>
  <c r="N46" i="21"/>
  <c r="K46" i="21"/>
  <c r="L46" i="21" s="1"/>
  <c r="M46" i="21" s="1"/>
  <c r="I46" i="21"/>
  <c r="J46" i="21" s="1"/>
  <c r="H46" i="21"/>
  <c r="D46" i="21"/>
  <c r="C46" i="21"/>
  <c r="B46" i="21"/>
  <c r="A46" i="21"/>
  <c r="AO45" i="21"/>
  <c r="AP45" i="21" s="1"/>
  <c r="AQ45" i="21" s="1"/>
  <c r="AM45" i="21"/>
  <c r="AN45" i="21" s="1"/>
  <c r="AL45" i="21"/>
  <c r="AI45" i="21"/>
  <c r="AJ45" i="21" s="1"/>
  <c r="AK45" i="21" s="1"/>
  <c r="AG45" i="21"/>
  <c r="AH45" i="21" s="1"/>
  <c r="AF45" i="21"/>
  <c r="AC45" i="21"/>
  <c r="AD45" i="21" s="1"/>
  <c r="AE45" i="21" s="1"/>
  <c r="Z45" i="21"/>
  <c r="Y45" i="21"/>
  <c r="W45" i="21"/>
  <c r="X45" i="21" s="1"/>
  <c r="T45" i="21"/>
  <c r="Q45" i="21"/>
  <c r="O45" i="21"/>
  <c r="P45" i="21" s="1"/>
  <c r="N45" i="21"/>
  <c r="K45" i="21"/>
  <c r="L45" i="21" s="1"/>
  <c r="M45" i="21" s="1"/>
  <c r="I45" i="21"/>
  <c r="J45" i="21" s="1"/>
  <c r="H45" i="21"/>
  <c r="D45" i="21"/>
  <c r="C45" i="21"/>
  <c r="B45" i="21"/>
  <c r="A45" i="21"/>
  <c r="AO44" i="21"/>
  <c r="AP44" i="21" s="1"/>
  <c r="AQ44" i="21" s="1"/>
  <c r="AM44" i="21"/>
  <c r="AN44" i="21" s="1"/>
  <c r="AL44" i="21"/>
  <c r="AI44" i="21"/>
  <c r="AJ44" i="21" s="1"/>
  <c r="AK44" i="21" s="1"/>
  <c r="AG44" i="21"/>
  <c r="AH44" i="21" s="1"/>
  <c r="AF44" i="21"/>
  <c r="AC44" i="21"/>
  <c r="AD44" i="21" s="1"/>
  <c r="AE44" i="21" s="1"/>
  <c r="Z44" i="21"/>
  <c r="W44" i="21"/>
  <c r="X44" i="21" s="1"/>
  <c r="Y44" i="21" s="1"/>
  <c r="T44" i="21"/>
  <c r="Q44" i="21"/>
  <c r="O44" i="21"/>
  <c r="P44" i="21" s="1"/>
  <c r="N44" i="21"/>
  <c r="K44" i="21"/>
  <c r="L44" i="21" s="1"/>
  <c r="M44" i="21" s="1"/>
  <c r="I44" i="21"/>
  <c r="J44" i="21" s="1"/>
  <c r="H44" i="21"/>
  <c r="D44" i="21"/>
  <c r="C44" i="21"/>
  <c r="B44" i="21"/>
  <c r="A44" i="21"/>
  <c r="A43" i="21"/>
  <c r="A42" i="21"/>
  <c r="AO41" i="21"/>
  <c r="AL41" i="21"/>
  <c r="AI41" i="21"/>
  <c r="AF41" i="21"/>
  <c r="AC41" i="21"/>
  <c r="Z41" i="21"/>
  <c r="W41" i="21"/>
  <c r="T41" i="21"/>
  <c r="Q41" i="21"/>
  <c r="N41" i="21"/>
  <c r="K41" i="21"/>
  <c r="H41" i="21"/>
  <c r="D41" i="21"/>
  <c r="C41" i="21"/>
  <c r="B41" i="21"/>
  <c r="A41" i="21"/>
  <c r="AQ40" i="21"/>
  <c r="AO40" i="21"/>
  <c r="AP40" i="21" s="1"/>
  <c r="AL40" i="21"/>
  <c r="AI40" i="21"/>
  <c r="AG40" i="21"/>
  <c r="AH40" i="21" s="1"/>
  <c r="AF40" i="21"/>
  <c r="AC40" i="21"/>
  <c r="AD40" i="21" s="1"/>
  <c r="AE40" i="21" s="1"/>
  <c r="AA40" i="21"/>
  <c r="AB40" i="21" s="1"/>
  <c r="Z40" i="21"/>
  <c r="W40" i="21"/>
  <c r="X40" i="21" s="1"/>
  <c r="Y40" i="21" s="1"/>
  <c r="T40" i="21"/>
  <c r="S40" i="21"/>
  <c r="Q40" i="21"/>
  <c r="R40" i="21" s="1"/>
  <c r="N40" i="21"/>
  <c r="K40" i="21"/>
  <c r="L40" i="21" s="1"/>
  <c r="M40" i="21" s="1"/>
  <c r="I40" i="21"/>
  <c r="J40" i="21" s="1"/>
  <c r="H40" i="21"/>
  <c r="D40" i="21"/>
  <c r="C40" i="21"/>
  <c r="B40" i="21"/>
  <c r="A40" i="21"/>
  <c r="AQ39" i="21"/>
  <c r="AO39" i="21"/>
  <c r="AP39" i="21" s="1"/>
  <c r="AM39" i="21"/>
  <c r="AN39" i="21" s="1"/>
  <c r="AL39" i="21"/>
  <c r="AI39" i="21"/>
  <c r="AJ39" i="21" s="1"/>
  <c r="AK39" i="21" s="1"/>
  <c r="AG39" i="21"/>
  <c r="AH39" i="21" s="1"/>
  <c r="AF39" i="21"/>
  <c r="AC39" i="21"/>
  <c r="AD39" i="21" s="1"/>
  <c r="AE39" i="21" s="1"/>
  <c r="AA39" i="21"/>
  <c r="AB39" i="21" s="1"/>
  <c r="Z39" i="21"/>
  <c r="W39" i="21"/>
  <c r="X39" i="21" s="1"/>
  <c r="Y39" i="21" s="1"/>
  <c r="T39" i="21"/>
  <c r="Q39" i="21"/>
  <c r="O39" i="21"/>
  <c r="P39" i="21" s="1"/>
  <c r="N39" i="21"/>
  <c r="K39" i="21"/>
  <c r="L39" i="21" s="1"/>
  <c r="M39" i="21" s="1"/>
  <c r="I39" i="21"/>
  <c r="J39" i="21" s="1"/>
  <c r="H39" i="21"/>
  <c r="D39" i="21"/>
  <c r="C39" i="21"/>
  <c r="B39" i="21"/>
  <c r="A39" i="21"/>
  <c r="AO38" i="21"/>
  <c r="AP38" i="21" s="1"/>
  <c r="AQ38" i="21" s="1"/>
  <c r="AL38" i="21"/>
  <c r="AI38" i="21"/>
  <c r="AJ38" i="21" s="1"/>
  <c r="AK38" i="21" s="1"/>
  <c r="AG38" i="21"/>
  <c r="AH38" i="21" s="1"/>
  <c r="AF38" i="21"/>
  <c r="AE38" i="21"/>
  <c r="AC38" i="21"/>
  <c r="AD38" i="21" s="1"/>
  <c r="AA38" i="21"/>
  <c r="AB38" i="21" s="1"/>
  <c r="Z38" i="21"/>
  <c r="W38" i="21"/>
  <c r="X38" i="21" s="1"/>
  <c r="Y38" i="21" s="1"/>
  <c r="T38" i="21"/>
  <c r="Q38" i="21"/>
  <c r="O38" i="21"/>
  <c r="P38" i="21" s="1"/>
  <c r="N38" i="21"/>
  <c r="K38" i="21"/>
  <c r="L38" i="21" s="1"/>
  <c r="M38" i="21" s="1"/>
  <c r="I38" i="21"/>
  <c r="J38" i="21" s="1"/>
  <c r="H38" i="21"/>
  <c r="D38" i="21"/>
  <c r="C38" i="21"/>
  <c r="B38" i="21"/>
  <c r="A38" i="21"/>
  <c r="A37" i="21"/>
  <c r="A36" i="21"/>
  <c r="AO35" i="21"/>
  <c r="AP35" i="21" s="1"/>
  <c r="AQ35" i="21" s="1"/>
  <c r="AL35" i="21"/>
  <c r="AI35" i="21"/>
  <c r="AG35" i="21"/>
  <c r="AH35" i="21" s="1"/>
  <c r="AF35" i="21"/>
  <c r="AC35" i="21"/>
  <c r="AD35" i="21" s="1"/>
  <c r="AE35" i="21" s="1"/>
  <c r="AA35" i="21"/>
  <c r="AB35" i="21" s="1"/>
  <c r="Z35" i="21"/>
  <c r="Y35" i="21"/>
  <c r="W35" i="21"/>
  <c r="X35" i="21" s="1"/>
  <c r="U35" i="21"/>
  <c r="V35" i="21" s="1"/>
  <c r="T35" i="21"/>
  <c r="S35" i="21"/>
  <c r="Q35" i="21"/>
  <c r="R35" i="21" s="1"/>
  <c r="N35" i="21"/>
  <c r="K35" i="21"/>
  <c r="I35" i="21"/>
  <c r="J35" i="21" s="1"/>
  <c r="H35" i="21"/>
  <c r="D35" i="21"/>
  <c r="C35" i="21"/>
  <c r="B35" i="21"/>
  <c r="A35" i="21"/>
  <c r="AO34" i="21"/>
  <c r="AL34" i="21"/>
  <c r="AI34" i="21"/>
  <c r="AF34" i="21"/>
  <c r="AC34" i="21"/>
  <c r="Z34" i="21"/>
  <c r="W34" i="21"/>
  <c r="T34" i="21"/>
  <c r="Q34" i="21"/>
  <c r="N34" i="21"/>
  <c r="K34" i="21"/>
  <c r="H34" i="21"/>
  <c r="D34" i="21"/>
  <c r="C34" i="21"/>
  <c r="B34" i="21"/>
  <c r="A34" i="21"/>
  <c r="A33" i="21"/>
  <c r="AO32" i="21"/>
  <c r="AL32" i="21"/>
  <c r="AM32" i="21" s="1"/>
  <c r="AN32" i="21" s="1"/>
  <c r="AJ32" i="21"/>
  <c r="AK32" i="21" s="1"/>
  <c r="AI32" i="21"/>
  <c r="AF32" i="21"/>
  <c r="AG32" i="21" s="1"/>
  <c r="AH32" i="21" s="1"/>
  <c r="AC32" i="21"/>
  <c r="Z32" i="21"/>
  <c r="AA32" i="21" s="1"/>
  <c r="AB32" i="21" s="1"/>
  <c r="X32" i="21"/>
  <c r="Y32" i="21" s="1"/>
  <c r="W32" i="21"/>
  <c r="V32" i="21"/>
  <c r="T32" i="21"/>
  <c r="S32" i="21"/>
  <c r="Q32" i="21"/>
  <c r="R32" i="21" s="1"/>
  <c r="N32" i="21"/>
  <c r="K32" i="21"/>
  <c r="I32" i="21"/>
  <c r="J32" i="21" s="1"/>
  <c r="H32" i="21"/>
  <c r="D32" i="21"/>
  <c r="C32" i="21"/>
  <c r="B32" i="21"/>
  <c r="A32" i="21"/>
  <c r="AO31" i="21"/>
  <c r="AL31" i="21"/>
  <c r="AI31" i="21"/>
  <c r="AF31" i="21"/>
  <c r="AC31" i="21"/>
  <c r="Z31" i="21"/>
  <c r="W31" i="21"/>
  <c r="T31" i="21"/>
  <c r="Q31" i="21"/>
  <c r="N31" i="21"/>
  <c r="K31" i="21"/>
  <c r="H31" i="21"/>
  <c r="D31" i="21"/>
  <c r="C31" i="21"/>
  <c r="B31" i="21"/>
  <c r="A31" i="21"/>
  <c r="AQ30" i="21"/>
  <c r="AO30" i="21"/>
  <c r="AP30" i="21" s="1"/>
  <c r="AL30" i="21"/>
  <c r="AI30" i="21"/>
  <c r="AG30" i="21"/>
  <c r="AH30" i="21" s="1"/>
  <c r="AF30" i="21"/>
  <c r="AC30" i="21"/>
  <c r="AD30" i="21" s="1"/>
  <c r="AE30" i="21" s="1"/>
  <c r="AA30" i="21"/>
  <c r="AB30" i="21" s="1"/>
  <c r="Z30" i="21"/>
  <c r="Y30" i="21"/>
  <c r="W30" i="21"/>
  <c r="X30" i="21" s="1"/>
  <c r="U30" i="21"/>
  <c r="V30" i="21" s="1"/>
  <c r="T30" i="21"/>
  <c r="S30" i="21"/>
  <c r="Q30" i="21"/>
  <c r="R30" i="21" s="1"/>
  <c r="N30" i="21"/>
  <c r="K30" i="21"/>
  <c r="I30" i="21"/>
  <c r="J30" i="21" s="1"/>
  <c r="H30" i="21"/>
  <c r="D30" i="21"/>
  <c r="C30" i="21"/>
  <c r="B30" i="21"/>
  <c r="A30" i="21"/>
  <c r="A29" i="21"/>
  <c r="AO28" i="21"/>
  <c r="AL28" i="21"/>
  <c r="AI28" i="21"/>
  <c r="AF28" i="21"/>
  <c r="AC28" i="21"/>
  <c r="Z28" i="21"/>
  <c r="W28" i="21"/>
  <c r="T28" i="21"/>
  <c r="Q28" i="21"/>
  <c r="N28" i="21"/>
  <c r="K28" i="21"/>
  <c r="H28" i="21"/>
  <c r="D28" i="21"/>
  <c r="C28" i="21"/>
  <c r="B28" i="21"/>
  <c r="A28" i="21"/>
  <c r="AO27" i="21"/>
  <c r="AL27" i="21"/>
  <c r="AI27" i="21"/>
  <c r="AF27" i="21"/>
  <c r="AC27" i="21"/>
  <c r="Z27" i="21"/>
  <c r="W27" i="21"/>
  <c r="T27" i="21"/>
  <c r="Q27" i="21"/>
  <c r="N27" i="21"/>
  <c r="K27" i="21"/>
  <c r="H27" i="21"/>
  <c r="D27" i="21"/>
  <c r="C27" i="21"/>
  <c r="B27" i="21"/>
  <c r="A27" i="21"/>
  <c r="AP26" i="21"/>
  <c r="AQ26" i="21" s="1"/>
  <c r="AO26" i="21"/>
  <c r="AL26" i="21"/>
  <c r="AM26" i="21" s="1"/>
  <c r="AN26" i="21" s="1"/>
  <c r="AJ26" i="21"/>
  <c r="AK26" i="21" s="1"/>
  <c r="AI26" i="21"/>
  <c r="AF26" i="21"/>
  <c r="AG26" i="21" s="1"/>
  <c r="AH26" i="21" s="1"/>
  <c r="AD26" i="21"/>
  <c r="AE26" i="21" s="1"/>
  <c r="AC26" i="21"/>
  <c r="Z26" i="21"/>
  <c r="AA26" i="21" s="1"/>
  <c r="AB26" i="21" s="1"/>
  <c r="W26" i="21"/>
  <c r="T26" i="21"/>
  <c r="R26" i="21"/>
  <c r="S26" i="21" s="1"/>
  <c r="Q26" i="21"/>
  <c r="N26" i="21"/>
  <c r="O26" i="21" s="1"/>
  <c r="P26" i="21" s="1"/>
  <c r="K26" i="21"/>
  <c r="J26" i="21"/>
  <c r="H26" i="21"/>
  <c r="I26" i="21" s="1"/>
  <c r="D26" i="21"/>
  <c r="C26" i="21"/>
  <c r="B26" i="21"/>
  <c r="A26" i="21"/>
  <c r="A25" i="21"/>
  <c r="A24" i="21"/>
  <c r="AO23" i="21"/>
  <c r="AL23" i="21"/>
  <c r="AI23" i="21"/>
  <c r="AF23" i="21"/>
  <c r="AC23" i="21"/>
  <c r="Z23" i="21"/>
  <c r="W23" i="21"/>
  <c r="T23" i="21"/>
  <c r="Q23" i="21"/>
  <c r="N23" i="21"/>
  <c r="K23" i="21"/>
  <c r="H23" i="21"/>
  <c r="D23" i="21"/>
  <c r="C23" i="21"/>
  <c r="B23" i="21"/>
  <c r="A23" i="21"/>
  <c r="A22" i="21"/>
  <c r="AQ21" i="21"/>
  <c r="AO21" i="21"/>
  <c r="AP21" i="21" s="1"/>
  <c r="AM21" i="21"/>
  <c r="AN21" i="21" s="1"/>
  <c r="AL21" i="21"/>
  <c r="AK21" i="21"/>
  <c r="AI21" i="21"/>
  <c r="AJ21" i="21" s="1"/>
  <c r="AG21" i="21"/>
  <c r="AH21" i="21" s="1"/>
  <c r="AF21" i="21"/>
  <c r="AE21" i="21"/>
  <c r="AC21" i="21"/>
  <c r="AD21" i="21" s="1"/>
  <c r="AA21" i="21"/>
  <c r="AB21" i="21" s="1"/>
  <c r="Z21" i="21"/>
  <c r="Y21" i="21"/>
  <c r="W21" i="21"/>
  <c r="X21" i="21" s="1"/>
  <c r="U21" i="21"/>
  <c r="V21" i="21" s="1"/>
  <c r="T21" i="21"/>
  <c r="S21" i="21"/>
  <c r="Q21" i="21"/>
  <c r="R21" i="21" s="1"/>
  <c r="O21" i="21"/>
  <c r="P21" i="21" s="1"/>
  <c r="N21" i="21"/>
  <c r="M21" i="21"/>
  <c r="K21" i="21"/>
  <c r="L21" i="21" s="1"/>
  <c r="I21" i="21"/>
  <c r="J21" i="21" s="1"/>
  <c r="H21" i="21"/>
  <c r="D21" i="21"/>
  <c r="C21" i="21"/>
  <c r="B21" i="21"/>
  <c r="A21" i="21"/>
  <c r="AQ20" i="21"/>
  <c r="AO20" i="21"/>
  <c r="AP20" i="21" s="1"/>
  <c r="AM20" i="21"/>
  <c r="AN20" i="21" s="1"/>
  <c r="AL20" i="21"/>
  <c r="AK20" i="21"/>
  <c r="AI20" i="21"/>
  <c r="AJ20" i="21" s="1"/>
  <c r="AG20" i="21"/>
  <c r="AH20" i="21" s="1"/>
  <c r="AF20" i="21"/>
  <c r="AE20" i="21"/>
  <c r="AC20" i="21"/>
  <c r="AD20" i="21" s="1"/>
  <c r="AA20" i="21"/>
  <c r="AB20" i="21" s="1"/>
  <c r="Z20" i="21"/>
  <c r="Y20" i="21"/>
  <c r="W20" i="21"/>
  <c r="X20" i="21" s="1"/>
  <c r="U20" i="21"/>
  <c r="V20" i="21" s="1"/>
  <c r="T20" i="21"/>
  <c r="S20" i="21"/>
  <c r="Q20" i="21"/>
  <c r="R20" i="21" s="1"/>
  <c r="O20" i="21"/>
  <c r="P20" i="21" s="1"/>
  <c r="N20" i="21"/>
  <c r="M20" i="21"/>
  <c r="K20" i="21"/>
  <c r="L20" i="21" s="1"/>
  <c r="I20" i="21"/>
  <c r="J20" i="21" s="1"/>
  <c r="H20" i="21"/>
  <c r="D20" i="21"/>
  <c r="C20" i="21"/>
  <c r="B20" i="21"/>
  <c r="A20" i="21"/>
  <c r="A19" i="21"/>
  <c r="AO18" i="21"/>
  <c r="AL18" i="21"/>
  <c r="AI18" i="21"/>
  <c r="AF18" i="21"/>
  <c r="AC18" i="21"/>
  <c r="Z18" i="21"/>
  <c r="W18" i="21"/>
  <c r="T18" i="21"/>
  <c r="Q18" i="21"/>
  <c r="N18" i="21"/>
  <c r="K18" i="21"/>
  <c r="H18" i="21"/>
  <c r="I18" i="21" s="1"/>
  <c r="J18" i="21" s="1"/>
  <c r="D18" i="21"/>
  <c r="C18" i="21"/>
  <c r="B18" i="21"/>
  <c r="A18" i="21"/>
  <c r="AO17" i="21"/>
  <c r="AL17" i="21"/>
  <c r="AM17" i="21" s="1"/>
  <c r="AN17" i="21" s="1"/>
  <c r="AI17" i="21"/>
  <c r="AF17" i="21"/>
  <c r="AG17" i="21" s="1"/>
  <c r="AH17" i="21" s="1"/>
  <c r="AC17" i="21"/>
  <c r="Z17" i="21"/>
  <c r="AA17" i="21" s="1"/>
  <c r="AB17" i="21" s="1"/>
  <c r="W17" i="21"/>
  <c r="T17" i="21"/>
  <c r="U17" i="21" s="1"/>
  <c r="V17" i="21" s="1"/>
  <c r="Q17" i="21"/>
  <c r="N17" i="21"/>
  <c r="O17" i="21" s="1"/>
  <c r="P17" i="21" s="1"/>
  <c r="K17" i="21"/>
  <c r="H17" i="21"/>
  <c r="I17" i="21" s="1"/>
  <c r="J17" i="21" s="1"/>
  <c r="D17" i="21"/>
  <c r="C17" i="21"/>
  <c r="B17" i="21"/>
  <c r="A17" i="21"/>
  <c r="AO16" i="21"/>
  <c r="AL16" i="21"/>
  <c r="AM16" i="21" s="1"/>
  <c r="AN16" i="21" s="1"/>
  <c r="AI16" i="21"/>
  <c r="AF16" i="21"/>
  <c r="AG16" i="21" s="1"/>
  <c r="AH16" i="21" s="1"/>
  <c r="AC16" i="21"/>
  <c r="Z16" i="21"/>
  <c r="AA16" i="21" s="1"/>
  <c r="AB16" i="21" s="1"/>
  <c r="W16" i="21"/>
  <c r="T16" i="21"/>
  <c r="U16" i="21" s="1"/>
  <c r="V16" i="21" s="1"/>
  <c r="Q16" i="21"/>
  <c r="N16" i="21"/>
  <c r="O16" i="21" s="1"/>
  <c r="P16" i="21" s="1"/>
  <c r="K16" i="21"/>
  <c r="H16" i="21"/>
  <c r="I16" i="21" s="1"/>
  <c r="J16" i="21" s="1"/>
  <c r="D16" i="21"/>
  <c r="C16" i="21"/>
  <c r="B16" i="21"/>
  <c r="A16" i="21"/>
  <c r="AO15" i="21"/>
  <c r="AL15" i="21"/>
  <c r="AI15" i="21"/>
  <c r="AF15" i="21"/>
  <c r="AC15" i="21"/>
  <c r="Z15" i="21"/>
  <c r="W15" i="21"/>
  <c r="T15" i="21"/>
  <c r="Q15" i="21"/>
  <c r="N15" i="21"/>
  <c r="K15" i="21"/>
  <c r="H15" i="21"/>
  <c r="D15" i="21"/>
  <c r="C15" i="21"/>
  <c r="B15" i="21"/>
  <c r="A15" i="21"/>
  <c r="AO14" i="21"/>
  <c r="AL14" i="21"/>
  <c r="AM14" i="21" s="1"/>
  <c r="AN14" i="21" s="1"/>
  <c r="AJ14" i="21"/>
  <c r="AK14" i="21" s="1"/>
  <c r="AI14" i="21"/>
  <c r="AH14" i="21"/>
  <c r="AF14" i="21"/>
  <c r="AG14" i="21" s="1"/>
  <c r="AD14" i="21"/>
  <c r="AE14" i="21" s="1"/>
  <c r="AC14" i="21"/>
  <c r="AB14" i="21"/>
  <c r="Z14" i="21"/>
  <c r="AA14" i="21" s="1"/>
  <c r="W14" i="21"/>
  <c r="U14" i="21"/>
  <c r="V14" i="21" s="1"/>
  <c r="T14" i="21"/>
  <c r="X14" i="21" s="1"/>
  <c r="Y14" i="21" s="1"/>
  <c r="R14" i="21"/>
  <c r="S14" i="21" s="1"/>
  <c r="Q14" i="21"/>
  <c r="P14" i="21"/>
  <c r="N14" i="21"/>
  <c r="O14" i="21" s="1"/>
  <c r="K14" i="21"/>
  <c r="I14" i="21"/>
  <c r="J14" i="21" s="1"/>
  <c r="H14" i="21"/>
  <c r="L14" i="21" s="1"/>
  <c r="M14" i="21" s="1"/>
  <c r="D14" i="21"/>
  <c r="C14" i="21"/>
  <c r="B14" i="21"/>
  <c r="A14" i="21"/>
  <c r="AP13" i="21"/>
  <c r="AQ13" i="21" s="1"/>
  <c r="AO13" i="21"/>
  <c r="AN13" i="21"/>
  <c r="AL13" i="21"/>
  <c r="AM13" i="21" s="1"/>
  <c r="AI13" i="21"/>
  <c r="AG13" i="21"/>
  <c r="AH13" i="21" s="1"/>
  <c r="AF13" i="21"/>
  <c r="AJ13" i="21" s="1"/>
  <c r="AK13" i="21" s="1"/>
  <c r="AD13" i="21"/>
  <c r="AE13" i="21" s="1"/>
  <c r="AC13" i="21"/>
  <c r="AB13" i="21"/>
  <c r="Z13" i="21"/>
  <c r="AA13" i="21" s="1"/>
  <c r="W13" i="21"/>
  <c r="T13" i="21"/>
  <c r="X13" i="21" s="1"/>
  <c r="Y13" i="21" s="1"/>
  <c r="Q13" i="21"/>
  <c r="U13" i="21" s="1"/>
  <c r="V13" i="21" s="1"/>
  <c r="N13" i="21"/>
  <c r="O13" i="21" s="1"/>
  <c r="P13" i="21" s="1"/>
  <c r="K13" i="21"/>
  <c r="H13" i="21"/>
  <c r="L13" i="21" s="1"/>
  <c r="M13" i="21" s="1"/>
  <c r="D13" i="21"/>
  <c r="C13" i="21"/>
  <c r="B13" i="21"/>
  <c r="A13" i="21"/>
  <c r="A12" i="21"/>
  <c r="AO11" i="21"/>
  <c r="AP11" i="21" s="1"/>
  <c r="AQ11" i="21" s="1"/>
  <c r="AL11" i="21"/>
  <c r="AM11" i="21" s="1"/>
  <c r="AN11" i="21" s="1"/>
  <c r="AJ11" i="21"/>
  <c r="AK11" i="21" s="1"/>
  <c r="AI11" i="21"/>
  <c r="AF11" i="21"/>
  <c r="AD11" i="21"/>
  <c r="AE11" i="21" s="1"/>
  <c r="AC11" i="21"/>
  <c r="AG11" i="21" s="1"/>
  <c r="AH11" i="21" s="1"/>
  <c r="Z11" i="21"/>
  <c r="AA11" i="21" s="1"/>
  <c r="AB11" i="21" s="1"/>
  <c r="X11" i="21"/>
  <c r="Y11" i="21" s="1"/>
  <c r="W11" i="21"/>
  <c r="T11" i="21"/>
  <c r="U11" i="21" s="1"/>
  <c r="V11" i="21" s="1"/>
  <c r="Q11" i="21"/>
  <c r="N11" i="21"/>
  <c r="O11" i="21" s="1"/>
  <c r="P11" i="21" s="1"/>
  <c r="K11" i="21"/>
  <c r="H11" i="21"/>
  <c r="L11" i="21" s="1"/>
  <c r="M11" i="21" s="1"/>
  <c r="D11" i="21"/>
  <c r="C11" i="21"/>
  <c r="B11" i="21"/>
  <c r="A11" i="21"/>
  <c r="AO10" i="21"/>
  <c r="AL10" i="21"/>
  <c r="AM10" i="21" s="1"/>
  <c r="AN10" i="21" s="1"/>
  <c r="AI10" i="21"/>
  <c r="AF10" i="21"/>
  <c r="AJ10" i="21" s="1"/>
  <c r="AK10" i="21" s="1"/>
  <c r="AD10" i="21"/>
  <c r="AE10" i="21" s="1"/>
  <c r="AC10" i="21"/>
  <c r="Z10" i="21"/>
  <c r="AA10" i="21" s="1"/>
  <c r="AB10" i="21" s="1"/>
  <c r="X10" i="21"/>
  <c r="Y10" i="21" s="1"/>
  <c r="W10" i="21"/>
  <c r="T10" i="21"/>
  <c r="U10" i="21" s="1"/>
  <c r="V10" i="21" s="1"/>
  <c r="Q10" i="21"/>
  <c r="N10" i="21"/>
  <c r="O10" i="21" s="1"/>
  <c r="P10" i="21" s="1"/>
  <c r="K10" i="21"/>
  <c r="H10" i="21"/>
  <c r="L10" i="21" s="1"/>
  <c r="M10" i="21" s="1"/>
  <c r="D10" i="21"/>
  <c r="C10" i="21"/>
  <c r="B10" i="21"/>
  <c r="A10" i="21"/>
  <c r="AO9" i="21"/>
  <c r="AL9" i="21"/>
  <c r="AM9" i="21" s="1"/>
  <c r="AN9" i="21" s="1"/>
  <c r="AI9" i="21"/>
  <c r="AF9" i="21"/>
  <c r="AJ9" i="21" s="1"/>
  <c r="AK9" i="21" s="1"/>
  <c r="AD9" i="21"/>
  <c r="AE9" i="21" s="1"/>
  <c r="AC9" i="21"/>
  <c r="Z9" i="21"/>
  <c r="AA9" i="21" s="1"/>
  <c r="AB9" i="21" s="1"/>
  <c r="X9" i="21"/>
  <c r="Y9" i="21" s="1"/>
  <c r="W9" i="21"/>
  <c r="T9" i="21"/>
  <c r="U9" i="21" s="1"/>
  <c r="V9" i="21" s="1"/>
  <c r="Q9" i="21"/>
  <c r="N9" i="21"/>
  <c r="O9" i="21" s="1"/>
  <c r="P9" i="21" s="1"/>
  <c r="K9" i="21"/>
  <c r="H9" i="21"/>
  <c r="L9" i="21" s="1"/>
  <c r="M9" i="21" s="1"/>
  <c r="D9" i="21"/>
  <c r="C9" i="21"/>
  <c r="B9" i="21"/>
  <c r="A9" i="21"/>
  <c r="A8" i="21"/>
  <c r="AO7" i="21"/>
  <c r="AL7" i="21"/>
  <c r="AI7" i="21"/>
  <c r="AF7" i="21"/>
  <c r="AC7" i="21"/>
  <c r="Z7" i="21"/>
  <c r="W7" i="21"/>
  <c r="U7" i="21"/>
  <c r="V7" i="21" s="1"/>
  <c r="T7" i="21"/>
  <c r="Q7" i="21"/>
  <c r="O7" i="21"/>
  <c r="P7" i="21" s="1"/>
  <c r="N7" i="21"/>
  <c r="K7" i="21"/>
  <c r="L7" i="21" s="1"/>
  <c r="M7" i="21" s="1"/>
  <c r="I7" i="21"/>
  <c r="J7" i="21" s="1"/>
  <c r="H7" i="21"/>
  <c r="D7" i="21"/>
  <c r="C7" i="21"/>
  <c r="B7" i="21"/>
  <c r="A7" i="21"/>
  <c r="AO6" i="21"/>
  <c r="AP6" i="21" s="1"/>
  <c r="AQ6" i="21" s="1"/>
  <c r="AM6" i="21"/>
  <c r="AN6" i="21" s="1"/>
  <c r="AL6" i="21"/>
  <c r="AI6" i="21"/>
  <c r="AJ6" i="21" s="1"/>
  <c r="AK6" i="21" s="1"/>
  <c r="AG6" i="21"/>
  <c r="AH6" i="21" s="1"/>
  <c r="AF6" i="21"/>
  <c r="AC6" i="21"/>
  <c r="AD6" i="21" s="1"/>
  <c r="AE6" i="21" s="1"/>
  <c r="Z6" i="21"/>
  <c r="W6" i="21"/>
  <c r="X6" i="21" s="1"/>
  <c r="Y6" i="21" s="1"/>
  <c r="T6" i="21"/>
  <c r="Q6" i="21"/>
  <c r="U6" i="21" s="1"/>
  <c r="V6" i="21" s="1"/>
  <c r="O6" i="21"/>
  <c r="P6" i="21" s="1"/>
  <c r="N6" i="21"/>
  <c r="K6" i="21"/>
  <c r="L6" i="21" s="1"/>
  <c r="M6" i="21" s="1"/>
  <c r="I6" i="21"/>
  <c r="J6" i="21" s="1"/>
  <c r="H6" i="21"/>
  <c r="D6" i="21"/>
  <c r="C6" i="21"/>
  <c r="B6" i="21"/>
  <c r="A6" i="21"/>
  <c r="A5" i="21"/>
  <c r="A4" i="21"/>
  <c r="U50" i="21" l="1"/>
  <c r="V50" i="21" s="1"/>
  <c r="R50" i="21"/>
  <c r="S50" i="21" s="1"/>
  <c r="R253" i="21"/>
  <c r="S253" i="21" s="1"/>
  <c r="U253" i="21"/>
  <c r="V253" i="21" s="1"/>
  <c r="R6" i="21"/>
  <c r="S6" i="21" s="1"/>
  <c r="I9" i="21"/>
  <c r="J9" i="21" s="1"/>
  <c r="AG9" i="21"/>
  <c r="AH9" i="21" s="1"/>
  <c r="I10" i="21"/>
  <c r="J10" i="21" s="1"/>
  <c r="AG10" i="21"/>
  <c r="AH10" i="21" s="1"/>
  <c r="I11" i="21"/>
  <c r="J11" i="21" s="1"/>
  <c r="I13" i="21"/>
  <c r="J13" i="21" s="1"/>
  <c r="R13" i="21"/>
  <c r="S13" i="21" s="1"/>
  <c r="U26" i="21"/>
  <c r="V26" i="21" s="1"/>
  <c r="X26" i="21"/>
  <c r="Y26" i="21" s="1"/>
  <c r="R39" i="21"/>
  <c r="S39" i="21" s="1"/>
  <c r="U39" i="21"/>
  <c r="V39" i="21" s="1"/>
  <c r="O40" i="21"/>
  <c r="P40" i="21" s="1"/>
  <c r="U47" i="21"/>
  <c r="V47" i="21" s="1"/>
  <c r="R47" i="21"/>
  <c r="S47" i="21" s="1"/>
  <c r="U55" i="21"/>
  <c r="V55" i="21" s="1"/>
  <c r="R55" i="21"/>
  <c r="S55" i="21" s="1"/>
  <c r="AA130" i="21"/>
  <c r="AB130" i="21" s="1"/>
  <c r="X130" i="21"/>
  <c r="Y130" i="21" s="1"/>
  <c r="U60" i="21"/>
  <c r="V60" i="21" s="1"/>
  <c r="R60" i="21"/>
  <c r="S60" i="21" s="1"/>
  <c r="AA6" i="21"/>
  <c r="AB6" i="21" s="1"/>
  <c r="R9" i="21"/>
  <c r="S9" i="21" s="1"/>
  <c r="AP9" i="21"/>
  <c r="AQ9" i="21" s="1"/>
  <c r="R10" i="21"/>
  <c r="S10" i="21" s="1"/>
  <c r="AP10" i="21"/>
  <c r="AQ10" i="21" s="1"/>
  <c r="R11" i="21"/>
  <c r="S11" i="21" s="1"/>
  <c r="AP32" i="21"/>
  <c r="AQ32" i="21" s="1"/>
  <c r="L35" i="21"/>
  <c r="M35" i="21" s="1"/>
  <c r="O35" i="21"/>
  <c r="P35" i="21" s="1"/>
  <c r="U44" i="21"/>
  <c r="V44" i="21" s="1"/>
  <c r="R44" i="21"/>
  <c r="S44" i="21" s="1"/>
  <c r="U52" i="21"/>
  <c r="V52" i="21" s="1"/>
  <c r="R52" i="21"/>
  <c r="S52" i="21" s="1"/>
  <c r="AJ35" i="21"/>
  <c r="AK35" i="21" s="1"/>
  <c r="AM35" i="21"/>
  <c r="AN35" i="21" s="1"/>
  <c r="O149" i="21"/>
  <c r="P149" i="21" s="1"/>
  <c r="L149" i="21"/>
  <c r="M149" i="21" s="1"/>
  <c r="R16" i="21"/>
  <c r="S16" i="21" s="1"/>
  <c r="AD16" i="21"/>
  <c r="AE16" i="21" s="1"/>
  <c r="AP16" i="21"/>
  <c r="AQ16" i="21" s="1"/>
  <c r="L17" i="21"/>
  <c r="M17" i="21" s="1"/>
  <c r="X17" i="21"/>
  <c r="Y17" i="21" s="1"/>
  <c r="AJ17" i="21"/>
  <c r="AK17" i="21" s="1"/>
  <c r="AD32" i="21"/>
  <c r="AE32" i="21" s="1"/>
  <c r="AM40" i="21"/>
  <c r="AN40" i="21" s="1"/>
  <c r="AJ40" i="21"/>
  <c r="AK40" i="21" s="1"/>
  <c r="U49" i="21"/>
  <c r="V49" i="21" s="1"/>
  <c r="R49" i="21"/>
  <c r="S49" i="21" s="1"/>
  <c r="AJ30" i="21"/>
  <c r="AK30" i="21" s="1"/>
  <c r="AM30" i="21"/>
  <c r="AN30" i="21" s="1"/>
  <c r="U46" i="21"/>
  <c r="V46" i="21" s="1"/>
  <c r="R46" i="21"/>
  <c r="S46" i="21" s="1"/>
  <c r="U54" i="21"/>
  <c r="V54" i="21" s="1"/>
  <c r="R54" i="21"/>
  <c r="S54" i="21" s="1"/>
  <c r="L26" i="21"/>
  <c r="M26" i="21" s="1"/>
  <c r="AM38" i="21"/>
  <c r="AN38" i="21" s="1"/>
  <c r="U51" i="21"/>
  <c r="V51" i="21" s="1"/>
  <c r="R51" i="21"/>
  <c r="S51" i="21" s="1"/>
  <c r="R38" i="21"/>
  <c r="S38" i="21" s="1"/>
  <c r="U38" i="21"/>
  <c r="V38" i="21" s="1"/>
  <c r="L30" i="21"/>
  <c r="M30" i="21" s="1"/>
  <c r="O30" i="21"/>
  <c r="P30" i="21" s="1"/>
  <c r="U48" i="21"/>
  <c r="V48" i="21" s="1"/>
  <c r="R48" i="21"/>
  <c r="S48" i="21" s="1"/>
  <c r="AP14" i="21"/>
  <c r="AQ14" i="21" s="1"/>
  <c r="L16" i="21"/>
  <c r="M16" i="21" s="1"/>
  <c r="X16" i="21"/>
  <c r="Y16" i="21" s="1"/>
  <c r="AJ16" i="21"/>
  <c r="AK16" i="21" s="1"/>
  <c r="R17" i="21"/>
  <c r="S17" i="21" s="1"/>
  <c r="AD17" i="21"/>
  <c r="AE17" i="21" s="1"/>
  <c r="AP17" i="21"/>
  <c r="AQ17" i="21" s="1"/>
  <c r="L18" i="21"/>
  <c r="M18" i="21" s="1"/>
  <c r="L32" i="21"/>
  <c r="M32" i="21" s="1"/>
  <c r="O32" i="21"/>
  <c r="P32" i="21" s="1"/>
  <c r="U45" i="21"/>
  <c r="V45" i="21" s="1"/>
  <c r="R45" i="21"/>
  <c r="S45" i="21" s="1"/>
  <c r="U53" i="21"/>
  <c r="V53" i="21" s="1"/>
  <c r="R53" i="21"/>
  <c r="S53" i="21" s="1"/>
  <c r="AM56" i="21"/>
  <c r="AN56" i="21" s="1"/>
  <c r="AP57" i="21"/>
  <c r="AQ57" i="21" s="1"/>
  <c r="L58" i="21"/>
  <c r="M58" i="21" s="1"/>
  <c r="U61" i="21"/>
  <c r="V61" i="21" s="1"/>
  <c r="R61" i="21"/>
  <c r="S61" i="21" s="1"/>
  <c r="O62" i="21"/>
  <c r="P62" i="21" s="1"/>
  <c r="AP62" i="21"/>
  <c r="AQ62" i="21" s="1"/>
  <c r="AM63" i="21"/>
  <c r="AN63" i="21" s="1"/>
  <c r="AM88" i="21"/>
  <c r="AN88" i="21" s="1"/>
  <c r="O91" i="21"/>
  <c r="P91" i="21" s="1"/>
  <c r="AM94" i="21"/>
  <c r="AN94" i="21" s="1"/>
  <c r="X115" i="21"/>
  <c r="Y115" i="21" s="1"/>
  <c r="U123" i="21"/>
  <c r="V123" i="21" s="1"/>
  <c r="AJ137" i="21"/>
  <c r="AK137" i="21" s="1"/>
  <c r="AM137" i="21"/>
  <c r="AN137" i="21" s="1"/>
  <c r="U40" i="21"/>
  <c r="V40" i="21" s="1"/>
  <c r="AA44" i="21"/>
  <c r="AB44" i="21" s="1"/>
  <c r="AA45" i="21"/>
  <c r="AB45" i="21" s="1"/>
  <c r="AA46" i="21"/>
  <c r="AB46" i="21" s="1"/>
  <c r="AA47" i="21"/>
  <c r="AB47" i="21" s="1"/>
  <c r="AA48" i="21"/>
  <c r="AB48" i="21" s="1"/>
  <c r="AA49" i="21"/>
  <c r="AB49" i="21" s="1"/>
  <c r="AA50" i="21"/>
  <c r="AB50" i="21" s="1"/>
  <c r="AA51" i="21"/>
  <c r="AB51" i="21" s="1"/>
  <c r="AA52" i="21"/>
  <c r="AB52" i="21" s="1"/>
  <c r="AA53" i="21"/>
  <c r="AB53" i="21" s="1"/>
  <c r="AA54" i="21"/>
  <c r="AB54" i="21" s="1"/>
  <c r="AA55" i="21"/>
  <c r="AB55" i="21" s="1"/>
  <c r="U62" i="21"/>
  <c r="V62" i="21" s="1"/>
  <c r="R62" i="21"/>
  <c r="S62" i="21" s="1"/>
  <c r="U63" i="21"/>
  <c r="V63" i="21" s="1"/>
  <c r="R63" i="21"/>
  <c r="S63" i="21" s="1"/>
  <c r="O64" i="21"/>
  <c r="P64" i="21" s="1"/>
  <c r="O83" i="21"/>
  <c r="P83" i="21" s="1"/>
  <c r="O99" i="21"/>
  <c r="P99" i="21" s="1"/>
  <c r="AA106" i="21"/>
  <c r="AB106" i="21" s="1"/>
  <c r="O117" i="21"/>
  <c r="P117" i="21" s="1"/>
  <c r="L128" i="21"/>
  <c r="M128" i="21" s="1"/>
  <c r="AD137" i="21"/>
  <c r="AE137" i="21" s="1"/>
  <c r="AA137" i="21"/>
  <c r="AB137" i="21" s="1"/>
  <c r="O56" i="21"/>
  <c r="P56" i="21" s="1"/>
  <c r="O57" i="21"/>
  <c r="P57" i="21" s="1"/>
  <c r="AJ57" i="21"/>
  <c r="AK57" i="21" s="1"/>
  <c r="R58" i="21"/>
  <c r="S58" i="21" s="1"/>
  <c r="AM58" i="21"/>
  <c r="AN58" i="21" s="1"/>
  <c r="AD71" i="21"/>
  <c r="AE71" i="21" s="1"/>
  <c r="O88" i="21"/>
  <c r="P88" i="21" s="1"/>
  <c r="AM91" i="21"/>
  <c r="AN91" i="21" s="1"/>
  <c r="AA101" i="21"/>
  <c r="AB101" i="21" s="1"/>
  <c r="AA108" i="21"/>
  <c r="AB108" i="21" s="1"/>
  <c r="U125" i="21"/>
  <c r="V125" i="21" s="1"/>
  <c r="AP133" i="21"/>
  <c r="AQ133" i="21" s="1"/>
  <c r="L177" i="21"/>
  <c r="M177" i="21" s="1"/>
  <c r="I177" i="21"/>
  <c r="J177" i="21" s="1"/>
  <c r="O60" i="21"/>
  <c r="P60" i="21" s="1"/>
  <c r="AP60" i="21"/>
  <c r="AQ60" i="21" s="1"/>
  <c r="AM61" i="21"/>
  <c r="AN61" i="21" s="1"/>
  <c r="AD69" i="21"/>
  <c r="AE69" i="21" s="1"/>
  <c r="R78" i="21"/>
  <c r="S78" i="21" s="1"/>
  <c r="AM83" i="21"/>
  <c r="AN83" i="21" s="1"/>
  <c r="AA96" i="21"/>
  <c r="AB96" i="21" s="1"/>
  <c r="AM99" i="21"/>
  <c r="AN99" i="21" s="1"/>
  <c r="AM102" i="21"/>
  <c r="AN102" i="21" s="1"/>
  <c r="AM117" i="21"/>
  <c r="AN117" i="21" s="1"/>
  <c r="AD120" i="21"/>
  <c r="AE120" i="21" s="1"/>
  <c r="U124" i="21"/>
  <c r="V124" i="21" s="1"/>
  <c r="L127" i="21"/>
  <c r="M127" i="21" s="1"/>
  <c r="L172" i="21"/>
  <c r="M172" i="21" s="1"/>
  <c r="I172" i="21"/>
  <c r="J172" i="21" s="1"/>
  <c r="AA67" i="21"/>
  <c r="AB67" i="21" s="1"/>
  <c r="O134" i="21"/>
  <c r="P134" i="21" s="1"/>
  <c r="AM134" i="21"/>
  <c r="AN134" i="21" s="1"/>
  <c r="AA149" i="21"/>
  <c r="AB149" i="21" s="1"/>
  <c r="X151" i="21"/>
  <c r="Y151" i="21" s="1"/>
  <c r="AP166" i="21"/>
  <c r="AQ166" i="21" s="1"/>
  <c r="AM166" i="21"/>
  <c r="AN166" i="21" s="1"/>
  <c r="AJ178" i="21"/>
  <c r="AK178" i="21" s="1"/>
  <c r="AG178" i="21"/>
  <c r="AH178" i="21" s="1"/>
  <c r="AM185" i="21"/>
  <c r="AN185" i="21" s="1"/>
  <c r="AJ185" i="21"/>
  <c r="AK185" i="21" s="1"/>
  <c r="AM188" i="21"/>
  <c r="AN188" i="21" s="1"/>
  <c r="AJ188" i="21"/>
  <c r="AK188" i="21" s="1"/>
  <c r="X77" i="21"/>
  <c r="Y77" i="21" s="1"/>
  <c r="X78" i="21"/>
  <c r="Y78" i="21" s="1"/>
  <c r="U83" i="21"/>
  <c r="V83" i="21" s="1"/>
  <c r="U84" i="21"/>
  <c r="V84" i="21" s="1"/>
  <c r="U88" i="21"/>
  <c r="V88" i="21" s="1"/>
  <c r="AG89" i="21"/>
  <c r="AH89" i="21" s="1"/>
  <c r="U91" i="21"/>
  <c r="V91" i="21" s="1"/>
  <c r="U92" i="21"/>
  <c r="V92" i="21" s="1"/>
  <c r="AG93" i="21"/>
  <c r="AH93" i="21" s="1"/>
  <c r="AG95" i="21"/>
  <c r="AH95" i="21" s="1"/>
  <c r="AG96" i="21"/>
  <c r="AH96" i="21" s="1"/>
  <c r="AG97" i="21"/>
  <c r="AH97" i="21" s="1"/>
  <c r="U99" i="21"/>
  <c r="V99" i="21" s="1"/>
  <c r="AG100" i="21"/>
  <c r="AH100" i="21" s="1"/>
  <c r="AG101" i="21"/>
  <c r="AH101" i="21" s="1"/>
  <c r="U103" i="21"/>
  <c r="V103" i="21" s="1"/>
  <c r="AG104" i="21"/>
  <c r="AH104" i="21" s="1"/>
  <c r="AG105" i="21"/>
  <c r="AH105" i="21" s="1"/>
  <c r="AG106" i="21"/>
  <c r="AH106" i="21" s="1"/>
  <c r="AG107" i="21"/>
  <c r="AH107" i="21" s="1"/>
  <c r="AG108" i="21"/>
  <c r="AH108" i="21" s="1"/>
  <c r="AD114" i="21"/>
  <c r="AE114" i="21" s="1"/>
  <c r="AD115" i="21"/>
  <c r="AE115" i="21" s="1"/>
  <c r="U117" i="21"/>
  <c r="V117" i="21" s="1"/>
  <c r="U118" i="21"/>
  <c r="V118" i="21" s="1"/>
  <c r="L120" i="21"/>
  <c r="M120" i="21" s="1"/>
  <c r="AJ120" i="21"/>
  <c r="AK120" i="21" s="1"/>
  <c r="L121" i="21"/>
  <c r="M121" i="21" s="1"/>
  <c r="AJ121" i="21"/>
  <c r="AK121" i="21" s="1"/>
  <c r="AA123" i="21"/>
  <c r="AB123" i="21" s="1"/>
  <c r="AA124" i="21"/>
  <c r="AB124" i="21" s="1"/>
  <c r="AA125" i="21"/>
  <c r="AB125" i="21" s="1"/>
  <c r="R127" i="21"/>
  <c r="S127" i="21" s="1"/>
  <c r="AP127" i="21"/>
  <c r="AQ127" i="21" s="1"/>
  <c r="R128" i="21"/>
  <c r="S128" i="21" s="1"/>
  <c r="AP128" i="21"/>
  <c r="AQ128" i="21" s="1"/>
  <c r="X133" i="21"/>
  <c r="Y133" i="21" s="1"/>
  <c r="X134" i="21"/>
  <c r="Y134" i="21" s="1"/>
  <c r="AP162" i="21"/>
  <c r="AQ162" i="21" s="1"/>
  <c r="AM162" i="21"/>
  <c r="AN162" i="21" s="1"/>
  <c r="AD169" i="21"/>
  <c r="AE169" i="21" s="1"/>
  <c r="AA169" i="21"/>
  <c r="AB169" i="21" s="1"/>
  <c r="AJ175" i="21"/>
  <c r="AK175" i="21" s="1"/>
  <c r="AG175" i="21"/>
  <c r="AH175" i="21" s="1"/>
  <c r="L179" i="21"/>
  <c r="M179" i="21" s="1"/>
  <c r="I179" i="21"/>
  <c r="J179" i="21" s="1"/>
  <c r="U158" i="21"/>
  <c r="V158" i="21" s="1"/>
  <c r="R158" i="21"/>
  <c r="S158" i="21" s="1"/>
  <c r="R167" i="21"/>
  <c r="S167" i="21" s="1"/>
  <c r="O167" i="21"/>
  <c r="P167" i="21" s="1"/>
  <c r="AD168" i="21"/>
  <c r="AE168" i="21" s="1"/>
  <c r="AA168" i="21"/>
  <c r="AB168" i="21" s="1"/>
  <c r="L176" i="21"/>
  <c r="M176" i="21" s="1"/>
  <c r="I176" i="21"/>
  <c r="J176" i="21" s="1"/>
  <c r="O191" i="21"/>
  <c r="P191" i="21" s="1"/>
  <c r="L191" i="21"/>
  <c r="M191" i="21" s="1"/>
  <c r="R64" i="21"/>
  <c r="S64" i="21" s="1"/>
  <c r="X65" i="21"/>
  <c r="Y65" i="21" s="1"/>
  <c r="AD66" i="21"/>
  <c r="AE66" i="21" s="1"/>
  <c r="AD67" i="21"/>
  <c r="AE67" i="21" s="1"/>
  <c r="I111" i="21"/>
  <c r="J111" i="21" s="1"/>
  <c r="AG111" i="21"/>
  <c r="AH111" i="21" s="1"/>
  <c r="I112" i="21"/>
  <c r="J112" i="21" s="1"/>
  <c r="AG112" i="21"/>
  <c r="AH112" i="21" s="1"/>
  <c r="AM118" i="21"/>
  <c r="AN118" i="21" s="1"/>
  <c r="AA131" i="21"/>
  <c r="AB131" i="21" s="1"/>
  <c r="AP144" i="21"/>
  <c r="AQ144" i="21" s="1"/>
  <c r="AJ147" i="21"/>
  <c r="AK147" i="21" s="1"/>
  <c r="U156" i="21"/>
  <c r="V156" i="21" s="1"/>
  <c r="R156" i="21"/>
  <c r="S156" i="21" s="1"/>
  <c r="AJ172" i="21"/>
  <c r="AK172" i="21" s="1"/>
  <c r="AG172" i="21"/>
  <c r="AH172" i="21" s="1"/>
  <c r="AJ177" i="21"/>
  <c r="AK177" i="21" s="1"/>
  <c r="AG177" i="21"/>
  <c r="AH177" i="21" s="1"/>
  <c r="AG186" i="21"/>
  <c r="AH186" i="21" s="1"/>
  <c r="AD186" i="21"/>
  <c r="AE186" i="21" s="1"/>
  <c r="AA147" i="21"/>
  <c r="AB147" i="21" s="1"/>
  <c r="L174" i="21"/>
  <c r="M174" i="21" s="1"/>
  <c r="I174" i="21"/>
  <c r="J174" i="21" s="1"/>
  <c r="L178" i="21"/>
  <c r="M178" i="21" s="1"/>
  <c r="I178" i="21"/>
  <c r="J178" i="21" s="1"/>
  <c r="AP231" i="21"/>
  <c r="AQ231" i="21" s="1"/>
  <c r="AM231" i="21"/>
  <c r="AN231" i="21" s="1"/>
  <c r="L175" i="21"/>
  <c r="M175" i="21" s="1"/>
  <c r="I175" i="21"/>
  <c r="J175" i="21" s="1"/>
  <c r="AJ179" i="21"/>
  <c r="AK179" i="21" s="1"/>
  <c r="AM179" i="21"/>
  <c r="AN179" i="21" s="1"/>
  <c r="AP167" i="21"/>
  <c r="AQ167" i="21" s="1"/>
  <c r="AM167" i="21"/>
  <c r="AN167" i="21" s="1"/>
  <c r="AJ176" i="21"/>
  <c r="AK176" i="21" s="1"/>
  <c r="AG176" i="21"/>
  <c r="AH176" i="21" s="1"/>
  <c r="AP220" i="21"/>
  <c r="AQ220" i="21" s="1"/>
  <c r="AM220" i="21"/>
  <c r="AN220" i="21" s="1"/>
  <c r="AM212" i="21"/>
  <c r="AN212" i="21" s="1"/>
  <c r="AJ212" i="21"/>
  <c r="AK212" i="21" s="1"/>
  <c r="R221" i="21"/>
  <c r="S221" i="21" s="1"/>
  <c r="O221" i="21"/>
  <c r="P221" i="21" s="1"/>
  <c r="L223" i="21"/>
  <c r="M223" i="21" s="1"/>
  <c r="O223" i="21"/>
  <c r="P223" i="21" s="1"/>
  <c r="AA231" i="21"/>
  <c r="AB231" i="21" s="1"/>
  <c r="O185" i="21"/>
  <c r="P185" i="21" s="1"/>
  <c r="L185" i="21"/>
  <c r="M185" i="21" s="1"/>
  <c r="O188" i="21"/>
  <c r="P188" i="21" s="1"/>
  <c r="L188" i="21"/>
  <c r="M188" i="21" s="1"/>
  <c r="AM189" i="21"/>
  <c r="AN189" i="21" s="1"/>
  <c r="AJ189" i="21"/>
  <c r="AK189" i="21" s="1"/>
  <c r="AG190" i="21"/>
  <c r="AH190" i="21" s="1"/>
  <c r="AP194" i="21"/>
  <c r="AQ194" i="21" s="1"/>
  <c r="AP195" i="21"/>
  <c r="AQ195" i="21" s="1"/>
  <c r="AD203" i="21"/>
  <c r="AE203" i="21" s="1"/>
  <c r="AA203" i="21"/>
  <c r="AB203" i="21" s="1"/>
  <c r="U206" i="21"/>
  <c r="V206" i="21" s="1"/>
  <c r="AJ209" i="21"/>
  <c r="AK209" i="21" s="1"/>
  <c r="AG209" i="21"/>
  <c r="AH209" i="21" s="1"/>
  <c r="AM186" i="21"/>
  <c r="AN186" i="21" s="1"/>
  <c r="AJ186" i="21"/>
  <c r="AK186" i="21" s="1"/>
  <c r="AG187" i="21"/>
  <c r="AH187" i="21" s="1"/>
  <c r="AD187" i="21"/>
  <c r="AE187" i="21" s="1"/>
  <c r="AG191" i="21"/>
  <c r="AH191" i="21" s="1"/>
  <c r="AD191" i="21"/>
  <c r="AE191" i="21" s="1"/>
  <c r="AD204" i="21"/>
  <c r="AE204" i="21" s="1"/>
  <c r="AA204" i="21"/>
  <c r="AB204" i="21" s="1"/>
  <c r="U214" i="21"/>
  <c r="V214" i="21" s="1"/>
  <c r="R220" i="21"/>
  <c r="S220" i="21" s="1"/>
  <c r="O220" i="21"/>
  <c r="P220" i="21" s="1"/>
  <c r="X242" i="21"/>
  <c r="Y242" i="21" s="1"/>
  <c r="U242" i="21"/>
  <c r="V242" i="21" s="1"/>
  <c r="U179" i="21"/>
  <c r="V179" i="21" s="1"/>
  <c r="O189" i="21"/>
  <c r="P189" i="21" s="1"/>
  <c r="L189" i="21"/>
  <c r="M189" i="21" s="1"/>
  <c r="AM190" i="21"/>
  <c r="AN190" i="21" s="1"/>
  <c r="AJ190" i="21"/>
  <c r="AK190" i="21" s="1"/>
  <c r="X200" i="21"/>
  <c r="Y200" i="21" s="1"/>
  <c r="U200" i="21"/>
  <c r="V200" i="21" s="1"/>
  <c r="AD205" i="21"/>
  <c r="AE205" i="21" s="1"/>
  <c r="AA205" i="21"/>
  <c r="AB205" i="21" s="1"/>
  <c r="O212" i="21"/>
  <c r="P212" i="21" s="1"/>
  <c r="L212" i="21"/>
  <c r="M212" i="21" s="1"/>
  <c r="R231" i="21"/>
  <c r="S231" i="21" s="1"/>
  <c r="O231" i="21"/>
  <c r="P231" i="21" s="1"/>
  <c r="AG185" i="21"/>
  <c r="AH185" i="21" s="1"/>
  <c r="AD185" i="21"/>
  <c r="AE185" i="21" s="1"/>
  <c r="O186" i="21"/>
  <c r="P186" i="21" s="1"/>
  <c r="L186" i="21"/>
  <c r="M186" i="21" s="1"/>
  <c r="L187" i="21"/>
  <c r="M187" i="21" s="1"/>
  <c r="U194" i="21"/>
  <c r="V194" i="21" s="1"/>
  <c r="U195" i="21"/>
  <c r="V195" i="21" s="1"/>
  <c r="AD206" i="21"/>
  <c r="AE206" i="21" s="1"/>
  <c r="AA206" i="21"/>
  <c r="AB206" i="21" s="1"/>
  <c r="L209" i="21"/>
  <c r="M209" i="21" s="1"/>
  <c r="I209" i="21"/>
  <c r="J209" i="21" s="1"/>
  <c r="AG220" i="21"/>
  <c r="AH220" i="21" s="1"/>
  <c r="X179" i="21"/>
  <c r="Y179" i="21" s="1"/>
  <c r="AA180" i="21"/>
  <c r="AB180" i="21" s="1"/>
  <c r="AA181" i="21"/>
  <c r="AB181" i="21" s="1"/>
  <c r="AM187" i="21"/>
  <c r="AN187" i="21" s="1"/>
  <c r="AJ187" i="21"/>
  <c r="AK187" i="21" s="1"/>
  <c r="AG188" i="21"/>
  <c r="AH188" i="21" s="1"/>
  <c r="O190" i="21"/>
  <c r="P190" i="21" s="1"/>
  <c r="L190" i="21"/>
  <c r="M190" i="21" s="1"/>
  <c r="AM200" i="21"/>
  <c r="AN200" i="21" s="1"/>
  <c r="AD212" i="21"/>
  <c r="AE212" i="21" s="1"/>
  <c r="AD214" i="21"/>
  <c r="AE214" i="21" s="1"/>
  <c r="AA214" i="21"/>
  <c r="AB214" i="21" s="1"/>
  <c r="AP221" i="21"/>
  <c r="AQ221" i="21" s="1"/>
  <c r="AM221" i="21"/>
  <c r="AN221" i="21" s="1"/>
  <c r="AP225" i="21"/>
  <c r="AQ225" i="21" s="1"/>
  <c r="AM225" i="21"/>
  <c r="AN225" i="21" s="1"/>
  <c r="AG253" i="21"/>
  <c r="AH253" i="21" s="1"/>
  <c r="AD253" i="21"/>
  <c r="AE253" i="21" s="1"/>
  <c r="R180" i="21"/>
  <c r="S180" i="21" s="1"/>
  <c r="AD189" i="21"/>
  <c r="AE189" i="21" s="1"/>
  <c r="AA194" i="21"/>
  <c r="AB194" i="21" s="1"/>
  <c r="X194" i="21"/>
  <c r="Y194" i="21" s="1"/>
  <c r="AA195" i="21"/>
  <c r="AB195" i="21" s="1"/>
  <c r="X195" i="21"/>
  <c r="Y195" i="21" s="1"/>
  <c r="U203" i="21"/>
  <c r="V203" i="21" s="1"/>
  <c r="AA209" i="21"/>
  <c r="AB209" i="21" s="1"/>
  <c r="O222" i="21"/>
  <c r="P222" i="21" s="1"/>
  <c r="U233" i="21"/>
  <c r="V233" i="21" s="1"/>
  <c r="AG245" i="21"/>
  <c r="AH245" i="21" s="1"/>
  <c r="AD324" i="21"/>
  <c r="AE324" i="21" s="1"/>
  <c r="AG324" i="21"/>
  <c r="AH324" i="21" s="1"/>
  <c r="AD181" i="21"/>
  <c r="AE181" i="21" s="1"/>
  <c r="AP222" i="21"/>
  <c r="AQ222" i="21" s="1"/>
  <c r="AJ223" i="21"/>
  <c r="AK223" i="21" s="1"/>
  <c r="AG240" i="21"/>
  <c r="AH240" i="21" s="1"/>
  <c r="AG248" i="21"/>
  <c r="AH248" i="21" s="1"/>
  <c r="AJ317" i="21"/>
  <c r="AK317" i="21" s="1"/>
  <c r="AM317" i="21"/>
  <c r="AN317" i="21" s="1"/>
  <c r="AM223" i="21"/>
  <c r="AN223" i="21" s="1"/>
  <c r="X226" i="21"/>
  <c r="Y226" i="21" s="1"/>
  <c r="O229" i="21"/>
  <c r="P229" i="21" s="1"/>
  <c r="AM229" i="21"/>
  <c r="AN229" i="21" s="1"/>
  <c r="U240" i="21"/>
  <c r="V240" i="21" s="1"/>
  <c r="AG246" i="21"/>
  <c r="AH246" i="21" s="1"/>
  <c r="U248" i="21"/>
  <c r="V248" i="21" s="1"/>
  <c r="AJ274" i="21"/>
  <c r="AK274" i="21" s="1"/>
  <c r="O226" i="21"/>
  <c r="P226" i="21" s="1"/>
  <c r="AM226" i="21"/>
  <c r="AN226" i="21" s="1"/>
  <c r="AD229" i="21"/>
  <c r="AE229" i="21" s="1"/>
  <c r="X236" i="21"/>
  <c r="Y236" i="21" s="1"/>
  <c r="AG244" i="21"/>
  <c r="AH244" i="21" s="1"/>
  <c r="U246" i="21"/>
  <c r="V246" i="21" s="1"/>
  <c r="AD263" i="21"/>
  <c r="AE263" i="21" s="1"/>
  <c r="O224" i="21"/>
  <c r="P224" i="21" s="1"/>
  <c r="AM224" i="21"/>
  <c r="AN224" i="21" s="1"/>
  <c r="R233" i="21"/>
  <c r="S233" i="21" s="1"/>
  <c r="AD233" i="21"/>
  <c r="AE233" i="21" s="1"/>
  <c r="AJ236" i="21"/>
  <c r="AK236" i="21" s="1"/>
  <c r="R238" i="21"/>
  <c r="S238" i="21" s="1"/>
  <c r="AG239" i="21"/>
  <c r="AH239" i="21" s="1"/>
  <c r="U241" i="21"/>
  <c r="V241" i="21" s="1"/>
  <c r="AG247" i="21"/>
  <c r="AH247" i="21" s="1"/>
  <c r="U249" i="21"/>
  <c r="V249" i="21" s="1"/>
  <c r="U250" i="21"/>
  <c r="V250" i="21" s="1"/>
  <c r="R251" i="21"/>
  <c r="S251" i="21" s="1"/>
  <c r="AP251" i="21"/>
  <c r="AQ251" i="21" s="1"/>
  <c r="L256" i="21"/>
  <c r="M256" i="21" s="1"/>
  <c r="AJ256" i="21"/>
  <c r="AK256" i="21" s="1"/>
  <c r="X259" i="21"/>
  <c r="Y259" i="21" s="1"/>
  <c r="AJ276" i="21"/>
  <c r="AK276" i="21" s="1"/>
  <c r="AG277" i="21"/>
  <c r="AH277" i="21" s="1"/>
  <c r="L307" i="21"/>
  <c r="M307" i="21" s="1"/>
  <c r="L312" i="21"/>
  <c r="M312" i="21" s="1"/>
  <c r="O312" i="21"/>
  <c r="P312" i="21" s="1"/>
  <c r="U315" i="21"/>
  <c r="V315" i="21" s="1"/>
  <c r="I265" i="21"/>
  <c r="J265" i="21" s="1"/>
  <c r="X266" i="21"/>
  <c r="Y266" i="21" s="1"/>
  <c r="L274" i="21"/>
  <c r="M274" i="21" s="1"/>
  <c r="AJ277" i="21"/>
  <c r="AK277" i="21" s="1"/>
  <c r="AG280" i="21"/>
  <c r="AH280" i="21" s="1"/>
  <c r="I294" i="21"/>
  <c r="J294" i="21" s="1"/>
  <c r="I298" i="21"/>
  <c r="J298" i="21" s="1"/>
  <c r="AG298" i="21"/>
  <c r="AH298" i="21" s="1"/>
  <c r="O306" i="21"/>
  <c r="P306" i="21" s="1"/>
  <c r="X327" i="21"/>
  <c r="Y327" i="21" s="1"/>
  <c r="AA327" i="21"/>
  <c r="AB327" i="21" s="1"/>
  <c r="AD341" i="21"/>
  <c r="AE341" i="21" s="1"/>
  <c r="AA341" i="21"/>
  <c r="AB341" i="21" s="1"/>
  <c r="AD325" i="21"/>
  <c r="AE325" i="21" s="1"/>
  <c r="AG325" i="21"/>
  <c r="AH325" i="21" s="1"/>
  <c r="R252" i="21"/>
  <c r="S252" i="21" s="1"/>
  <c r="AP252" i="21"/>
  <c r="AQ252" i="21" s="1"/>
  <c r="AG260" i="21"/>
  <c r="AH260" i="21" s="1"/>
  <c r="X272" i="21"/>
  <c r="Y272" i="21" s="1"/>
  <c r="X276" i="21"/>
  <c r="Y276" i="21" s="1"/>
  <c r="L277" i="21"/>
  <c r="M277" i="21" s="1"/>
  <c r="AJ281" i="21"/>
  <c r="AK281" i="21" s="1"/>
  <c r="AM316" i="21"/>
  <c r="AN316" i="21" s="1"/>
  <c r="L317" i="21"/>
  <c r="M317" i="21" s="1"/>
  <c r="O317" i="21"/>
  <c r="P317" i="21" s="1"/>
  <c r="O250" i="21"/>
  <c r="P250" i="21" s="1"/>
  <c r="AM250" i="21"/>
  <c r="AN250" i="21" s="1"/>
  <c r="AD256" i="21"/>
  <c r="AE256" i="21" s="1"/>
  <c r="O267" i="21"/>
  <c r="P267" i="21" s="1"/>
  <c r="L293" i="21"/>
  <c r="M293" i="21" s="1"/>
  <c r="L303" i="21"/>
  <c r="M303" i="21" s="1"/>
  <c r="L311" i="21"/>
  <c r="M311" i="21" s="1"/>
  <c r="X318" i="21"/>
  <c r="Y318" i="21" s="1"/>
  <c r="AA318" i="21"/>
  <c r="AB318" i="21" s="1"/>
  <c r="AA317" i="21"/>
  <c r="AB317" i="21" s="1"/>
  <c r="AD340" i="21"/>
  <c r="AE340" i="21" s="1"/>
  <c r="AA340" i="21"/>
  <c r="AB340" i="21" s="1"/>
  <c r="U316" i="21"/>
  <c r="V316" i="21" s="1"/>
  <c r="U333" i="21"/>
  <c r="V333" i="21" s="1"/>
  <c r="R333" i="21"/>
  <c r="S333" i="21" s="1"/>
  <c r="AD339" i="21"/>
  <c r="AE339" i="21" s="1"/>
  <c r="AA339" i="21"/>
  <c r="AB339" i="21" s="1"/>
  <c r="R317" i="21"/>
  <c r="S317" i="21" s="1"/>
  <c r="U317" i="21"/>
  <c r="V317" i="21" s="1"/>
  <c r="AJ331" i="21"/>
  <c r="AK331" i="21" s="1"/>
  <c r="AG331" i="21"/>
  <c r="AH331" i="21" s="1"/>
  <c r="AD338" i="21"/>
  <c r="AE338" i="21" s="1"/>
  <c r="AA338" i="21"/>
  <c r="AB338" i="21" s="1"/>
  <c r="AA315" i="21"/>
  <c r="AB315" i="21" s="1"/>
  <c r="O318" i="21"/>
  <c r="P318" i="21" s="1"/>
  <c r="AM320" i="21"/>
  <c r="AN320" i="21" s="1"/>
  <c r="U324" i="21"/>
  <c r="V324" i="21" s="1"/>
  <c r="X325" i="21"/>
  <c r="Y325" i="21" s="1"/>
  <c r="AA325" i="21"/>
  <c r="AB325" i="21" s="1"/>
  <c r="O327" i="21"/>
  <c r="P327" i="21" s="1"/>
  <c r="L332" i="21"/>
  <c r="M332" i="21" s="1"/>
  <c r="I332" i="21"/>
  <c r="J332" i="21" s="1"/>
  <c r="AD337" i="21"/>
  <c r="AE337" i="21" s="1"/>
  <c r="AA337" i="21"/>
  <c r="AB337" i="21" s="1"/>
  <c r="X324" i="21"/>
  <c r="Y324" i="21" s="1"/>
  <c r="AA324" i="21"/>
  <c r="AB324" i="21" s="1"/>
  <c r="AD336" i="21"/>
  <c r="AE336" i="21" s="1"/>
  <c r="AA336" i="21"/>
  <c r="AB336" i="21" s="1"/>
  <c r="U328" i="21"/>
  <c r="V328" i="21" s="1"/>
  <c r="R328" i="21"/>
  <c r="S328" i="21" s="1"/>
  <c r="AA329" i="21"/>
  <c r="AB329" i="21" s="1"/>
  <c r="X329" i="21"/>
  <c r="Y329" i="21" s="1"/>
  <c r="AA330" i="21"/>
  <c r="AB330" i="21" s="1"/>
  <c r="X330" i="21"/>
  <c r="Y330" i="21" s="1"/>
  <c r="AD335" i="21"/>
  <c r="AE335" i="21" s="1"/>
  <c r="AA335" i="21"/>
  <c r="AB335" i="21" s="1"/>
  <c r="AD343" i="21"/>
  <c r="AE343" i="21" s="1"/>
  <c r="AA343" i="21"/>
  <c r="AB343" i="21" s="1"/>
  <c r="AD334" i="21"/>
  <c r="AE334" i="21" s="1"/>
  <c r="AA334" i="21"/>
  <c r="AB334" i="21" s="1"/>
  <c r="AD342" i="21"/>
  <c r="AE342" i="21" s="1"/>
  <c r="AA342" i="21"/>
  <c r="AB342" i="21" s="1"/>
  <c r="AG345" i="21"/>
  <c r="AH345" i="21" s="1"/>
  <c r="X357" i="21"/>
  <c r="Y357" i="21" s="1"/>
  <c r="AA328" i="21"/>
  <c r="AB328" i="21" s="1"/>
  <c r="R332" i="21"/>
  <c r="S332" i="21" s="1"/>
  <c r="O346" i="21"/>
  <c r="P346" i="21" s="1"/>
  <c r="AA346" i="21"/>
  <c r="AB346" i="21" s="1"/>
  <c r="X348" i="21"/>
  <c r="Y348" i="21" s="1"/>
  <c r="X359" i="21"/>
  <c r="Y359" i="21" s="1"/>
  <c r="X362" i="21"/>
  <c r="Y362" i="21" s="1"/>
  <c r="X366" i="21"/>
  <c r="Y366" i="21" s="1"/>
  <c r="X367" i="21"/>
  <c r="Y367" i="21" s="1"/>
  <c r="AG344" i="21"/>
  <c r="AH344" i="21" s="1"/>
  <c r="AJ344" i="21"/>
  <c r="AK344" i="21" s="1"/>
  <c r="L347" i="21"/>
  <c r="M347" i="21" s="1"/>
  <c r="AG347" i="21"/>
  <c r="AH347" i="21" s="1"/>
  <c r="X356" i="21"/>
  <c r="Y356" i="21" s="1"/>
  <c r="U356" i="21"/>
  <c r="V356" i="21" s="1"/>
  <c r="AG346" i="21"/>
  <c r="AH346" i="21" s="1"/>
  <c r="X370" i="21"/>
  <c r="Y370" i="21" s="1"/>
  <c r="AD352" i="21"/>
  <c r="AE352" i="21" s="1"/>
  <c r="AD353" i="21"/>
  <c r="AE353" i="21" s="1"/>
  <c r="AD354" i="21"/>
  <c r="AE354" i="21" s="1"/>
  <c r="AD369" i="21"/>
  <c r="AE369" i="21" s="1"/>
  <c r="AD370" i="21"/>
  <c r="AE370" i="21" s="1"/>
  <c r="O357" i="21"/>
  <c r="P357" i="21" s="1"/>
  <c r="AM357" i="21"/>
  <c r="AN357" i="21" s="1"/>
  <c r="O358" i="21"/>
  <c r="P358" i="21" s="1"/>
  <c r="AM358" i="21"/>
  <c r="AN358" i="21" s="1"/>
  <c r="O359" i="21"/>
  <c r="P359" i="21" s="1"/>
  <c r="AM359" i="21"/>
  <c r="AN359" i="21" s="1"/>
  <c r="O360" i="21"/>
  <c r="P360" i="21" s="1"/>
  <c r="AM360" i="21"/>
  <c r="AN360" i="21" s="1"/>
  <c r="O361" i="21"/>
  <c r="P361" i="21" s="1"/>
  <c r="AM361" i="21"/>
  <c r="AN361" i="21" s="1"/>
  <c r="O362" i="21"/>
  <c r="P362" i="21" s="1"/>
  <c r="AM362" i="21"/>
  <c r="AN362" i="21" s="1"/>
  <c r="O363" i="21"/>
  <c r="P363" i="21" s="1"/>
  <c r="AM363" i="21"/>
  <c r="AN363" i="21" s="1"/>
  <c r="O364" i="21"/>
  <c r="P364" i="21" s="1"/>
  <c r="AM364" i="21"/>
  <c r="AN364" i="21" s="1"/>
  <c r="O365" i="21"/>
  <c r="P365" i="21" s="1"/>
  <c r="AM365" i="21"/>
  <c r="AN365" i="21" s="1"/>
  <c r="O366" i="21"/>
  <c r="P366" i="21" s="1"/>
  <c r="AM366" i="21"/>
  <c r="AN366" i="21" s="1"/>
  <c r="O367" i="21"/>
  <c r="P367" i="21" s="1"/>
  <c r="AM367" i="21"/>
  <c r="AN367" i="21" s="1"/>
  <c r="O368" i="21"/>
  <c r="P368" i="21" s="1"/>
  <c r="AM368" i="21"/>
  <c r="AN368" i="21" s="1"/>
  <c r="O369" i="21"/>
  <c r="P369" i="21" s="1"/>
  <c r="AM369" i="21"/>
  <c r="AN369" i="21" s="1"/>
  <c r="O370" i="21"/>
  <c r="P370" i="21" s="1"/>
  <c r="AM370" i="21"/>
  <c r="AN370" i="21" s="1"/>
  <c r="X350" i="21"/>
  <c r="Y350" i="21" s="1"/>
  <c r="X351" i="21"/>
  <c r="Y351" i="21" s="1"/>
  <c r="X352" i="21"/>
  <c r="Y352" i="21" s="1"/>
  <c r="X353" i="21"/>
  <c r="Y353" i="21" s="1"/>
  <c r="X354" i="21"/>
  <c r="Y354" i="21" s="1"/>
  <c r="X355" i="21"/>
  <c r="Y355" i="21" s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<sst xmlns="http://schemas.openxmlformats.org/spreadsheetml/2006/main" count="1865" uniqueCount="44">
  <si>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</si>
  <si>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</si>
  <si>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</si>
  <si>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</si>
  <si>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</si>
  <si>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</si>
  <si>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</si>
  <si>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</si>
  <si>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ว่าง</t>
  </si>
  <si>
    <t>รื้อถอนแล้ว</t>
  </si>
  <si>
    <t>รื้อถอน</t>
  </si>
  <si>
    <t>เสร็จแล้ว</t>
  </si>
  <si>
    <t>7,465-เม.ย.64</t>
  </si>
  <si>
    <t>5,049-เม.ย.64</t>
  </si>
  <si>
    <t>7,834-เม.ย.64</t>
  </si>
  <si>
    <t>7,360-เม.ย.64</t>
  </si>
  <si>
    <t>3,551-เม.ย.64</t>
  </si>
  <si>
    <t>1,557-เม.ย.64</t>
  </si>
  <si>
    <t>2,982-เม.ย.64</t>
  </si>
  <si>
    <t>37,894-เม.ย.64</t>
  </si>
  <si>
    <t>งานก่อสร้าง</t>
  </si>
  <si>
    <t>ยกเลิกเช่า พ.ค.65</t>
  </si>
  <si>
    <t>ยกเลิกเช่า พ.ค.66</t>
  </si>
  <si>
    <t>ธันวาคม 66</t>
  </si>
  <si>
    <t>การใช้พลังงานไฟฟ้า ของร้านค้า ภายในมหาวิทยาลัย</t>
  </si>
  <si>
    <t>ยังไม่เปิด</t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</si>
  <si>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</si>
  <si>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</si>
  <si>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</si>
  <si>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</si>
  <si>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</si>
  <si>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</si>
  <si>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</si>
  <si>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</si>
  <si>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</si>
  <si>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</si>
  <si>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</si>
  <si>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</si>
  <si>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ยกเลิก</t>
  </si>
  <si>
    <t>ปรับปรุง</t>
  </si>
  <si>
    <t>มีการย้ายออก</t>
  </si>
  <si>
    <t>หมดสัญญาเช่า</t>
  </si>
  <si>
    <t>ร้านปิด</t>
  </si>
  <si>
    <t>ย้ายไปใช้ไฟฟ้าอาคาร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</si>
</sst>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color theme="1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rgb="FFFF00FF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4"/>
      <color rgb="FFFF00FF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rgb="FF00B0F0"/>
      <name val="AngsanaUPC"/>
      <family val="1"/>
      <charset val="222"/>
    </font>
    <font>
      <b/>
      <sz val="20"/>
      <color rgb="FFFF00FF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43">
    <xf numFmtId="0" fontId="0" fillId="0" borderId="0" xfId="0"/>
    <xf numFmtId="17" fontId="4" fillId="0" borderId="0" xfId="1" applyNumberFormat="1" applyFont="1" applyAlignment="1">
      <alignment horizontal="left"/>
    </xf>
    <xf numFmtId="0" fontId="5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Continuous"/>
    </xf>
    <xf numFmtId="17" fontId="6" fillId="0" borderId="7" xfId="1" quotePrefix="1" applyNumberFormat="1" applyFont="1" applyBorder="1" applyAlignment="1">
      <alignment horizontal="centerContinuous"/>
    </xf>
    <xf numFmtId="0" fontId="8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4" fontId="7" fillId="0" borderId="7" xfId="1" applyNumberFormat="1" applyFont="1" applyFill="1" applyBorder="1" applyAlignment="1">
      <alignment horizontal="center"/>
    </xf>
    <xf numFmtId="0" fontId="5" fillId="0" borderId="6" xfId="1" applyFont="1" applyFill="1" applyBorder="1"/>
    <xf numFmtId="0" fontId="6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 shrinkToFit="1"/>
    </xf>
    <xf numFmtId="0" fontId="7" fillId="0" borderId="6" xfId="1" applyFont="1" applyBorder="1" applyAlignment="1">
      <alignment horizontal="center" shrinkToFit="1"/>
    </xf>
    <xf numFmtId="2" fontId="6" fillId="0" borderId="7" xfId="1" applyNumberFormat="1" applyFont="1" applyBorder="1" applyAlignment="1">
      <alignment horizontal="center" shrinkToFit="1"/>
    </xf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/>
    <xf numFmtId="0" fontId="6" fillId="2" borderId="4" xfId="1" applyFont="1" applyFill="1" applyBorder="1" applyAlignment="1">
      <alignment horizontal="center"/>
    </xf>
    <xf numFmtId="0" fontId="5" fillId="2" borderId="5" xfId="1" applyFont="1" applyFill="1" applyBorder="1"/>
    <xf numFmtId="0" fontId="9" fillId="2" borderId="8" xfId="1" applyFont="1" applyFill="1" applyBorder="1"/>
    <xf numFmtId="0" fontId="9" fillId="2" borderId="0" xfId="1" applyFont="1" applyFill="1"/>
    <xf numFmtId="0" fontId="6" fillId="2" borderId="11" xfId="1" applyFont="1" applyFill="1" applyBorder="1" applyAlignment="1">
      <alignment horizontal="center"/>
    </xf>
    <xf numFmtId="0" fontId="9" fillId="2" borderId="3" xfId="1" applyFont="1" applyFill="1" applyBorder="1"/>
    <xf numFmtId="0" fontId="6" fillId="2" borderId="9" xfId="1" applyFont="1" applyFill="1" applyBorder="1" applyAlignment="1">
      <alignment horizontal="center"/>
    </xf>
    <xf numFmtId="0" fontId="9" fillId="2" borderId="11" xfId="1" applyFont="1" applyFill="1" applyBorder="1"/>
    <xf numFmtId="0" fontId="9" fillId="2" borderId="8" xfId="1" applyFont="1" applyFill="1" applyBorder="1" applyAlignment="1">
      <alignment shrinkToFit="1"/>
    </xf>
    <xf numFmtId="0" fontId="9" fillId="2" borderId="0" xfId="1" applyFont="1" applyFill="1" applyAlignment="1">
      <alignment shrinkToFit="1"/>
    </xf>
    <xf numFmtId="0" fontId="6" fillId="2" borderId="9" xfId="1" applyFont="1" applyFill="1" applyBorder="1" applyAlignment="1">
      <alignment horizontal="center" shrinkToFit="1"/>
    </xf>
    <xf numFmtId="0" fontId="5" fillId="2" borderId="3" xfId="1" applyFont="1" applyFill="1" applyBorder="1" applyAlignment="1">
      <alignment shrinkToFit="1"/>
    </xf>
    <xf numFmtId="0" fontId="6" fillId="2" borderId="4" xfId="1" applyFont="1" applyFill="1" applyBorder="1" applyAlignment="1">
      <alignment horizontal="center" shrinkToFit="1"/>
    </xf>
    <xf numFmtId="0" fontId="5" fillId="2" borderId="5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shrinkToFit="1"/>
    </xf>
    <xf numFmtId="0" fontId="7" fillId="2" borderId="3" xfId="1" applyFont="1" applyFill="1" applyBorder="1" applyAlignment="1">
      <alignment horizontal="center" shrinkToFit="1"/>
    </xf>
    <xf numFmtId="0" fontId="6" fillId="2" borderId="5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/>
    <xf numFmtId="4" fontId="7" fillId="0" borderId="7" xfId="1" applyNumberFormat="1" applyFont="1" applyBorder="1" applyAlignment="1">
      <alignment horizontal="center"/>
    </xf>
    <xf numFmtId="4" fontId="6" fillId="0" borderId="3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shrinkToFit="1"/>
    </xf>
    <xf numFmtId="4" fontId="7" fillId="0" borderId="7" xfId="1" applyNumberFormat="1" applyFont="1" applyBorder="1" applyAlignment="1">
      <alignment horizontal="center" shrinkToFit="1"/>
    </xf>
    <xf numFmtId="4" fontId="6" fillId="0" borderId="7" xfId="1" applyNumberFormat="1" applyFont="1" applyBorder="1" applyAlignment="1">
      <alignment horizontal="center" shrinkToFit="1"/>
    </xf>
    <xf numFmtId="4" fontId="7" fillId="0" borderId="5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3" xfId="1" applyFont="1" applyFill="1" applyBorder="1"/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4" fontId="6" fillId="0" borderId="4" xfId="1" applyNumberFormat="1" applyFont="1" applyBorder="1" applyAlignment="1">
      <alignment horizontal="center"/>
    </xf>
    <xf numFmtId="0" fontId="9" fillId="2" borderId="12" xfId="1" applyFont="1" applyFill="1" applyBorder="1"/>
    <xf numFmtId="0" fontId="9" fillId="2" borderId="0" xfId="1" applyFont="1" applyFill="1" applyBorder="1"/>
    <xf numFmtId="0" fontId="5" fillId="0" borderId="0" xfId="1" applyFont="1" applyFill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3" xfId="1" applyFont="1" applyFill="1" applyBorder="1"/>
    <xf numFmtId="0" fontId="5" fillId="3" borderId="7" xfId="1" applyFont="1" applyFill="1" applyBorder="1" applyAlignment="1">
      <alignment horizontal="center"/>
    </xf>
    <xf numFmtId="4" fontId="7" fillId="3" borderId="5" xfId="1" applyNumberFormat="1" applyFont="1" applyFill="1" applyBorder="1" applyAlignment="1">
      <alignment horizontal="center"/>
    </xf>
    <xf numFmtId="4" fontId="7" fillId="3" borderId="7" xfId="1" applyNumberFormat="1" applyFont="1" applyFill="1" applyBorder="1" applyAlignment="1">
      <alignment horizontal="center"/>
    </xf>
    <xf numFmtId="4" fontId="6" fillId="3" borderId="3" xfId="1" applyNumberFormat="1" applyFont="1" applyFill="1" applyBorder="1" applyAlignment="1">
      <alignment horizontal="center"/>
    </xf>
    <xf numFmtId="4" fontId="6" fillId="3" borderId="7" xfId="1" applyNumberFormat="1" applyFont="1" applyFill="1" applyBorder="1" applyAlignment="1">
      <alignment horizontal="center"/>
    </xf>
    <xf numFmtId="4" fontId="7" fillId="3" borderId="5" xfId="1" applyNumberFormat="1" applyFont="1" applyFill="1" applyBorder="1" applyAlignment="1">
      <alignment horizontal="center" shrinkToFit="1"/>
    </xf>
    <xf numFmtId="4" fontId="7" fillId="3" borderId="7" xfId="1" applyNumberFormat="1" applyFont="1" applyFill="1" applyBorder="1" applyAlignment="1">
      <alignment horizontal="center" shrinkToFit="1"/>
    </xf>
    <xf numFmtId="4" fontId="6" fillId="3" borderId="7" xfId="1" applyNumberFormat="1" applyFont="1" applyFill="1" applyBorder="1" applyAlignment="1">
      <alignment horizontal="center" shrinkToFit="1"/>
    </xf>
    <xf numFmtId="4" fontId="5" fillId="0" borderId="0" xfId="1" applyNumberFormat="1" applyFont="1" applyFill="1"/>
    <xf numFmtId="4" fontId="10" fillId="0" borderId="7" xfId="1" applyNumberFormat="1" applyFont="1" applyBorder="1" applyAlignment="1">
      <alignment horizontal="center"/>
    </xf>
    <xf numFmtId="4" fontId="10" fillId="0" borderId="7" xfId="1" applyNumberFormat="1" applyFont="1" applyBorder="1" applyAlignment="1">
      <alignment horizontal="center" shrinkToFit="1"/>
    </xf>
    <xf numFmtId="4" fontId="6" fillId="0" borderId="5" xfId="1" applyNumberFormat="1" applyFont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" fontId="6" fillId="0" borderId="7" xfId="1" applyNumberFormat="1" applyFont="1" applyFill="1" applyBorder="1" applyAlignment="1">
      <alignment horizontal="center"/>
    </xf>
    <xf numFmtId="4" fontId="6" fillId="0" borderId="5" xfId="1" applyNumberFormat="1" applyFont="1" applyFill="1" applyBorder="1" applyAlignment="1">
      <alignment horizontal="center"/>
    </xf>
    <xf numFmtId="4" fontId="7" fillId="0" borderId="5" xfId="1" applyNumberFormat="1" applyFont="1" applyFill="1" applyBorder="1" applyAlignment="1">
      <alignment horizontal="center" shrinkToFit="1"/>
    </xf>
    <xf numFmtId="4" fontId="6" fillId="0" borderId="7" xfId="1" applyNumberFormat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left"/>
    </xf>
    <xf numFmtId="4" fontId="7" fillId="2" borderId="4" xfId="1" applyNumberFormat="1" applyFont="1" applyFill="1" applyBorder="1" applyAlignment="1">
      <alignment horizontal="center" shrinkToFit="1"/>
    </xf>
    <xf numFmtId="4" fontId="7" fillId="2" borderId="3" xfId="1" applyNumberFormat="1" applyFont="1" applyFill="1" applyBorder="1" applyAlignment="1">
      <alignment horizontal="center" shrinkToFit="1"/>
    </xf>
    <xf numFmtId="43" fontId="6" fillId="2" borderId="5" xfId="2" applyFont="1" applyFill="1" applyBorder="1" applyAlignment="1">
      <alignment horizontal="center" shrinkToFit="1"/>
    </xf>
    <xf numFmtId="43" fontId="7" fillId="2" borderId="4" xfId="1" applyNumberFormat="1" applyFont="1" applyFill="1" applyBorder="1" applyAlignment="1">
      <alignment horizontal="center" shrinkToFit="1"/>
    </xf>
    <xf numFmtId="43" fontId="7" fillId="2" borderId="4" xfId="2" applyFont="1" applyFill="1" applyBorder="1" applyAlignment="1">
      <alignment horizontal="center" shrinkToFit="1"/>
    </xf>
    <xf numFmtId="43" fontId="6" fillId="2" borderId="4" xfId="2" applyFont="1" applyFill="1" applyBorder="1" applyAlignment="1">
      <alignment horizontal="center" shrinkToFit="1"/>
    </xf>
    <xf numFmtId="43" fontId="7" fillId="2" borderId="3" xfId="1" applyNumberFormat="1" applyFont="1" applyFill="1" applyBorder="1" applyAlignment="1">
      <alignment horizontal="center" shrinkToFit="1"/>
    </xf>
    <xf numFmtId="0" fontId="11" fillId="0" borderId="0" xfId="1" applyFont="1" applyFill="1" applyAlignment="1">
      <alignment horizontal="center"/>
    </xf>
    <xf numFmtId="4" fontId="5" fillId="0" borderId="0" xfId="1" applyNumberFormat="1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shrinkToFit="1"/>
    </xf>
    <xf numFmtId="0" fontId="6" fillId="2" borderId="5" xfId="0" applyFont="1" applyFill="1" applyBorder="1" applyAlignment="1">
      <alignment horizontal="center" shrinkToFit="1"/>
    </xf>
    <xf numFmtId="4" fontId="6" fillId="0" borderId="3" xfId="1" applyNumberFormat="1" applyFont="1" applyBorder="1" applyAlignment="1">
      <alignment horizontal="center" shrinkToFit="1"/>
    </xf>
    <xf numFmtId="4" fontId="7" fillId="0" borderId="7" xfId="1" applyNumberFormat="1" applyFont="1" applyFill="1" applyBorder="1" applyAlignment="1">
      <alignment horizontal="center" shrinkToFit="1"/>
    </xf>
    <xf numFmtId="0" fontId="7" fillId="2" borderId="4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0" borderId="4" xfId="1" applyFont="1" applyFill="1" applyBorder="1"/>
    <xf numFmtId="0" fontId="6" fillId="0" borderId="4" xfId="1" applyFont="1" applyFill="1" applyBorder="1"/>
    <xf numFmtId="0" fontId="7" fillId="0" borderId="3" xfId="1" applyFont="1" applyFill="1" applyBorder="1"/>
    <xf numFmtId="0" fontId="6" fillId="0" borderId="5" xfId="1" applyFont="1" applyFill="1" applyBorder="1"/>
    <xf numFmtId="0" fontId="7" fillId="0" borderId="4" xfId="1" applyFont="1" applyFill="1" applyBorder="1" applyAlignment="1">
      <alignment shrinkToFit="1"/>
    </xf>
    <xf numFmtId="0" fontId="6" fillId="0" borderId="5" xfId="1" applyFont="1" applyFill="1" applyBorder="1" applyAlignment="1">
      <alignment shrinkToFit="1"/>
    </xf>
    <xf numFmtId="4" fontId="7" fillId="2" borderId="5" xfId="1" applyNumberFormat="1" applyFont="1" applyFill="1" applyBorder="1" applyAlignment="1">
      <alignment horizontal="center"/>
    </xf>
    <xf numFmtId="4" fontId="7" fillId="2" borderId="7" xfId="1" applyNumberFormat="1" applyFont="1" applyFill="1" applyBorder="1" applyAlignment="1">
      <alignment horizontal="center"/>
    </xf>
    <xf numFmtId="4" fontId="6" fillId="2" borderId="3" xfId="1" applyNumberFormat="1" applyFont="1" applyFill="1" applyBorder="1" applyAlignment="1">
      <alignment horizontal="center"/>
    </xf>
    <xf numFmtId="0" fontId="7" fillId="0" borderId="5" xfId="1" applyFont="1" applyFill="1" applyBorder="1"/>
    <xf numFmtId="0" fontId="7" fillId="0" borderId="7" xfId="1" applyFont="1" applyFill="1" applyBorder="1"/>
    <xf numFmtId="0" fontId="6" fillId="0" borderId="3" xfId="1" applyFont="1" applyFill="1" applyBorder="1"/>
    <xf numFmtId="0" fontId="6" fillId="0" borderId="7" xfId="1" applyFont="1" applyFill="1" applyBorder="1"/>
    <xf numFmtId="0" fontId="7" fillId="0" borderId="7" xfId="1" applyFont="1" applyFill="1" applyBorder="1" applyAlignment="1">
      <alignment shrinkToFit="1"/>
    </xf>
    <xf numFmtId="0" fontId="6" fillId="0" borderId="7" xfId="1" applyFont="1" applyFill="1" applyBorder="1" applyAlignment="1">
      <alignment shrinkToFit="1"/>
    </xf>
    <xf numFmtId="0" fontId="7" fillId="2" borderId="5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shrinkToFit="1"/>
    </xf>
    <xf numFmtId="0" fontId="6" fillId="2" borderId="7" xfId="1" applyFont="1" applyFill="1" applyBorder="1" applyAlignment="1">
      <alignment horizontal="center" shrinkToFit="1"/>
    </xf>
    <xf numFmtId="4" fontId="7" fillId="2" borderId="4" xfId="1" applyNumberFormat="1" applyFont="1" applyFill="1" applyBorder="1" applyAlignment="1">
      <alignment horizontal="center"/>
    </xf>
    <xf numFmtId="4" fontId="6" fillId="2" borderId="4" xfId="1" applyNumberFormat="1" applyFont="1" applyFill="1" applyBorder="1" applyAlignment="1">
      <alignment horizontal="center"/>
    </xf>
    <xf numFmtId="4" fontId="6" fillId="2" borderId="5" xfId="1" applyNumberFormat="1" applyFont="1" applyFill="1" applyBorder="1" applyAlignment="1">
      <alignment horizontal="center" shrinkToFit="1"/>
    </xf>
    <xf numFmtId="4" fontId="6" fillId="2" borderId="5" xfId="1" applyNumberFormat="1" applyFont="1" applyFill="1" applyBorder="1" applyAlignment="1">
      <alignment horizontal="center"/>
    </xf>
    <xf numFmtId="4" fontId="10" fillId="3" borderId="7" xfId="1" applyNumberFormat="1" applyFont="1" applyFill="1" applyBorder="1" applyAlignment="1">
      <alignment horizontal="center"/>
    </xf>
    <xf numFmtId="17" fontId="6" fillId="0" borderId="3" xfId="1" quotePrefix="1" applyNumberFormat="1" applyFont="1" applyBorder="1" applyAlignment="1">
      <alignment horizontal="centerContinuous"/>
    </xf>
    <xf numFmtId="0" fontId="5" fillId="0" borderId="3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shrinkToFit="1"/>
    </xf>
    <xf numFmtId="0" fontId="5" fillId="0" borderId="7" xfId="1" applyFont="1" applyFill="1" applyBorder="1" applyAlignment="1">
      <alignment horizontal="center" shrinkToFit="1"/>
    </xf>
    <xf numFmtId="0" fontId="5" fillId="0" borderId="0" xfId="1" applyFont="1" applyFill="1" applyAlignment="1">
      <alignment shrinkToFit="1"/>
    </xf>
    <xf numFmtId="4" fontId="7" fillId="0" borderId="5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 vertical="center"/>
    </xf>
    <xf numFmtId="4" fontId="12" fillId="0" borderId="11" xfId="1" applyNumberFormat="1" applyFont="1" applyBorder="1" applyAlignment="1">
      <alignment horizontal="center" vertical="center"/>
    </xf>
    <xf numFmtId="4" fontId="12" fillId="0" borderId="9" xfId="1" applyNumberFormat="1" applyFont="1" applyBorder="1" applyAlignment="1">
      <alignment horizontal="center" vertical="center"/>
    </xf>
    <xf numFmtId="4" fontId="12" fillId="0" borderId="13" xfId="1" applyNumberFormat="1" applyFont="1" applyBorder="1" applyAlignment="1">
      <alignment horizontal="center" vertical="center"/>
    </xf>
    <xf numFmtId="4" fontId="12" fillId="0" borderId="0" xfId="1" applyNumberFormat="1" applyFont="1" applyBorder="1" applyAlignment="1">
      <alignment horizontal="center" vertical="center"/>
    </xf>
    <xf numFmtId="4" fontId="12" fillId="0" borderId="14" xfId="1" applyNumberFormat="1" applyFont="1" applyBorder="1" applyAlignment="1">
      <alignment horizontal="center" vertical="center"/>
    </xf>
    <xf numFmtId="4" fontId="12" fillId="0" borderId="12" xfId="1" applyNumberFormat="1" applyFont="1" applyBorder="1" applyAlignment="1">
      <alignment horizontal="center" vertical="center"/>
    </xf>
    <xf numFmtId="4" fontId="12" fillId="0" borderId="8" xfId="1" applyNumberFormat="1" applyFont="1" applyBorder="1" applyAlignment="1">
      <alignment horizontal="center" vertical="center"/>
    </xf>
    <xf numFmtId="4" fontId="12" fillId="0" borderId="10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"/>
      <sheetName val="คำนวณ"/>
      <sheetName val="คำนวณ (รวมแต่ละอาคาร)"/>
      <sheetName val="อกท"/>
    </sheetNames>
    <sheetDataSet>
      <sheetData sheetId="0">
        <row r="4">
          <cell r="A4" t="str">
            <v>ส่วนกลาง</v>
          </cell>
        </row>
        <row r="5">
          <cell r="A5" t="str">
            <v xml:space="preserve">อาคารเฉลิมพระเกียรติ  โซน B </v>
          </cell>
        </row>
        <row r="6">
          <cell r="A6">
            <v>1</v>
          </cell>
          <cell r="B6" t="str">
            <v>ณัตชา เศวตภิชาว์ (กาแฟโซน B)</v>
          </cell>
          <cell r="D6" t="str">
            <v>0700561</v>
          </cell>
        </row>
        <row r="7">
          <cell r="A7">
            <v>2</v>
          </cell>
          <cell r="B7" t="str">
            <v>TAO BIN (โซนB)</v>
          </cell>
          <cell r="D7">
            <v>20220736319</v>
          </cell>
        </row>
        <row r="8">
          <cell r="A8" t="str">
            <v xml:space="preserve">สนามกีฬาอินทนิล </v>
          </cell>
        </row>
        <row r="9">
          <cell r="A9">
            <v>3</v>
          </cell>
          <cell r="B9" t="str">
            <v>สโมสรแม่โจ้ยูไนเต็ด</v>
          </cell>
          <cell r="D9">
            <v>190813441</v>
          </cell>
        </row>
        <row r="10">
          <cell r="A10">
            <v>4</v>
          </cell>
          <cell r="B10" t="str">
            <v>ห้องแต่งตัวนักกีฬา</v>
          </cell>
          <cell r="D10">
            <v>2020013999</v>
          </cell>
        </row>
        <row r="11">
          <cell r="A11">
            <v>5</v>
          </cell>
          <cell r="B11" t="str">
            <v>TAO BIN (อินทนิล)</v>
          </cell>
          <cell r="D11">
            <v>20220614397</v>
          </cell>
        </row>
        <row r="12">
          <cell r="A12" t="str">
            <v>อาคารเรียนรวมแม่โจ้  70  ปี</v>
          </cell>
        </row>
        <row r="13">
          <cell r="A13">
            <v>6</v>
          </cell>
          <cell r="B13" t="str">
            <v>รักบ้านเกิด 70 ปี</v>
          </cell>
          <cell r="D13" t="str">
            <v>-</v>
          </cell>
        </row>
        <row r="14">
          <cell r="A14">
            <v>7</v>
          </cell>
          <cell r="B14" t="str">
            <v>SQUARE COFFEE</v>
          </cell>
        </row>
        <row r="15">
          <cell r="A15">
            <v>8</v>
          </cell>
          <cell r="B15" t="str">
            <v>LOTUA' S 70 ปี</v>
          </cell>
          <cell r="D15" t="str">
            <v>0025505</v>
          </cell>
        </row>
        <row r="16">
          <cell r="A16">
            <v>9</v>
          </cell>
          <cell r="B16" t="str">
            <v>นางสายรุ้ง ทาใจ (ร้านเกื้อกูลก๊อปปี้)</v>
          </cell>
          <cell r="D16" t="str">
            <v>2120-0029771</v>
          </cell>
        </row>
        <row r="17">
          <cell r="A17">
            <v>10</v>
          </cell>
          <cell r="B17" t="str">
            <v>TAO BIN 70 ปี</v>
          </cell>
          <cell r="D17">
            <v>20220733077</v>
          </cell>
        </row>
        <row r="18">
          <cell r="A18">
            <v>11</v>
          </cell>
          <cell r="B18" t="str">
            <v>ธนาคารกรุงเทพสาขาย่อย</v>
          </cell>
          <cell r="D18">
            <v>8765344</v>
          </cell>
        </row>
        <row r="19">
          <cell r="A19" t="str">
            <v>อาคาร 80 ปี</v>
          </cell>
        </row>
        <row r="20">
          <cell r="A20">
            <v>12</v>
          </cell>
          <cell r="B20" t="str">
            <v>(Apple 80)</v>
          </cell>
          <cell r="D20">
            <v>630616791</v>
          </cell>
        </row>
        <row r="21">
          <cell r="A21">
            <v>13</v>
          </cell>
          <cell r="B21" t="str">
            <v>Starbucks</v>
          </cell>
          <cell r="D21" t="str">
            <v>8021 007321</v>
          </cell>
        </row>
        <row r="22">
          <cell r="A22" t="str">
            <v>อาคารช่วงเกษตรศิลป์</v>
          </cell>
        </row>
        <row r="23">
          <cell r="A23">
            <v>14</v>
          </cell>
          <cell r="B23" t="str">
            <v>ว่าง (อาคารช่วง)</v>
          </cell>
        </row>
        <row r="24">
          <cell r="A24" t="str">
            <v>สำนักงานมหาวิทยาลัย</v>
          </cell>
        </row>
        <row r="25">
          <cell r="A25" t="str">
            <v>อาคารสำนักงานมหาวิทยาลัย 1 (สำนักมาตราฐานการศึกษา เดิม)</v>
          </cell>
        </row>
        <row r="26">
          <cell r="A26">
            <v>16</v>
          </cell>
          <cell r="B26" t="str">
            <v>ธนาคารกรุงไทย (สนอ.)</v>
          </cell>
          <cell r="D26">
            <v>8110295</v>
          </cell>
        </row>
        <row r="27">
          <cell r="A27">
            <v>17</v>
          </cell>
          <cell r="B27" t="str">
            <v>ธนาคารไทยพาณิชย์ (สนอ.)</v>
          </cell>
          <cell r="D27">
            <v>8779226</v>
          </cell>
        </row>
        <row r="28">
          <cell r="A28">
            <v>18</v>
          </cell>
          <cell r="B28" t="str">
            <v>ธนาคารกรุงเทพ (สนอ.)</v>
          </cell>
          <cell r="D28">
            <v>9548620</v>
          </cell>
        </row>
        <row r="29">
          <cell r="A29" t="str">
            <v>อาคารสำนักงานมหาวิทยาลัย 2 (สำนักงานอธิการบดี เดิม)</v>
          </cell>
        </row>
        <row r="30">
          <cell r="A30">
            <v>19</v>
          </cell>
          <cell r="B30" t="str">
            <v>นายัทธโน จันทศิลา (ร้านกาแฟย้ายยยาย สนม)</v>
          </cell>
          <cell r="D30">
            <v>110483409</v>
          </cell>
        </row>
        <row r="31">
          <cell r="A31">
            <v>20</v>
          </cell>
          <cell r="B31" t="str">
            <v>TAO BIN (สนม.2)</v>
          </cell>
          <cell r="D31" t="str">
            <v>20220736319</v>
          </cell>
        </row>
        <row r="32">
          <cell r="A32">
            <v>21</v>
          </cell>
          <cell r="B32" t="str">
            <v>ดับเบิ้ลเอ (สนม.2)</v>
          </cell>
          <cell r="D32">
            <v>9100937</v>
          </cell>
        </row>
        <row r="33">
          <cell r="A33" t="str">
            <v>อาคารสำนักงานมหาวิทยาลัย 3   (อิงคศรีกสิการ เดิม)</v>
          </cell>
        </row>
        <row r="34">
          <cell r="A34">
            <v>22</v>
          </cell>
          <cell r="B34" t="str">
            <v>LOTUA' S (สนม.3)</v>
          </cell>
          <cell r="D34" t="str">
            <v>0025506</v>
          </cell>
        </row>
        <row r="35">
          <cell r="A35">
            <v>23</v>
          </cell>
          <cell r="B35" t="str">
            <v>สหกรณ์ออมทรัพย์ครูสาขาแม่โจ้</v>
          </cell>
          <cell r="D35">
            <v>8472597</v>
          </cell>
        </row>
        <row r="36">
          <cell r="A36" t="str">
            <v>สระว่ายน้ำ</v>
          </cell>
        </row>
        <row r="37">
          <cell r="A37" t="str">
            <v>อาคารสระว่ายน้ำ</v>
          </cell>
        </row>
        <row r="38">
          <cell r="A38">
            <v>24</v>
          </cell>
          <cell r="B38" t="str">
            <v>นางบังอร เมฆะ (ขนม) สระว่ายน้ำ</v>
          </cell>
        </row>
        <row r="39">
          <cell r="A39">
            <v>25</v>
          </cell>
          <cell r="B39" t="str">
            <v>ว่าง (สระว่ายน้ำ)</v>
          </cell>
        </row>
        <row r="40">
          <cell r="A40">
            <v>26</v>
          </cell>
          <cell r="B40" t="str">
            <v>กาญจนา พันแสน (นวดแผนโบราณ) สระว่ายน้ำ</v>
          </cell>
          <cell r="D40">
            <v>120387556</v>
          </cell>
        </row>
        <row r="41">
          <cell r="A41">
            <v>27</v>
          </cell>
          <cell r="B41" t="str">
            <v>LOTUA' S (สระว่ายน้ำ)</v>
          </cell>
          <cell r="D41" t="str">
            <v>0025895</v>
          </cell>
        </row>
        <row r="42">
          <cell r="A42" t="str">
            <v>โรงอาหาร</v>
          </cell>
        </row>
        <row r="43">
          <cell r="A43" t="str">
            <v>อาคารโรงอาหารเทิดกสิกร</v>
          </cell>
        </row>
        <row r="44">
          <cell r="A44">
            <v>28</v>
          </cell>
          <cell r="B44" t="str">
            <v>นางรัตนาภรณ์ ทองยู (ร้านตัดเย็บผ้า)</v>
          </cell>
          <cell r="D44">
            <v>17338374</v>
          </cell>
        </row>
        <row r="45">
          <cell r="A45">
            <v>29</v>
          </cell>
          <cell r="B45" t="str">
            <v>นางกณกศร วงค์คำมา (ร้านเอกโอชา)</v>
          </cell>
        </row>
        <row r="46">
          <cell r="A46">
            <v>30</v>
          </cell>
          <cell r="B46" t="str">
            <v>ธนัฐสิริ ชนวชิรสิทธิ์ (ครัวคุณอุ๊)</v>
          </cell>
        </row>
        <row r="47">
          <cell r="A47">
            <v>31</v>
          </cell>
          <cell r="B47" t="str">
            <v>พ.อ.บุญสินทร์ เหมโส (ครัวอยุธยา)</v>
          </cell>
        </row>
        <row r="48">
          <cell r="A48">
            <v>32</v>
          </cell>
          <cell r="B48" t="str">
            <v>เศกสม ธีระแนว (น้ำ) (ตายาย)</v>
          </cell>
        </row>
        <row r="49">
          <cell r="A49">
            <v>33</v>
          </cell>
          <cell r="B49" t="str">
            <v>เศกสม ธีระแนว (ขนม) (ตายาย)</v>
          </cell>
        </row>
        <row r="50">
          <cell r="A50">
            <v>34</v>
          </cell>
          <cell r="B50" t="str">
            <v>นางสาวสายสวาท สุเป็ง (ผลไม้)</v>
          </cell>
        </row>
        <row r="51">
          <cell r="A51">
            <v>35</v>
          </cell>
          <cell r="B51" t="str">
            <v>ศศิชา แจ้งใบ (กิน 24)</v>
          </cell>
        </row>
        <row r="52">
          <cell r="A52">
            <v>36</v>
          </cell>
          <cell r="B52" t="str">
            <v>นางสาวณัฐธิญากร จั่นทับทิบ (ข้าวแกงคุณแม่)</v>
          </cell>
          <cell r="D52">
            <v>161080109</v>
          </cell>
        </row>
        <row r="53">
          <cell r="A53">
            <v>37</v>
          </cell>
          <cell r="B53" t="str">
            <v>นายศักดา จินดามาตย์ (แบม)</v>
          </cell>
          <cell r="D53">
            <v>115240</v>
          </cell>
        </row>
        <row r="54">
          <cell r="A54">
            <v>38</v>
          </cell>
          <cell r="B54" t="str">
            <v>นางศิริพิชญ์ เสถียรพัฒโนดม (น้ำผลไม้)</v>
          </cell>
          <cell r="D54">
            <v>9822962</v>
          </cell>
        </row>
        <row r="55">
          <cell r="A55">
            <v>39</v>
          </cell>
          <cell r="B55" t="str">
            <v>นายจิตกร ยิ่งดี ( Triple fast food)</v>
          </cell>
          <cell r="D55">
            <v>524262</v>
          </cell>
        </row>
        <row r="56">
          <cell r="A56">
            <v>40</v>
          </cell>
          <cell r="B56" t="str">
            <v>รดาศร อัครวรชัย (อาหารใต้)</v>
          </cell>
          <cell r="D56">
            <v>130782453</v>
          </cell>
        </row>
        <row r="57">
          <cell r="A57">
            <v>41</v>
          </cell>
          <cell r="B57" t="str">
            <v>วรนัน บรรโจ (นครปฐม)</v>
          </cell>
          <cell r="D57" t="str">
            <v>-</v>
          </cell>
        </row>
        <row r="58">
          <cell r="A58">
            <v>42</v>
          </cell>
          <cell r="B58" t="str">
            <v>นางฃกฤติยา พรมพฤกษ์ (ชอบกินเส้น)</v>
          </cell>
          <cell r="D58">
            <v>521729</v>
          </cell>
        </row>
        <row r="59">
          <cell r="A59">
            <v>43</v>
          </cell>
          <cell r="B59" t="str">
            <v>นางสาวณัฐธิญากร จั่นทับทิม (ลูกอ๊อด)</v>
          </cell>
          <cell r="D59" t="str">
            <v>-</v>
          </cell>
        </row>
        <row r="60">
          <cell r="A60">
            <v>44</v>
          </cell>
          <cell r="B60" t="str">
            <v>นางศิริวรรณ สิริภูมิภัค (ก๋วยเตี๋ยวเป็ด)</v>
          </cell>
          <cell r="D60">
            <v>794437</v>
          </cell>
        </row>
        <row r="61">
          <cell r="A61">
            <v>45</v>
          </cell>
          <cell r="B61" t="str">
            <v>สมพร นิเล๊าะ (มุสลิม)</v>
          </cell>
          <cell r="D61">
            <v>542333</v>
          </cell>
        </row>
        <row r="62">
          <cell r="A62">
            <v>46</v>
          </cell>
          <cell r="B62" t="str">
            <v>นายมานิตย์ กันทะบุญ (ข้าวมันไก่)</v>
          </cell>
        </row>
        <row r="63">
          <cell r="A63">
            <v>47</v>
          </cell>
          <cell r="B63" t="str">
            <v>กินอิ่มนอนอุ่น</v>
          </cell>
        </row>
        <row r="64">
          <cell r="A64">
            <v>48</v>
          </cell>
          <cell r="B64" t="str">
            <v>ว่าง (โรงอาหารเทิดกสิกร) 1</v>
          </cell>
          <cell r="D64">
            <v>6040016</v>
          </cell>
        </row>
        <row r="65">
          <cell r="A65">
            <v>49</v>
          </cell>
          <cell r="B65" t="str">
            <v>ว่าง (โรงอาหารเทิดกสิกร) 2</v>
          </cell>
          <cell r="D65">
            <v>131187458</v>
          </cell>
        </row>
        <row r="66">
          <cell r="A66">
            <v>50</v>
          </cell>
          <cell r="B66" t="str">
            <v>นางพัชรินทร์ ชัยลอม (เครป)</v>
          </cell>
          <cell r="D66">
            <v>5086700</v>
          </cell>
        </row>
        <row r="67">
          <cell r="A67">
            <v>51</v>
          </cell>
          <cell r="B67" t="str">
            <v>จิบ กาแฟ</v>
          </cell>
          <cell r="D67">
            <v>844966</v>
          </cell>
        </row>
        <row r="68">
          <cell r="A68">
            <v>52</v>
          </cell>
          <cell r="B68" t="str">
            <v>ร้านป้าพินลูกชิ้นทอด</v>
          </cell>
          <cell r="D68">
            <v>1142528</v>
          </cell>
        </row>
        <row r="69">
          <cell r="A69">
            <v>53</v>
          </cell>
          <cell r="B69" t="str">
            <v>ร้านน้ำปั่น</v>
          </cell>
          <cell r="D69">
            <v>7088313</v>
          </cell>
        </row>
        <row r="70">
          <cell r="A70">
            <v>54</v>
          </cell>
          <cell r="B70" t="str">
            <v>อังคณา บุญดี 1 ร้านถ่ายเอกสาร โรงอาหาร</v>
          </cell>
        </row>
        <row r="71">
          <cell r="A71">
            <v>55</v>
          </cell>
          <cell r="B71" t="str">
            <v>อังคณา บุญดี 2 ร้านถ่ายเอกสาร โรงอาหาร</v>
          </cell>
        </row>
        <row r="72">
          <cell r="A72">
            <v>56</v>
          </cell>
          <cell r="B72" t="str">
            <v>นางวิจิตรา สุจินดา ร้านนมสี่แยกโรงอาหาร</v>
          </cell>
        </row>
        <row r="73">
          <cell r="A73">
            <v>57</v>
          </cell>
          <cell r="B73" t="str">
            <v>ธนาคารกรุงเทพ (โรงอาหาร)</v>
          </cell>
          <cell r="D73" t="str">
            <v>-</v>
          </cell>
        </row>
        <row r="74">
          <cell r="A74">
            <v>58</v>
          </cell>
          <cell r="B74" t="str">
            <v>ธนาคารไทยพาณิชย์ (โรงอาหาร)</v>
          </cell>
          <cell r="D74">
            <v>8827609</v>
          </cell>
        </row>
        <row r="75">
          <cell r="A75">
            <v>59</v>
          </cell>
          <cell r="B75" t="str">
            <v>ธนาคารกสิกรไทย (โรงอาหาร)</v>
          </cell>
          <cell r="D75">
            <v>150658292</v>
          </cell>
        </row>
        <row r="76">
          <cell r="A76">
            <v>60</v>
          </cell>
          <cell r="B76" t="str">
            <v>ธนาคารออมสิน (โรงอาหาร)</v>
          </cell>
          <cell r="D76">
            <v>8827608</v>
          </cell>
        </row>
        <row r="77">
          <cell r="A77">
            <v>61</v>
          </cell>
          <cell r="B77" t="str">
            <v>ธนาคารกรุงไทย (โรงอาหาร)</v>
          </cell>
          <cell r="D77" t="str">
            <v>-</v>
          </cell>
        </row>
        <row r="78">
          <cell r="A78">
            <v>62</v>
          </cell>
          <cell r="B78" t="str">
            <v>ว่าง (โรงอาหารเทิดกสิกร) 3</v>
          </cell>
          <cell r="D78">
            <v>8625918</v>
          </cell>
        </row>
        <row r="79">
          <cell r="A79">
            <v>63</v>
          </cell>
          <cell r="B79" t="str">
            <v>อริสา แก้วสาร (ร้านโอเด้ง)</v>
          </cell>
          <cell r="D79" t="str">
            <v>-</v>
          </cell>
        </row>
        <row r="80">
          <cell r="A80">
            <v>64</v>
          </cell>
          <cell r="B80" t="str">
            <v>นางจรัล ธัญญภัคก่อพงศ์ (ไก่ย่าง 5 ดาว)</v>
          </cell>
          <cell r="D80" t="str">
            <v>-</v>
          </cell>
        </row>
        <row r="81">
          <cell r="A81">
            <v>65</v>
          </cell>
          <cell r="B81" t="str">
            <v>วรินทร เดชวี (ขนมโตเกียว)</v>
          </cell>
          <cell r="D81" t="str">
            <v>-</v>
          </cell>
        </row>
        <row r="82">
          <cell r="A82">
            <v>66</v>
          </cell>
          <cell r="B82" t="str">
            <v>เอกลักษณ์ คำขาว (ของทอด)</v>
          </cell>
          <cell r="D82" t="str">
            <v>-</v>
          </cell>
        </row>
        <row r="83">
          <cell r="A83">
            <v>67</v>
          </cell>
          <cell r="B83" t="str">
            <v>MJU Shop</v>
          </cell>
          <cell r="D83">
            <v>2231763</v>
          </cell>
        </row>
        <row r="84">
          <cell r="A84">
            <v>68</v>
          </cell>
          <cell r="B84" t="str">
            <v>พรพิรุณ (เครื่องเขียน &amp; กิ๊ฟช็อป)</v>
          </cell>
          <cell r="D84">
            <v>2101057477</v>
          </cell>
        </row>
        <row r="85">
          <cell r="A85">
            <v>69</v>
          </cell>
          <cell r="B85" t="str">
            <v>นส.สุมาลี จาง (เครื่องดื่ม wedrink)</v>
          </cell>
          <cell r="D85">
            <v>80230009681</v>
          </cell>
        </row>
        <row r="86">
          <cell r="A86">
            <v>70</v>
          </cell>
          <cell r="B86" t="str">
            <v>ชัย ทองแดง (PIZZA PHU PING)</v>
          </cell>
          <cell r="D86">
            <v>20200811320</v>
          </cell>
        </row>
        <row r="87">
          <cell r="A87" t="str">
            <v>กาดน้อยหลังโรงอาหารเทิดกสิกร</v>
          </cell>
        </row>
        <row r="88">
          <cell r="A88">
            <v>71</v>
          </cell>
          <cell r="B88" t="str">
            <v>นายจิระเดช ดวงศีลธรรม น้ำแข็งไส</v>
          </cell>
          <cell r="D88">
            <v>1409296001</v>
          </cell>
        </row>
        <row r="89">
          <cell r="A89">
            <v>72</v>
          </cell>
          <cell r="B89" t="str">
            <v>รัตน์มนี ยสติวงค์ (ส้มตำ)</v>
          </cell>
          <cell r="D89">
            <v>3221237</v>
          </cell>
        </row>
        <row r="90">
          <cell r="A90">
            <v>73</v>
          </cell>
          <cell r="B90" t="str">
            <v>นส.ศิวริน จักรอิศราพงศ์ (ของหวาน)</v>
          </cell>
          <cell r="D90">
            <v>1888080</v>
          </cell>
        </row>
        <row r="91">
          <cell r="A91">
            <v>74</v>
          </cell>
          <cell r="B91" t="str">
            <v>นางจริญา อ่อนนาง ผลไม้ปั่น</v>
          </cell>
          <cell r="D91">
            <v>8518128</v>
          </cell>
        </row>
        <row r="92">
          <cell r="A92">
            <v>75</v>
          </cell>
          <cell r="B92" t="str">
            <v>วัชรชัย ภูมิโคกรักษ์ นมปั่น</v>
          </cell>
          <cell r="D92">
            <v>8821584</v>
          </cell>
        </row>
        <row r="93">
          <cell r="A93">
            <v>76</v>
          </cell>
          <cell r="B93" t="str">
            <v>สิริเบญจรัตน์ มะลิเฝือ(ทาโกยากิ)</v>
          </cell>
          <cell r="D93">
            <v>1033780</v>
          </cell>
        </row>
        <row r="94">
          <cell r="A94">
            <v>77</v>
          </cell>
          <cell r="B94" t="str">
            <v>วรัทยา ศุขแก้ว ร้าน@แซ่บน้า</v>
          </cell>
          <cell r="D94">
            <v>1409245995</v>
          </cell>
        </row>
        <row r="95">
          <cell r="A95">
            <v>78</v>
          </cell>
          <cell r="B95" t="str">
            <v>พนิตนันท์ อินทราวุธ ร้านครัวแม่</v>
          </cell>
          <cell r="D95" t="str">
            <v>-</v>
          </cell>
        </row>
        <row r="96">
          <cell r="A96">
            <v>79</v>
          </cell>
          <cell r="B96" t="str">
            <v>อุทัย พรมชนะ ของทอด</v>
          </cell>
          <cell r="D96">
            <v>2309454</v>
          </cell>
        </row>
        <row r="97">
          <cell r="A97">
            <v>80</v>
          </cell>
          <cell r="B97" t="str">
            <v>ศิริขวัญ  อินจินดา  ส้มจิ๊ดหม่าล่า</v>
          </cell>
          <cell r="D97">
            <v>1409246282</v>
          </cell>
        </row>
        <row r="98">
          <cell r="A98">
            <v>81</v>
          </cell>
          <cell r="B98" t="str">
            <v>นางจิรนันท์ วรรณวิชติ (แม่หอพากิน)</v>
          </cell>
          <cell r="D98">
            <v>8114128</v>
          </cell>
        </row>
        <row r="99">
          <cell r="A99">
            <v>82</v>
          </cell>
          <cell r="B99" t="str">
            <v xml:space="preserve">นายธีรพล  สุวรรณ  </v>
          </cell>
          <cell r="D99" t="str">
            <v>-</v>
          </cell>
        </row>
        <row r="100">
          <cell r="A100">
            <v>83</v>
          </cell>
          <cell r="B100" t="str">
            <v>นส.กฤตาณัฐ ศรีประภา (ของกินล้ำลำ)</v>
          </cell>
          <cell r="D100">
            <v>527259</v>
          </cell>
        </row>
        <row r="101">
          <cell r="A101">
            <v>84</v>
          </cell>
          <cell r="B101" t="str">
            <v>น.ส.ธันยรัศมิ์  วงศ์เกษม  หิวละเฮ้ย</v>
          </cell>
          <cell r="D101">
            <v>141210519</v>
          </cell>
        </row>
        <row r="102">
          <cell r="A102">
            <v>85</v>
          </cell>
          <cell r="B102" t="str">
            <v>นายเจษฎาพงษ์ ชัยเรืองวุฒิ (หมูทอด)</v>
          </cell>
          <cell r="D102" t="str">
            <v>-</v>
          </cell>
        </row>
        <row r="103">
          <cell r="A103">
            <v>86</v>
          </cell>
          <cell r="B103" t="str">
            <v>นางธัญลักษณ์  อารยพิทยา  ลูกชิ้น</v>
          </cell>
          <cell r="D103">
            <v>140880504</v>
          </cell>
        </row>
        <row r="104">
          <cell r="A104">
            <v>87</v>
          </cell>
          <cell r="B104" t="str">
            <v>นางหทัยรัตน์ ขววีทรัตน์ชัย (โรตี)</v>
          </cell>
          <cell r="D104" t="str">
            <v>-</v>
          </cell>
        </row>
        <row r="105">
          <cell r="A105">
            <v>88</v>
          </cell>
          <cell r="B105" t="str">
            <v>ภาคภูมิ  จันทร์เผือก  กะทะร้อน</v>
          </cell>
          <cell r="D105">
            <v>9085661</v>
          </cell>
        </row>
        <row r="106">
          <cell r="A106">
            <v>89</v>
          </cell>
          <cell r="B106" t="str">
            <v>รติรัตน์  คำเฉลย  มดส้ม ร้านไอเดียหมูทอด</v>
          </cell>
          <cell r="D106">
            <v>157451</v>
          </cell>
        </row>
        <row r="107">
          <cell r="A107">
            <v>90</v>
          </cell>
          <cell r="B107" t="str">
            <v>นางกาญจนา  ถาแก้ว  ไข่เขียว</v>
          </cell>
          <cell r="D107" t="str">
            <v>031565</v>
          </cell>
        </row>
        <row r="108">
          <cell r="A108">
            <v>91</v>
          </cell>
          <cell r="B108" t="str">
            <v>นางผ่องรักษ์  ยศเดช  เหนียวนึ่ง จิ้นปิ้ง</v>
          </cell>
          <cell r="D108" t="str">
            <v>068890</v>
          </cell>
        </row>
        <row r="109">
          <cell r="A109" t="str">
            <v>หอพักนักศึกษา</v>
          </cell>
        </row>
        <row r="110">
          <cell r="A110" t="str">
            <v>อาคารหอพักนักศึกษาชาย 2</v>
          </cell>
        </row>
        <row r="111">
          <cell r="A111">
            <v>92</v>
          </cell>
          <cell r="B111" t="str">
            <v>สุชาดา พัฒนมหกุล (ซักอบรีด หอ 2)</v>
          </cell>
          <cell r="D111">
            <v>8891130</v>
          </cell>
        </row>
        <row r="112">
          <cell r="A112">
            <v>93</v>
          </cell>
          <cell r="B112" t="str">
            <v>เทียมจิต ตันมาละ (ร้านขายของชำ หอ 2)</v>
          </cell>
          <cell r="D112" t="str">
            <v>-</v>
          </cell>
        </row>
        <row r="113">
          <cell r="A113" t="str">
            <v>อาคารหอพักนักศึกษาชาย 4</v>
          </cell>
        </row>
        <row r="114">
          <cell r="A114">
            <v>94</v>
          </cell>
          <cell r="B114" t="str">
            <v>นางจำรัส หลวงละ (ซักอบรีด หอ 4)</v>
          </cell>
          <cell r="D114" t="str">
            <v>-</v>
          </cell>
        </row>
        <row r="115">
          <cell r="A115">
            <v>95</v>
          </cell>
          <cell r="B115" t="str">
            <v>นางสาวศรีสกุล นิลแก้ว (ร้านขายของชำ หอ 4)</v>
          </cell>
          <cell r="D115">
            <v>6231</v>
          </cell>
        </row>
        <row r="116">
          <cell r="A116" t="str">
            <v>อาคารหอพักนักศึกษาหญิง 6</v>
          </cell>
        </row>
        <row r="117">
          <cell r="A117">
            <v>96</v>
          </cell>
          <cell r="B117" t="str">
            <v>นายนพดล สถา (ซักอบรีด หอ 6)</v>
          </cell>
          <cell r="D117" t="str">
            <v>-</v>
          </cell>
        </row>
        <row r="118">
          <cell r="A118">
            <v>97</v>
          </cell>
          <cell r="B118" t="str">
            <v>นางสาวฟองแก้ว สุทธหลวง (ร้านขายของชำ หอ 6)</v>
          </cell>
        </row>
        <row r="119">
          <cell r="A119" t="str">
            <v>อาคารหอพักนักศึกษาหญิง 7</v>
          </cell>
        </row>
        <row r="120">
          <cell r="A120">
            <v>98</v>
          </cell>
          <cell r="B120" t="str">
            <v>นางสาวพิมพ์มาลา โชติกุล (ซักอบรีด หอ 7)</v>
          </cell>
          <cell r="D120" t="str">
            <v>-</v>
          </cell>
        </row>
        <row r="121">
          <cell r="A121">
            <v>99</v>
          </cell>
          <cell r="B121" t="str">
            <v>นางสาวเยาวลักษณ์ หล้าต๋านะ (ร้านขายของชำ หอ 7)</v>
          </cell>
        </row>
        <row r="122">
          <cell r="A122" t="str">
            <v>อาคารหอพักนักศึกษาหญิง 8</v>
          </cell>
        </row>
        <row r="123">
          <cell r="A123">
            <v>100</v>
          </cell>
          <cell r="B123" t="str">
            <v>ระรวย กันทะวงค์ (ซักอบรีด หอ 8)</v>
          </cell>
          <cell r="D123">
            <v>9749249</v>
          </cell>
        </row>
        <row r="124">
          <cell r="A124">
            <v>101</v>
          </cell>
          <cell r="B124" t="str">
            <v>กาญจนา พิมพ์ภักดี (ร้านขายของชำ หอ 8)</v>
          </cell>
          <cell r="D124" t="str">
            <v>-</v>
          </cell>
        </row>
        <row r="125">
          <cell r="A125">
            <v>102</v>
          </cell>
          <cell r="B125" t="str">
            <v>TAO BIN (หอ 8)</v>
          </cell>
          <cell r="D125">
            <v>20220732447</v>
          </cell>
        </row>
        <row r="126">
          <cell r="A126" t="str">
            <v>อาคารหอพักนักศึกษาหญิง 9</v>
          </cell>
        </row>
        <row r="127">
          <cell r="A127">
            <v>103</v>
          </cell>
          <cell r="B127" t="str">
            <v>วรางคนาง เต๋จ๊ะ (ซักอบรีด หอ 9)</v>
          </cell>
        </row>
        <row r="128">
          <cell r="A128">
            <v>104</v>
          </cell>
          <cell r="B128" t="str">
            <v>พัชรียา ระวรรณา (ร้านขายของชำ หอ 9)</v>
          </cell>
          <cell r="D128" t="str">
            <v>-</v>
          </cell>
        </row>
        <row r="129">
          <cell r="A129" t="str">
            <v>อาคารหอพักนักศึกษาหญิง 10</v>
          </cell>
        </row>
        <row r="130">
          <cell r="A130">
            <v>105</v>
          </cell>
          <cell r="B130" t="str">
            <v>จิรวิทย์ พงศ์สวัสดิ์ (ซักอบรีด หอ 10)</v>
          </cell>
          <cell r="D130" t="str">
            <v>09160463</v>
          </cell>
        </row>
        <row r="131">
          <cell r="A131">
            <v>106</v>
          </cell>
          <cell r="B131" t="str">
            <v>(ร้านขายของชำ หอ 10)</v>
          </cell>
          <cell r="D131">
            <v>170880568</v>
          </cell>
        </row>
        <row r="132">
          <cell r="A132" t="str">
            <v>อาคารหอพักนักศึกษาหญิง 11</v>
          </cell>
        </row>
        <row r="133">
          <cell r="A133">
            <v>107</v>
          </cell>
          <cell r="B133" t="str">
            <v>นางวราภรณ์ เรืองสกุล (ซักอบรีด หอ 11)</v>
          </cell>
          <cell r="D133">
            <v>1743168</v>
          </cell>
        </row>
        <row r="134">
          <cell r="A134">
            <v>108</v>
          </cell>
          <cell r="B134" t="str">
            <v>นายพิชญ์ มั่งมี (ร้านขายของชำ หอ 11)</v>
          </cell>
          <cell r="D134">
            <v>170206689</v>
          </cell>
        </row>
        <row r="135">
          <cell r="A135" t="str">
            <v>คณะพัฒนาการท่องเที่ยว</v>
          </cell>
        </row>
        <row r="136">
          <cell r="A136" t="str">
            <v xml:space="preserve">อาคารเรียนรวมสุวรรณวาจกกสิกิจ </v>
          </cell>
        </row>
        <row r="137">
          <cell r="A137">
            <v>109</v>
          </cell>
          <cell r="B137" t="str">
            <v>นายเมธัส แสงจันทร์ ร้านชามุก</v>
          </cell>
          <cell r="D137" t="str">
            <v>-</v>
          </cell>
        </row>
        <row r="138">
          <cell r="A138">
            <v>110</v>
          </cell>
          <cell r="B138" t="str">
            <v>LOTUA' S (สุวรรณวาจกกสิกิจ )</v>
          </cell>
          <cell r="D138" t="str">
            <v>0014371</v>
          </cell>
        </row>
        <row r="139">
          <cell r="A139">
            <v>111</v>
          </cell>
          <cell r="B139" t="str">
            <v xml:space="preserve">ดับเบิ้ลเอ  (สุวรรณวาจกกสิกิจ ) </v>
          </cell>
          <cell r="D139" t="str">
            <v>0061855</v>
          </cell>
        </row>
        <row r="140">
          <cell r="A140" t="str">
            <v>อาคารพัฒนาวิสัยทัศน์</v>
          </cell>
        </row>
        <row r="141">
          <cell r="A141">
            <v>112</v>
          </cell>
          <cell r="B141" t="str">
            <v>ดับเบิ้ลเอ (พัฒนาวิสัยทัศน์)</v>
          </cell>
          <cell r="D141" t="str">
            <v>0061853</v>
          </cell>
        </row>
        <row r="142">
          <cell r="A142" t="str">
            <v>คณะศิลป์ศาสตร์</v>
          </cell>
        </row>
        <row r="143">
          <cell r="A143" t="str">
            <v>อาคารประเสริฐ ณ.นคร</v>
          </cell>
        </row>
        <row r="144">
          <cell r="A144">
            <v>113</v>
          </cell>
          <cell r="B144" t="str">
            <v>ชุติกาญจน์  กันธา  (ร้านกาแฟอาคารประเสริฐ)</v>
          </cell>
          <cell r="D144">
            <v>7102653</v>
          </cell>
        </row>
        <row r="145">
          <cell r="A145" t="str">
            <v>สำนักหอสมุด</v>
          </cell>
        </row>
        <row r="146">
          <cell r="A146" t="str">
            <v xml:space="preserve">อาคารวิภาต  บุญศรี  วังซ้าย  </v>
          </cell>
        </row>
        <row r="147">
          <cell r="A147">
            <v>114</v>
          </cell>
          <cell r="B147" t="str">
            <v>TAO BIN  (หอสมุด)</v>
          </cell>
          <cell r="D147">
            <v>20220733078</v>
          </cell>
        </row>
        <row r="148">
          <cell r="A148">
            <v>115</v>
          </cell>
          <cell r="B148" t="str">
            <v>สัมฤทธิ์  วุฒิยาล์ย  (ถ่ายเอกสารใต้หอสมุด)</v>
          </cell>
        </row>
        <row r="149">
          <cell r="A149">
            <v>116</v>
          </cell>
          <cell r="B149" t="str">
            <v>เด่นดวงจันทร์  สิทธินวล  (ร้านกาแฟสดชื่น หอสมุด)</v>
          </cell>
        </row>
        <row r="150">
          <cell r="A150">
            <v>117</v>
          </cell>
          <cell r="B150" t="str">
            <v>Tag me Photo Booth</v>
          </cell>
          <cell r="D150" t="str">
            <v>004858</v>
          </cell>
        </row>
        <row r="151">
          <cell r="A151">
            <v>118</v>
          </cell>
          <cell r="B151" t="str">
            <v>ดับเบิ้ลเอ  (หอสมุด ชั้น 1)</v>
          </cell>
          <cell r="D151">
            <v>9636073</v>
          </cell>
        </row>
        <row r="152">
          <cell r="A152">
            <v>119</v>
          </cell>
          <cell r="B152" t="str">
            <v>ดับเบิ้ลเอ  (หอสมุด)</v>
          </cell>
          <cell r="D152">
            <v>9100937</v>
          </cell>
        </row>
        <row r="153">
          <cell r="A153">
            <v>120</v>
          </cell>
          <cell r="B153" t="str">
            <v>ธนัตศักดิ์  ชัยยศ  (ร้านรีแลค คอนเนอร์ หอสมุด)</v>
          </cell>
        </row>
        <row r="154">
          <cell r="A154" t="str">
            <v>คณะบริหารธุรกิจ</v>
          </cell>
        </row>
        <row r="155">
          <cell r="A155" t="str">
            <v>อาคารพิทยาลงกรณ์</v>
          </cell>
        </row>
        <row r="156">
          <cell r="A156">
            <v>121</v>
          </cell>
          <cell r="B156" t="str">
            <v>TAO BIN  (บริหาร)</v>
          </cell>
          <cell r="D156">
            <v>20220732426</v>
          </cell>
        </row>
        <row r="157">
          <cell r="A157">
            <v>122</v>
          </cell>
          <cell r="B157" t="str">
            <v>LOTUA' S (บริหารธุรกิจ ซี)</v>
          </cell>
          <cell r="D157">
            <v>9084796</v>
          </cell>
        </row>
        <row r="158">
          <cell r="A158">
            <v>123</v>
          </cell>
          <cell r="B158" t="str">
            <v>ดับเบิ้ลเอ บริหารธุรกิจ (หน้าเวที)</v>
          </cell>
          <cell r="D158" t="str">
            <v>0092438</v>
          </cell>
        </row>
        <row r="159">
          <cell r="A159">
            <v>124</v>
          </cell>
          <cell r="B159" t="str">
            <v>ดับเบิ้ลเอ บริหารธุรกิจ (ชั้น 3)</v>
          </cell>
          <cell r="D159" t="str">
            <v>0092501</v>
          </cell>
        </row>
        <row r="160">
          <cell r="A160" t="str">
            <v>อาคาร 25 ปี  คณะบริหารธุรกิจ</v>
          </cell>
        </row>
        <row r="161">
          <cell r="A161">
            <v>125</v>
          </cell>
          <cell r="B161" t="str">
            <v>LOTUA' S (บริหารธุรกิจ เอ)</v>
          </cell>
          <cell r="D161">
            <v>44123</v>
          </cell>
        </row>
        <row r="162">
          <cell r="A162">
            <v>126</v>
          </cell>
          <cell r="B162" t="str">
            <v>ngabk coffee ปฐมบุตร ชุมครี</v>
          </cell>
          <cell r="D162" t="str">
            <v>-</v>
          </cell>
        </row>
        <row r="163">
          <cell r="A163">
            <v>127</v>
          </cell>
          <cell r="B163" t="str">
            <v>ดับเบิ้ลเอ บริหารธุรกิจ (หน้าลิฟต์)</v>
          </cell>
          <cell r="D163" t="str">
            <v>0092335</v>
          </cell>
        </row>
        <row r="164">
          <cell r="A164" t="str">
            <v>คณะบริหารธุรกิจ</v>
          </cell>
        </row>
        <row r="165">
          <cell r="A165">
            <v>128</v>
          </cell>
          <cell r="B165" t="str">
            <v>นายสิทธิพล  ป้อมฟั่น (ถ่ายเอกสาร บริหารธุรกิจ) ชั่วคราว</v>
          </cell>
          <cell r="D165">
            <v>8304739</v>
          </cell>
        </row>
        <row r="166">
          <cell r="A166">
            <v>129</v>
          </cell>
          <cell r="B166" t="str">
            <v>ร้านลูกชิ้นทอด</v>
          </cell>
          <cell r="D166" t="str">
            <v>-</v>
          </cell>
        </row>
        <row r="167">
          <cell r="A167">
            <v>130</v>
          </cell>
          <cell r="B167" t="str">
            <v>นายสิทธิพล  ป้อมฟั่น (ถ่ายเอกสาร บริหารธุรกิจ)</v>
          </cell>
          <cell r="D167" t="str">
            <v>-</v>
          </cell>
        </row>
        <row r="168">
          <cell r="A168">
            <v>131</v>
          </cell>
          <cell r="B168" t="str">
            <v>ร้านข้าวแกง</v>
          </cell>
          <cell r="D168" t="str">
            <v>-</v>
          </cell>
        </row>
        <row r="169">
          <cell r="A169">
            <v>132</v>
          </cell>
          <cell r="B169" t="str">
            <v>TREE &amp; CO (คณะบริหาร)</v>
          </cell>
          <cell r="D169">
            <v>1908121026</v>
          </cell>
        </row>
        <row r="170">
          <cell r="A170" t="str">
            <v>คณะวิทยาศาสตร์</v>
          </cell>
        </row>
        <row r="171">
          <cell r="A171" t="str">
            <v xml:space="preserve">อาคารแม่โจ้  60  ปี </v>
          </cell>
        </row>
        <row r="172">
          <cell r="A172">
            <v>133</v>
          </cell>
          <cell r="B172" t="str">
            <v>ร้านรักบ้านเกิด  1 ถ่ายเอกสารอาคาร 60 ปีคณะวิทย์</v>
          </cell>
          <cell r="D172">
            <v>9261194</v>
          </cell>
        </row>
        <row r="173">
          <cell r="A173">
            <v>134</v>
          </cell>
          <cell r="B173" t="str">
            <v>ร้านถ่ายเอกสาร ดับเบิ้ลเอ  อาคาร 60 ปีคณะวิทย์</v>
          </cell>
          <cell r="D173">
            <v>9658317</v>
          </cell>
        </row>
        <row r="174">
          <cell r="A174">
            <v>135</v>
          </cell>
          <cell r="B174" t="str">
            <v>นายเกียรติศักดิ์  สว่างอำไพพงษ์ (ดัชมิลล์ 60 ปี)</v>
          </cell>
          <cell r="D174">
            <v>19045091</v>
          </cell>
        </row>
        <row r="175">
          <cell r="A175">
            <v>136</v>
          </cell>
          <cell r="B175" t="str">
            <v>TAO BIN (60 ปี)</v>
          </cell>
          <cell r="D175">
            <v>20220732331</v>
          </cell>
        </row>
        <row r="176">
          <cell r="A176">
            <v>137</v>
          </cell>
          <cell r="B176" t="str">
            <v>นายวทัญญู เชิงปัญญา (60 ปี)</v>
          </cell>
          <cell r="D176">
            <v>5118744</v>
          </cell>
        </row>
        <row r="177">
          <cell r="A177">
            <v>138</v>
          </cell>
          <cell r="B177" t="str">
            <v>อาคม  วงศ์วารเตชะ  กาแฟ (60 ปี)</v>
          </cell>
          <cell r="D177">
            <v>5110923</v>
          </cell>
        </row>
        <row r="178">
          <cell r="A178">
            <v>139</v>
          </cell>
          <cell r="B178" t="str">
            <v>กัลวรัตน์  พูลสวัสดิ์  ข้าวมันไก่ (60 ปี)</v>
          </cell>
          <cell r="D178">
            <v>5110922</v>
          </cell>
        </row>
        <row r="179">
          <cell r="A179">
            <v>140</v>
          </cell>
          <cell r="B179" t="str">
            <v>นางศรีเพ็ญ วิวัฒนเจริญ Love Scise (60 ปี)</v>
          </cell>
          <cell r="D179">
            <v>5110921</v>
          </cell>
        </row>
        <row r="180">
          <cell r="A180">
            <v>141</v>
          </cell>
          <cell r="B180" t="str">
            <v>บริษัท ทรูมูฟ จำกัด  (ออเร้นจ์  อาคารวิทยาศาสตร์ ชั้น 1)</v>
          </cell>
          <cell r="D180">
            <v>8544397</v>
          </cell>
        </row>
        <row r="181">
          <cell r="A181">
            <v>142</v>
          </cell>
          <cell r="B181" t="str">
            <v xml:space="preserve">บริษัท โทเทิ่ลแอ็คเซ็สคอมมูนิเคชั่น ชั้น 6 </v>
          </cell>
          <cell r="D181">
            <v>9000344</v>
          </cell>
        </row>
        <row r="182">
          <cell r="A182" t="str">
            <v>อาคารเสาวรัจนิตยวรรธนะ</v>
          </cell>
        </row>
        <row r="183">
          <cell r="A183">
            <v>143</v>
          </cell>
          <cell r="B183" t="str">
            <v>นายเกียรติศักดิ์  สว่างอำไพพงษ์ (ดัชมิลล์เสาวรัจ วิทย์เก่า)</v>
          </cell>
          <cell r="D183" t="str">
            <v>ย้ายไป 60 ปี</v>
          </cell>
        </row>
        <row r="184">
          <cell r="A184" t="str">
            <v xml:space="preserve">อาคารจุฬาภรณ์   </v>
          </cell>
        </row>
        <row r="185">
          <cell r="A185">
            <v>144</v>
          </cell>
          <cell r="B185" t="str">
            <v>ร้านรักบ้านเกิด  2 ถ่ายเอกสารอาคารจุฬาภรณ์</v>
          </cell>
        </row>
        <row r="186">
          <cell r="A186">
            <v>145</v>
          </cell>
          <cell r="B186" t="str">
            <v>TAO BIN (จุฬาภรณ์)</v>
          </cell>
          <cell r="D186">
            <v>2022073361</v>
          </cell>
        </row>
        <row r="187">
          <cell r="A187">
            <v>146</v>
          </cell>
          <cell r="B187" t="str">
            <v>นายเกียรติศักดิ์  สว่างอำไพพงษ์ (ดัชมิลล์จุฬาภรณ์)</v>
          </cell>
          <cell r="D187">
            <v>1812057502</v>
          </cell>
        </row>
        <row r="188">
          <cell r="A188">
            <v>147</v>
          </cell>
          <cell r="B188" t="str">
            <v>ร้านถ่ายเอกสาร ดับเบิ้ลเอ (จุฬาภรณ์)</v>
          </cell>
          <cell r="D188">
            <v>7126677</v>
          </cell>
        </row>
        <row r="189">
          <cell r="A189">
            <v>148</v>
          </cell>
          <cell r="B189" t="str">
            <v>นายณัฐธิรันท์ พัฒน์ภาภรณ์  (ครัวปราถนา) (อาคารจุฬาภรณ์)</v>
          </cell>
          <cell r="D189" t="str">
            <v>-</v>
          </cell>
        </row>
        <row r="190">
          <cell r="A190">
            <v>149</v>
          </cell>
          <cell r="B190" t="str">
            <v>นางสิริเพชร  สมบูรณ์ชัย  กาแฟสด (อาคารจุฬาภรณ์)</v>
          </cell>
          <cell r="D190">
            <v>9261193</v>
          </cell>
        </row>
        <row r="191">
          <cell r="A191">
            <v>150</v>
          </cell>
          <cell r="B191" t="str">
            <v>นางสิริเพชร  สมบูรณ์ชัย (ไอศครีมสาหร่าย) (อาคารจุฬาภรณ์)</v>
          </cell>
          <cell r="D191">
            <v>9821777</v>
          </cell>
        </row>
        <row r="192">
          <cell r="A192" t="str">
            <v>คณะเศรษฐศาสตร์</v>
          </cell>
        </row>
        <row r="193">
          <cell r="A193" t="str">
            <v>อาคารยรรยง  สิทธิชัย</v>
          </cell>
        </row>
        <row r="194">
          <cell r="A194">
            <v>151</v>
          </cell>
          <cell r="B194" t="str">
            <v>ดับเบิ้ลเอ (คณะเศษรฐศาตร์)</v>
          </cell>
          <cell r="D194" t="str">
            <v>0092335</v>
          </cell>
        </row>
        <row r="195">
          <cell r="A195">
            <v>152</v>
          </cell>
          <cell r="B195" t="str">
            <v>นางปวีรดา สุทธิ (อาคารคณะสารสนเทศ) ร้านข้าว</v>
          </cell>
        </row>
        <row r="196">
          <cell r="A196">
            <v>153</v>
          </cell>
          <cell r="B196" t="str">
            <v>TAO BIN (คณะเศษรฐศาตร์)</v>
          </cell>
          <cell r="D196">
            <v>2022102186</v>
          </cell>
        </row>
        <row r="197">
          <cell r="A197" t="str">
            <v>คณะเทคโนโลยีสารสนเทศและการสื่อสาร</v>
          </cell>
        </row>
        <row r="198">
          <cell r="A198" t="str">
            <v>อาคาร  75  ปี  แม่โจ้</v>
          </cell>
        </row>
        <row r="199">
          <cell r="A199">
            <v>154</v>
          </cell>
          <cell r="B199" t="str">
            <v>ร้านถ่ายเอกสาร ดับเบิ้ลเอ  (อาคารคณะสารสนเทศ)</v>
          </cell>
          <cell r="D199">
            <v>8037508</v>
          </cell>
        </row>
        <row r="200">
          <cell r="A200">
            <v>155</v>
          </cell>
          <cell r="B200" t="str">
            <v>นางปวีรดา  สุทธิ (อาคารคณะสารสนเทศ) ร้านข้าว</v>
          </cell>
        </row>
        <row r="201">
          <cell r="A201" t="str">
            <v>คณะสถาปัตยกรรมศาสตร์และการออกแบบสิ่งแวดล้อม</v>
          </cell>
        </row>
        <row r="202">
          <cell r="A202" t="str">
            <v>อาคารคณะสถาปัตยกรรมศาสตร์และการออกแบบสิ่งแวดล้อม</v>
          </cell>
        </row>
        <row r="203">
          <cell r="A203">
            <v>156</v>
          </cell>
          <cell r="B203" t="str">
            <v>นางหทัยกาญน์  อินต๊ะ    (สถาปัตย์) ซุ้มโค้ก สถาปัตย์</v>
          </cell>
        </row>
        <row r="204">
          <cell r="A204">
            <v>157</v>
          </cell>
          <cell r="B204" t="str">
            <v>นางหทัยกาญน์  อินต๊ะ    (สถาปัตย์) ซุ้มโค้ก สถาปัตย์</v>
          </cell>
        </row>
        <row r="205">
          <cell r="A205">
            <v>158</v>
          </cell>
          <cell r="B205" t="str">
            <v>นายจักรพัธ์ จันทร์ศรี  (สถาปัตย์) กาแฟ</v>
          </cell>
        </row>
        <row r="206">
          <cell r="A206">
            <v>159</v>
          </cell>
          <cell r="B206" t="str">
            <v>นายธีรวัฒน์  พูลเขตกัณฐ์   (สถาปัตย์) ซุ้มโค้ก สถาปัตย์</v>
          </cell>
          <cell r="D206">
            <v>171022627</v>
          </cell>
        </row>
        <row r="207">
          <cell r="A207" t="str">
            <v>คณะผลิตกรรมการเกษตร</v>
          </cell>
        </row>
        <row r="208">
          <cell r="A208" t="str">
            <v>อาคารรัตนโกสินทร์ 200 ปี</v>
          </cell>
        </row>
        <row r="209">
          <cell r="A209">
            <v>160</v>
          </cell>
          <cell r="B209" t="str">
            <v>อุดม  อินแสง  (ร้านน้องเฟิร์น) ถ่ายเอกสาร</v>
          </cell>
          <cell r="D209" t="str">
            <v>-</v>
          </cell>
        </row>
        <row r="210">
          <cell r="A210">
            <v>161</v>
          </cell>
          <cell r="B210" t="str">
            <v>อภิริยา  นามวงศ์พรหม  (ร้านนมเกษตรแม่โจ้)</v>
          </cell>
          <cell r="D210">
            <v>33252</v>
          </cell>
        </row>
        <row r="211">
          <cell r="A211" t="str">
            <v>อาคารเรียนและปฏิบัติการรวมทางปฐพีวิทยาและฝึกอบรมทางดินและปุ๋ยชั้นสูง</v>
          </cell>
        </row>
        <row r="212">
          <cell r="A212">
            <v>167</v>
          </cell>
          <cell r="B212" t="str">
            <v>ศรัญญา ดวงคำ (ร้านขายของ)</v>
          </cell>
          <cell r="D212">
            <v>8653042</v>
          </cell>
        </row>
        <row r="213">
          <cell r="A213" t="str">
            <v xml:space="preserve">อาคารเพิ่มพูล  </v>
          </cell>
        </row>
        <row r="214">
          <cell r="A214">
            <v>168</v>
          </cell>
          <cell r="B214" t="str">
            <v>ศรีเพ็ญ  วิวัฒนเจริญ (ร้านสามแสน)</v>
          </cell>
          <cell r="D214">
            <v>7137059</v>
          </cell>
        </row>
        <row r="215">
          <cell r="A215" t="str">
            <v>สำนักวิจัยและส่งเสริมการเกษตร</v>
          </cell>
        </row>
        <row r="216">
          <cell r="A216" t="str">
            <v>อาคารธรรมศักดิ์มนตรี</v>
          </cell>
        </row>
        <row r="217">
          <cell r="A217">
            <v>169</v>
          </cell>
          <cell r="B217" t="str">
            <v>นายกฤษภาส  แย้มเกตุหอม (ครัวบัณฑิต ศูนย์ต่อเนื่อง)</v>
          </cell>
          <cell r="D217">
            <v>8415456</v>
          </cell>
        </row>
        <row r="218">
          <cell r="A218" t="str">
            <v>คณะวิศวกรรมศาสตร์</v>
          </cell>
        </row>
        <row r="219">
          <cell r="A219" t="str">
            <v>อาคารเรียนรวมสาขาวิศวกรรมศาสตร์</v>
          </cell>
        </row>
        <row r="220">
          <cell r="A220">
            <v>170</v>
          </cell>
          <cell r="B220" t="str">
            <v>บัวเรียว ใจมั่นคง อาหารตามสั่งคณะวิศวะ</v>
          </cell>
          <cell r="D220" t="str">
            <v>001571</v>
          </cell>
        </row>
        <row r="221">
          <cell r="A221">
            <v>171</v>
          </cell>
          <cell r="B221" t="str">
            <v>ศกุลตลา จินดา (ยำตำนัว)</v>
          </cell>
          <cell r="D221" t="str">
            <v>001611</v>
          </cell>
        </row>
        <row r="222">
          <cell r="A222">
            <v>172</v>
          </cell>
          <cell r="B222" t="str">
            <v>อำพร สมติ๊บ (ก๋วยเตี๊ยว)</v>
          </cell>
          <cell r="D222" t="str">
            <v>002225</v>
          </cell>
        </row>
        <row r="223">
          <cell r="A223">
            <v>173</v>
          </cell>
          <cell r="B223" t="str">
            <v>ปันนิดา สารมล (ข้าวขาหมู+ข้าวหมูกรอบ)</v>
          </cell>
          <cell r="D223" t="str">
            <v>001221</v>
          </cell>
        </row>
        <row r="224">
          <cell r="A224">
            <v>174</v>
          </cell>
          <cell r="B224" t="str">
            <v>นางสาวปาณิสรา ใจตุ้ย (ถ่ายเอกสาร วิศวะ)</v>
          </cell>
          <cell r="D224">
            <v>84045523</v>
          </cell>
        </row>
        <row r="225">
          <cell r="A225">
            <v>175</v>
          </cell>
          <cell r="B225" t="str">
            <v>นางสาวธัญธิดา  จันทร์คุ้ม (เครื่องดื่มวิศวะ)</v>
          </cell>
          <cell r="D225" t="str">
            <v>-</v>
          </cell>
        </row>
        <row r="226">
          <cell r="A226">
            <v>176</v>
          </cell>
          <cell r="B226" t="str">
            <v>ธงชัย บุญสม  (ISOOP)</v>
          </cell>
        </row>
        <row r="227">
          <cell r="A227">
            <v>177</v>
          </cell>
          <cell r="B227" t="str">
            <v>LOTUA' S (วิศวะ)</v>
          </cell>
          <cell r="D227" t="str">
            <v>0024444</v>
          </cell>
        </row>
        <row r="228">
          <cell r="A228" t="str">
            <v>อาคารสมิตานนท์</v>
          </cell>
        </row>
        <row r="229">
          <cell r="A229">
            <v>178</v>
          </cell>
          <cell r="B229" t="str">
            <v>นายสมโภชน์  ก้านเขียว  (สมิตานนท์)</v>
          </cell>
        </row>
        <row r="230">
          <cell r="A230">
            <v>179</v>
          </cell>
          <cell r="B230" t="str">
            <v>ดัชมิลล์ (สมิตานนท์)</v>
          </cell>
        </row>
        <row r="231">
          <cell r="A231">
            <v>180</v>
          </cell>
          <cell r="B231" t="str">
            <v>TAO BIN  (สมิตานนท์)</v>
          </cell>
          <cell r="D231">
            <v>20220732428</v>
          </cell>
        </row>
        <row r="232">
          <cell r="A232" t="str">
            <v>อาคารคัดบรรจุผลิตผลเกษตร</v>
          </cell>
        </row>
        <row r="233">
          <cell r="A233">
            <v>181</v>
          </cell>
          <cell r="B233" t="str">
            <v>Freedom Coffee</v>
          </cell>
          <cell r="D233">
            <v>60544520</v>
          </cell>
        </row>
        <row r="234">
          <cell r="A234" t="str">
            <v>คณะเทคโนโลยีการประมง</v>
          </cell>
        </row>
        <row r="235">
          <cell r="A235" t="str">
            <v>อาคารเทคโนโลยีการประมง</v>
          </cell>
        </row>
        <row r="236">
          <cell r="A236">
            <v>182</v>
          </cell>
          <cell r="B236" t="str">
            <v>ธนัตศักดิ์  ชัยยศ  (ร้านรีแลค คอนเนอร์ ประมง)</v>
          </cell>
          <cell r="D236" t="str">
            <v>06084785</v>
          </cell>
        </row>
        <row r="237">
          <cell r="A237" t="str">
            <v>โรงอาหารกรีนแคนทีน</v>
          </cell>
        </row>
        <row r="238">
          <cell r="A238">
            <v>183</v>
          </cell>
          <cell r="B238" t="str">
            <v>ธนาคารกรุงไทย (โรงอาหารกรีนแคนทีน)</v>
          </cell>
          <cell r="D238">
            <v>7120141</v>
          </cell>
        </row>
        <row r="239">
          <cell r="A239">
            <v>184</v>
          </cell>
          <cell r="B239" t="str">
            <v>กาสะลอง</v>
          </cell>
          <cell r="D239">
            <v>8034396</v>
          </cell>
        </row>
        <row r="240">
          <cell r="A240">
            <v>185</v>
          </cell>
          <cell r="B240" t="str">
            <v>เก็ตถะหวา</v>
          </cell>
          <cell r="D240">
            <v>120390472</v>
          </cell>
        </row>
        <row r="241">
          <cell r="A241">
            <v>186</v>
          </cell>
          <cell r="B241" t="str">
            <v>ทองกวาว</v>
          </cell>
          <cell r="D241">
            <v>120386968</v>
          </cell>
        </row>
        <row r="242">
          <cell r="A242">
            <v>187</v>
          </cell>
          <cell r="B242" t="str">
            <v>บัวละวง</v>
          </cell>
          <cell r="D242">
            <v>120386414</v>
          </cell>
        </row>
        <row r="243">
          <cell r="A243">
            <v>188</v>
          </cell>
          <cell r="B243" t="str">
            <v>ฝ้ายคำ</v>
          </cell>
          <cell r="D243">
            <v>120386822</v>
          </cell>
        </row>
        <row r="244">
          <cell r="A244">
            <v>189</v>
          </cell>
          <cell r="B244" t="str">
            <v>มะลิ</v>
          </cell>
          <cell r="D244">
            <v>120387027</v>
          </cell>
        </row>
        <row r="245">
          <cell r="A245">
            <v>190</v>
          </cell>
          <cell r="B245" t="str">
            <v>สารภี</v>
          </cell>
          <cell r="D245">
            <v>120390791</v>
          </cell>
        </row>
        <row r="246">
          <cell r="A246">
            <v>191</v>
          </cell>
          <cell r="B246" t="str">
            <v>สะบันงา</v>
          </cell>
          <cell r="D246">
            <v>120386172</v>
          </cell>
        </row>
        <row r="247">
          <cell r="A247">
            <v>192</v>
          </cell>
          <cell r="B247" t="str">
            <v>เอื้องผึ้ง</v>
          </cell>
          <cell r="D247">
            <v>120386294</v>
          </cell>
        </row>
        <row r="248">
          <cell r="A248">
            <v>193</v>
          </cell>
          <cell r="B248" t="str">
            <v>อินทนิล</v>
          </cell>
          <cell r="D248">
            <v>5059800</v>
          </cell>
        </row>
        <row r="249">
          <cell r="A249">
            <v>194</v>
          </cell>
          <cell r="B249" t="str">
            <v>ร้านผลไม้</v>
          </cell>
          <cell r="D249">
            <v>5059802</v>
          </cell>
        </row>
        <row r="250">
          <cell r="A250">
            <v>195</v>
          </cell>
          <cell r="D250">
            <v>5059801</v>
          </cell>
        </row>
        <row r="251">
          <cell r="A251">
            <v>196</v>
          </cell>
          <cell r="B251" t="str">
            <v>POE_MJOUW_GRNCT 01A</v>
          </cell>
          <cell r="D251">
            <v>6011595</v>
          </cell>
        </row>
        <row r="252">
          <cell r="A252">
            <v>197</v>
          </cell>
          <cell r="B252" t="str">
            <v>TAO BIN (โรงอาหารกรีนแคนทีน)</v>
          </cell>
          <cell r="D252">
            <v>2022732425</v>
          </cell>
        </row>
        <row r="253">
          <cell r="A253">
            <v>198</v>
          </cell>
          <cell r="B253" t="str">
            <v xml:space="preserve">FLASH ESPRESS </v>
          </cell>
          <cell r="D253">
            <v>6001993</v>
          </cell>
        </row>
        <row r="254">
          <cell r="A254">
            <v>199</v>
          </cell>
          <cell r="B254" t="str">
            <v>LOTUA' S (โรงอาหารกรีนแคนทีน)</v>
          </cell>
          <cell r="D254" t="str">
            <v>0025534</v>
          </cell>
        </row>
        <row r="255">
          <cell r="A255" t="str">
            <v>ใกล้คอกหมู คณะสัตวศาสตร์และเทคโนโลยี</v>
          </cell>
        </row>
        <row r="256">
          <cell r="A256">
            <v>200</v>
          </cell>
          <cell r="B256" t="str">
            <v>สำนักงานตลาด อกท.</v>
          </cell>
          <cell r="D256">
            <v>9682489</v>
          </cell>
        </row>
        <row r="257">
          <cell r="A257" t="str">
            <v>คณะสัตวศาสตร์และเทคโนโลยี</v>
          </cell>
        </row>
        <row r="258">
          <cell r="A258">
            <v>201</v>
          </cell>
          <cell r="B258" t="str">
            <v>สหกรณ์เครือข่ายโคเนื้อ จำกัด</v>
          </cell>
          <cell r="D258">
            <v>150658279</v>
          </cell>
        </row>
        <row r="259">
          <cell r="A259">
            <v>202</v>
          </cell>
          <cell r="B259" t="str">
            <v>TAO BIN (สัตว์ศาสตร์)</v>
          </cell>
          <cell r="D259">
            <v>20230349028</v>
          </cell>
        </row>
        <row r="260">
          <cell r="B260" t="str">
            <v>ป้าเเดง (ขายของสัตวศาสตร์)</v>
          </cell>
          <cell r="D260">
            <v>16108111</v>
          </cell>
        </row>
        <row r="261">
          <cell r="A261" t="str">
            <v>วิทยาลัยพลังงานทดแทน</v>
          </cell>
        </row>
        <row r="262">
          <cell r="A262">
            <v>203</v>
          </cell>
          <cell r="B262" t="str">
            <v>ดัชมิลล์ (วิทยาลัยพลังงาน)</v>
          </cell>
          <cell r="D262" t="str">
            <v>รื้อถอน</v>
          </cell>
        </row>
        <row r="263">
          <cell r="A263">
            <v>204</v>
          </cell>
          <cell r="B263" t="str">
            <v>TAO BIN (พลังานทดแทน)</v>
          </cell>
          <cell r="D263">
            <v>20230349162</v>
          </cell>
        </row>
        <row r="264">
          <cell r="A264" t="str">
            <v>สมาคมศิษย์เก่าแม่โจ้</v>
          </cell>
        </row>
        <row r="265">
          <cell r="A265">
            <v>205</v>
          </cell>
          <cell r="B265" t="str">
            <v>สมาคมศิษย์เก่าแม่โจ้</v>
          </cell>
        </row>
        <row r="266">
          <cell r="A266">
            <v>206</v>
          </cell>
          <cell r="B266" t="str">
            <v>อาคารสมาคมศิษย์เก่า (ปั๊มน้ำ)</v>
          </cell>
        </row>
        <row r="267">
          <cell r="A267">
            <v>207</v>
          </cell>
          <cell r="B267" t="str">
            <v>หอพักสมาคม 1</v>
          </cell>
          <cell r="D267" t="str">
            <v>-</v>
          </cell>
        </row>
        <row r="268">
          <cell r="A268">
            <v>208</v>
          </cell>
          <cell r="B268" t="str">
            <v>หอพักสมาคม 2</v>
          </cell>
          <cell r="D268">
            <v>7000887</v>
          </cell>
        </row>
        <row r="270">
          <cell r="A270">
            <v>209</v>
          </cell>
          <cell r="B270" t="str">
            <v>ร้านโครงการหลวง (กาดคาวบอย)</v>
          </cell>
        </row>
        <row r="271">
          <cell r="A271">
            <v>210</v>
          </cell>
          <cell r="B271" t="str">
            <v>น.ส.ดาริน  มั่งสุวรรณ  (กาแฟ 2477)</v>
          </cell>
          <cell r="D271">
            <v>20210103099</v>
          </cell>
        </row>
        <row r="272">
          <cell r="A272">
            <v>211</v>
          </cell>
          <cell r="B272" t="str">
            <v>สหกรณ์ออมทรัพย์แม่โจ้</v>
          </cell>
          <cell r="D272">
            <v>8664752</v>
          </cell>
        </row>
        <row r="273">
          <cell r="A273">
            <v>212</v>
          </cell>
          <cell r="B273" t="str">
            <v>ฝ่ายพัฒนาเกษตรที่สูง สำนักวิจัยฯ คอกเป็ด</v>
          </cell>
          <cell r="D273">
            <v>8673815</v>
          </cell>
        </row>
        <row r="274">
          <cell r="A274">
            <v>213</v>
          </cell>
          <cell r="B274" t="str">
            <v>นายทิวา  จามะรี (โครงการสาขาพืชผัก ผศ.ดร.ศิริวัฒน์  สาครวาสี)</v>
          </cell>
          <cell r="D274" t="str">
            <v>0050546</v>
          </cell>
        </row>
        <row r="275">
          <cell r="A275">
            <v>214</v>
          </cell>
          <cell r="B275" t="str">
            <v>งานก่อสร้างสปอร์ตคอมเพล็กซ์</v>
          </cell>
          <cell r="D275">
            <v>7008448</v>
          </cell>
        </row>
        <row r="276">
          <cell r="A276">
            <v>215</v>
          </cell>
          <cell r="B276" t="str">
            <v>งานก่อสร้างช่วงเกษตรศิลป์</v>
          </cell>
          <cell r="D276">
            <v>8509798</v>
          </cell>
        </row>
        <row r="277">
          <cell r="A277">
            <v>216</v>
          </cell>
          <cell r="B277" t="str">
            <v>งานก่อสร้างธรรมศักดิ์มนตรี</v>
          </cell>
          <cell r="D277">
            <v>8409822</v>
          </cell>
        </row>
        <row r="278">
          <cell r="A278">
            <v>217</v>
          </cell>
          <cell r="B278" t="str">
            <v>งานก่อสร้างประมง</v>
          </cell>
          <cell r="D278">
            <v>2003016077</v>
          </cell>
        </row>
        <row r="279">
          <cell r="A279" t="str">
            <v>อาคารอำนวย  ยศสุข</v>
          </cell>
        </row>
        <row r="280">
          <cell r="A280">
            <v>218</v>
          </cell>
          <cell r="B280" t="str">
            <v>TAO BIN (อำนวย)</v>
          </cell>
          <cell r="D280">
            <v>20221021884</v>
          </cell>
        </row>
        <row r="281">
          <cell r="A281">
            <v>219</v>
          </cell>
          <cell r="B281" t="str">
            <v>รุจิรา วงศ์สา ร้านเพลา กาแฟสด</v>
          </cell>
          <cell r="D281" t="str">
            <v>11/01/65</v>
          </cell>
        </row>
        <row r="282">
          <cell r="A282" t="str">
            <v>อาคารคัดบรรจุผลิตผลเกษตร (บริษัท อาราดา กรุ๊ป จำกัด ชั่วคราว)</v>
          </cell>
        </row>
        <row r="283">
          <cell r="A283">
            <v>220</v>
          </cell>
          <cell r="B283" t="str">
            <v>พื้นที่เช่า (ไฟฟ้า)</v>
          </cell>
          <cell r="D283" t="str">
            <v>291-8014815</v>
          </cell>
        </row>
        <row r="284">
          <cell r="A284">
            <v>221</v>
          </cell>
          <cell r="B284" t="str">
            <v>ห้องเย็น</v>
          </cell>
          <cell r="D284">
            <v>1901143671</v>
          </cell>
        </row>
        <row r="286">
          <cell r="A286">
            <v>222</v>
          </cell>
          <cell r="B286" t="str">
            <v>งานก่อนสร้างโรงเรือนเพาะชำ  907 ไร่</v>
          </cell>
          <cell r="D286">
            <v>171234895</v>
          </cell>
        </row>
        <row r="287">
          <cell r="A287">
            <v>223</v>
          </cell>
          <cell r="B287" t="str">
            <v>งานก่อนสร้างห้องเย็น  907 ไร่</v>
          </cell>
          <cell r="D287">
            <v>2011063642</v>
          </cell>
        </row>
        <row r="288">
          <cell r="A288">
            <v>224</v>
          </cell>
          <cell r="B288" t="str">
            <v>งานก่อนสร้างโรงคัดบรรจุ  907 ไร่</v>
          </cell>
          <cell r="D288">
            <v>2201150547</v>
          </cell>
        </row>
        <row r="289">
          <cell r="A289">
            <v>225</v>
          </cell>
          <cell r="B289" t="str">
            <v>งานขุดสระ  คณะสัตวศาสตร์</v>
          </cell>
        </row>
        <row r="290">
          <cell r="A290">
            <v>226</v>
          </cell>
          <cell r="B290" t="str">
            <v>งานก่อสร้าง โรงขยะ</v>
          </cell>
          <cell r="D290">
            <v>8674108</v>
          </cell>
        </row>
        <row r="291">
          <cell r="A291" t="str">
            <v>สำนักฟาร์มหาวิทยาลัย</v>
          </cell>
        </row>
        <row r="292">
          <cell r="A292" t="str">
            <v>โครงการผลิตปลูกกัญชงคุณภาพสูง (บมจ. ชาญอิสสระ ดีเวล็อปเมนท์</v>
          </cell>
        </row>
        <row r="293">
          <cell r="A293">
            <v>227</v>
          </cell>
          <cell r="B293" t="str">
            <v xml:space="preserve"> (โรงผลิต 1 ) 650HMCM015</v>
          </cell>
          <cell r="D293" t="str">
            <v>8021 0012031</v>
          </cell>
        </row>
        <row r="294">
          <cell r="A294">
            <v>228</v>
          </cell>
          <cell r="B294" t="str">
            <v xml:space="preserve"> (โรงผลิต 4 )650HMCM014</v>
          </cell>
          <cell r="D294" t="str">
            <v>8021 0002036</v>
          </cell>
        </row>
        <row r="295">
          <cell r="A295">
            <v>229</v>
          </cell>
          <cell r="B295" t="str">
            <v xml:space="preserve"> (โรงผลิต 5 )650HMCM013</v>
          </cell>
          <cell r="D295" t="str">
            <v>8021 0012073</v>
          </cell>
        </row>
        <row r="296">
          <cell r="A296" t="str">
            <v>วิทยาลัยบริหารศาสตร์</v>
          </cell>
        </row>
        <row r="297">
          <cell r="A297" t="str">
            <v>อาคารเทพ  พงษ์พานิช</v>
          </cell>
        </row>
        <row r="298">
          <cell r="A298">
            <v>230</v>
          </cell>
          <cell r="B298" t="str">
            <v>TAO BIN (เทพ พงษ์พานิช)</v>
          </cell>
          <cell r="D298">
            <v>20221022136</v>
          </cell>
        </row>
        <row r="300">
          <cell r="A300" t="str">
            <v>ตลาดเกษตรแม่โจ้</v>
          </cell>
        </row>
        <row r="301">
          <cell r="A301">
            <v>231</v>
          </cell>
          <cell r="B301" t="str">
            <v>นางสาวจำรอง  จะตุ</v>
          </cell>
          <cell r="C301" t="str">
            <v>ตู้ 13</v>
          </cell>
          <cell r="D301" t="str">
            <v>0406681</v>
          </cell>
        </row>
        <row r="302">
          <cell r="A302">
            <v>232</v>
          </cell>
          <cell r="B302" t="str">
            <v>นายอุดม  ศรีกอนติ</v>
          </cell>
          <cell r="C302" t="str">
            <v>ตู้ 17</v>
          </cell>
          <cell r="D302" t="str">
            <v>0406691</v>
          </cell>
        </row>
        <row r="303">
          <cell r="A303">
            <v>233</v>
          </cell>
          <cell r="B303" t="str">
            <v>นางพัชรา  เด่นเกศินีเจริญ</v>
          </cell>
          <cell r="C303" t="str">
            <v>ตู้ 50</v>
          </cell>
          <cell r="D303" t="str">
            <v>0407424</v>
          </cell>
        </row>
        <row r="304">
          <cell r="A304">
            <v>234</v>
          </cell>
          <cell r="B304" t="str">
            <v>นางวารุณี  นันป้อ</v>
          </cell>
          <cell r="C304" t="str">
            <v>ตู้ 57</v>
          </cell>
          <cell r="D304" t="str">
            <v>0334978</v>
          </cell>
        </row>
        <row r="305">
          <cell r="A305">
            <v>235</v>
          </cell>
          <cell r="B305" t="str">
            <v>นางดาวใจ  สุวรรณมาลี</v>
          </cell>
          <cell r="C305" t="str">
            <v>ตู้ 58</v>
          </cell>
          <cell r="D305" t="str">
            <v>0338164</v>
          </cell>
        </row>
        <row r="306">
          <cell r="A306">
            <v>236</v>
          </cell>
          <cell r="B306" t="str">
            <v>นางอัมพร  สมติ๊บ</v>
          </cell>
          <cell r="C306" t="str">
            <v>ตู้ 66</v>
          </cell>
          <cell r="D306" t="str">
            <v>0406927</v>
          </cell>
        </row>
        <row r="307">
          <cell r="A307">
            <v>237</v>
          </cell>
          <cell r="B307" t="str">
            <v>นางธนารีย  นากสุข</v>
          </cell>
          <cell r="C307" t="str">
            <v>ตู้ 68</v>
          </cell>
          <cell r="D307" t="str">
            <v>0406645</v>
          </cell>
        </row>
        <row r="308">
          <cell r="A308">
            <v>238</v>
          </cell>
          <cell r="B308" t="str">
            <v>นายพรภวัฒน์  จิระมาตย์</v>
          </cell>
          <cell r="C308" t="str">
            <v>ตู้ 76</v>
          </cell>
          <cell r="D308" t="str">
            <v>0338900</v>
          </cell>
        </row>
        <row r="309">
          <cell r="A309">
            <v>239</v>
          </cell>
          <cell r="B309" t="str">
            <v>ว่าง</v>
          </cell>
          <cell r="C309" t="str">
            <v>ตู้ 79</v>
          </cell>
          <cell r="D309" t="str">
            <v>0335012</v>
          </cell>
        </row>
        <row r="310">
          <cell r="A310">
            <v>240</v>
          </cell>
          <cell r="B310" t="str">
            <v>รุ้งลาวัลย์ เขียวรุ่งเพ็ชร์</v>
          </cell>
          <cell r="C310" t="str">
            <v>ตู้ 63</v>
          </cell>
          <cell r="D310">
            <v>407438</v>
          </cell>
        </row>
        <row r="311">
          <cell r="A311">
            <v>241</v>
          </cell>
          <cell r="B311" t="str">
            <v>สมจิตร มลิพัฒน์</v>
          </cell>
          <cell r="C311" t="str">
            <v>ตู้ 61</v>
          </cell>
          <cell r="D311">
            <v>406647</v>
          </cell>
        </row>
        <row r="312">
          <cell r="A312">
            <v>242</v>
          </cell>
          <cell r="B312" t="str">
            <v>สุทิศ วงศ์ฝั๊น</v>
          </cell>
          <cell r="C312" t="str">
            <v>ตู้ 52</v>
          </cell>
          <cell r="D312" t="str">
            <v>0405028</v>
          </cell>
        </row>
        <row r="313">
          <cell r="A313">
            <v>243</v>
          </cell>
          <cell r="B313" t="str">
            <v>เครือวัลย์ วุฒิตา</v>
          </cell>
          <cell r="C313" t="str">
            <v>ตู้ 45</v>
          </cell>
          <cell r="D313" t="str">
            <v>0405023</v>
          </cell>
        </row>
        <row r="314">
          <cell r="A314">
            <v>244</v>
          </cell>
          <cell r="B314" t="str">
            <v>ศูนย์วิจัยและพัฒนาเกษตรธรรมชาติ</v>
          </cell>
          <cell r="D314" t="str">
            <v>1211 0000555</v>
          </cell>
        </row>
        <row r="319">
          <cell r="A319" t="str">
            <v>อาคาราวบอย</v>
          </cell>
        </row>
        <row r="320">
          <cell r="A320">
            <v>245</v>
          </cell>
          <cell r="B320" t="str">
            <v>วรรณิภา เด่นโรจน์มณี (ร้านกาแฟ)</v>
          </cell>
        </row>
        <row r="321">
          <cell r="A321">
            <v>246</v>
          </cell>
          <cell r="B321" t="str">
            <v>พิชญา  มหาไม้ (ร้านรองเท้า)</v>
          </cell>
        </row>
        <row r="322">
          <cell r="A322">
            <v>247</v>
          </cell>
          <cell r="B322" t="str">
            <v>บจ. เค เค เอ็กซ์พรีเรียนซ์ กรุ๊ป (ร้านจำหน่วยและตัดเย็บเสื้อผ้า)</v>
          </cell>
        </row>
        <row r="323">
          <cell r="A323">
            <v>248</v>
          </cell>
          <cell r="B323" t="str">
            <v>คเชนทร์  ณ.นคร  (ร้านนม)</v>
          </cell>
        </row>
        <row r="324">
          <cell r="A324">
            <v>249</v>
          </cell>
          <cell r="B324" t="str">
            <v>วิชยา  บุญเจริญตั้งสกุล  (ร้านทำเล็บและสัก)</v>
          </cell>
        </row>
        <row r="325">
          <cell r="A325">
            <v>250</v>
          </cell>
          <cell r="B325" t="str">
            <v>ผกามาศ  ธาราฉาย  (สินค้าแฟชั่น)</v>
          </cell>
        </row>
        <row r="326">
          <cell r="A326">
            <v>251</v>
          </cell>
          <cell r="B326" t="str">
            <v>บจ.วีแอนด์เอ็ม เดนทัล (อาคารคาวบอย)</v>
          </cell>
        </row>
        <row r="327">
          <cell r="A327">
            <v>252</v>
          </cell>
          <cell r="B327" t="str">
            <v>ร้านกาแฟ</v>
          </cell>
        </row>
        <row r="328">
          <cell r="A328">
            <v>253</v>
          </cell>
          <cell r="B328" t="str">
            <v>ร้านค้าโรงการหลวง(กาดคาวบอย)</v>
          </cell>
        </row>
        <row r="329">
          <cell r="A329">
            <v>254</v>
          </cell>
          <cell r="B329" t="str">
            <v>พัชราวลัย ศิริเวชดำรง (U Wash)1</v>
          </cell>
          <cell r="D329">
            <v>20220407445</v>
          </cell>
        </row>
        <row r="330">
          <cell r="A330">
            <v>255</v>
          </cell>
          <cell r="B330" t="str">
            <v>พัชราวลัย ศิริเวชดำรง (U Wash)2</v>
          </cell>
        </row>
        <row r="331">
          <cell r="A331">
            <v>256</v>
          </cell>
          <cell r="B331" t="str">
            <v>บจ.วีแอนด์เอ็ม เดนทัล (อาคารคาวบอย)1</v>
          </cell>
        </row>
        <row r="332">
          <cell r="A332">
            <v>257</v>
          </cell>
          <cell r="B332" t="str">
            <v>บจ.วีแอนด์เอ็ม เดนทัล (อาคารคาวบอย)2</v>
          </cell>
        </row>
        <row r="333">
          <cell r="A333">
            <v>258</v>
          </cell>
          <cell r="B333" t="str">
            <v>บจ.วีแอนด์เอ็ม เดนทัล (อาคารคาวบอย)3</v>
          </cell>
        </row>
        <row r="349">
          <cell r="A349" t="str">
            <v>ตลาดเกษตรแม่โจ้ 2477</v>
          </cell>
        </row>
        <row r="350">
          <cell r="B350" t="str">
            <v>อัมพร สุทธิประภา ตู้ 41</v>
          </cell>
          <cell r="C350" t="str">
            <v>ตู้41</v>
          </cell>
          <cell r="D350">
            <v>20210335013</v>
          </cell>
        </row>
        <row r="351">
          <cell r="B351" t="str">
            <v>รุ้งลาวัลย์ เขียวรุ่งเพ็ชร ตู้ 42</v>
          </cell>
          <cell r="C351" t="str">
            <v>ตู้42</v>
          </cell>
        </row>
        <row r="352">
          <cell r="B352" t="str">
            <v>วารุณ นันป้า ตู้ 44</v>
          </cell>
          <cell r="C352" t="str">
            <v>ตู้44</v>
          </cell>
          <cell r="D352">
            <v>20210339063</v>
          </cell>
        </row>
        <row r="353">
          <cell r="B353" t="str">
            <v>พรภวัโฒน์ จี้ระมาตย์ ตู้ 47</v>
          </cell>
          <cell r="C353" t="str">
            <v>ตู้47</v>
          </cell>
          <cell r="D353">
            <v>20220406621</v>
          </cell>
        </row>
        <row r="354">
          <cell r="B354" t="str">
            <v>ธนารีย์ นาคสุข ตู้ 48</v>
          </cell>
          <cell r="C354" t="str">
            <v>ตู้48</v>
          </cell>
          <cell r="D354">
            <v>20220406631</v>
          </cell>
        </row>
        <row r="355">
          <cell r="B355" t="str">
            <v>ร้าน ควีนส์เบเกอร์</v>
          </cell>
          <cell r="D355" t="str">
            <v>20020-0711174</v>
          </cell>
        </row>
        <row r="358">
          <cell r="B358" t="str">
            <v>7eleven(มิตอร์ชั่วคราวก่อสร้าง)</v>
          </cell>
        </row>
      </sheetData>
      <sheetData sheetId="1"/>
      <sheetData sheetId="2">
        <row r="6">
          <cell r="E6">
            <v>24662</v>
          </cell>
        </row>
        <row r="7">
          <cell r="E7">
            <v>2750</v>
          </cell>
        </row>
        <row r="9">
          <cell r="E9">
            <v>12082</v>
          </cell>
        </row>
        <row r="10">
          <cell r="E10">
            <v>2300</v>
          </cell>
        </row>
        <row r="11">
          <cell r="E11">
            <v>4755</v>
          </cell>
        </row>
        <row r="13">
          <cell r="E13">
            <v>2486</v>
          </cell>
        </row>
        <row r="14">
          <cell r="E14">
            <v>92604</v>
          </cell>
        </row>
        <row r="15">
          <cell r="E15" t="str">
            <v>รื้อถอนแล้ว</v>
          </cell>
        </row>
        <row r="16">
          <cell r="E16">
            <v>7387</v>
          </cell>
        </row>
        <row r="17">
          <cell r="E17">
            <v>3770</v>
          </cell>
        </row>
        <row r="18">
          <cell r="E18">
            <v>78617</v>
          </cell>
        </row>
        <row r="20">
          <cell r="E20">
            <v>25356</v>
          </cell>
        </row>
        <row r="21">
          <cell r="E21">
            <v>6399</v>
          </cell>
        </row>
        <row r="23">
          <cell r="E23" t="str">
            <v>ปรับปรุง</v>
          </cell>
        </row>
        <row r="26">
          <cell r="E26">
            <v>4393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11153</v>
          </cell>
        </row>
        <row r="31">
          <cell r="E31" t="str">
            <v>รื้อถอนแล้ว</v>
          </cell>
        </row>
        <row r="32">
          <cell r="E32">
            <v>467</v>
          </cell>
        </row>
        <row r="34">
          <cell r="E34" t="str">
            <v>รื้อถอนแล้ว</v>
          </cell>
        </row>
        <row r="35">
          <cell r="E35">
            <v>12606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5629</v>
          </cell>
        </row>
        <row r="41">
          <cell r="E41" t="str">
            <v>รื้อถอนแล้ว</v>
          </cell>
        </row>
        <row r="44">
          <cell r="E44">
            <v>4607</v>
          </cell>
        </row>
        <row r="45">
          <cell r="E45">
            <v>5498</v>
          </cell>
        </row>
        <row r="46">
          <cell r="E46">
            <v>4472</v>
          </cell>
        </row>
        <row r="47">
          <cell r="E47">
            <v>7777</v>
          </cell>
        </row>
        <row r="48">
          <cell r="E48">
            <v>4603</v>
          </cell>
        </row>
        <row r="49">
          <cell r="E49">
            <v>50730</v>
          </cell>
        </row>
        <row r="50">
          <cell r="E50">
            <v>1191</v>
          </cell>
        </row>
        <row r="51">
          <cell r="E51">
            <v>2089</v>
          </cell>
        </row>
        <row r="52">
          <cell r="E52">
            <v>14533</v>
          </cell>
        </row>
        <row r="53">
          <cell r="E53">
            <v>3369</v>
          </cell>
        </row>
        <row r="54">
          <cell r="E54">
            <v>2215</v>
          </cell>
        </row>
        <row r="55">
          <cell r="E55">
            <v>8028</v>
          </cell>
        </row>
        <row r="56">
          <cell r="E56">
            <v>10217</v>
          </cell>
        </row>
        <row r="57">
          <cell r="E57">
            <v>11538</v>
          </cell>
        </row>
        <row r="58">
          <cell r="E58">
            <v>3487</v>
          </cell>
        </row>
        <row r="59">
          <cell r="E59" t="str">
            <v>ว่าง</v>
          </cell>
        </row>
        <row r="60">
          <cell r="E60">
            <v>2812</v>
          </cell>
        </row>
        <row r="61">
          <cell r="E61">
            <v>7635</v>
          </cell>
        </row>
        <row r="62">
          <cell r="E62">
            <v>3525</v>
          </cell>
        </row>
        <row r="63">
          <cell r="E63">
            <v>876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5951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8488</v>
          </cell>
        </row>
        <row r="70">
          <cell r="E70">
            <v>2113</v>
          </cell>
        </row>
        <row r="71">
          <cell r="E71">
            <v>10838</v>
          </cell>
        </row>
        <row r="72">
          <cell r="E72">
            <v>1814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7623</v>
          </cell>
        </row>
        <row r="78">
          <cell r="E78">
            <v>261</v>
          </cell>
        </row>
        <row r="79">
          <cell r="E79">
            <v>2987</v>
          </cell>
        </row>
        <row r="80">
          <cell r="E80">
            <v>377</v>
          </cell>
        </row>
        <row r="81">
          <cell r="E81">
            <v>3889</v>
          </cell>
        </row>
        <row r="82">
          <cell r="E82" t="str">
            <v>ว่าง</v>
          </cell>
        </row>
        <row r="83">
          <cell r="E83">
            <v>76421</v>
          </cell>
        </row>
        <row r="84">
          <cell r="E84">
            <v>2294</v>
          </cell>
        </row>
        <row r="85">
          <cell r="E85">
            <v>1656</v>
          </cell>
        </row>
        <row r="86">
          <cell r="E86">
            <v>6082</v>
          </cell>
        </row>
        <row r="88">
          <cell r="E88">
            <v>3971</v>
          </cell>
        </row>
        <row r="89">
          <cell r="E89" t="str">
            <v>ยังไม่เปิด</v>
          </cell>
        </row>
        <row r="90">
          <cell r="E90" t="str">
            <v>ยังไม่เปิด</v>
          </cell>
        </row>
        <row r="91">
          <cell r="E91">
            <v>1885</v>
          </cell>
        </row>
        <row r="92">
          <cell r="E92">
            <v>3470</v>
          </cell>
        </row>
        <row r="93">
          <cell r="E93" t="str">
            <v>ยังไม่เปิด</v>
          </cell>
        </row>
        <row r="94">
          <cell r="E94" t="str">
            <v>ยังไม่เปิด</v>
          </cell>
        </row>
        <row r="95">
          <cell r="E95" t="str">
            <v>ยังไม่เปิด</v>
          </cell>
        </row>
        <row r="96">
          <cell r="E96">
            <v>8995</v>
          </cell>
        </row>
        <row r="97">
          <cell r="E97">
            <v>769</v>
          </cell>
        </row>
        <row r="98">
          <cell r="E98" t="str">
            <v>ยังไม่เปิด</v>
          </cell>
        </row>
        <row r="99">
          <cell r="E99">
            <v>2499</v>
          </cell>
        </row>
        <row r="100">
          <cell r="E100" t="str">
            <v>ยังไม่เปิด</v>
          </cell>
        </row>
        <row r="101">
          <cell r="E101">
            <v>2940</v>
          </cell>
        </row>
        <row r="102">
          <cell r="E102" t="str">
            <v>ยังไม่เปิด</v>
          </cell>
        </row>
        <row r="103">
          <cell r="E103">
            <v>1980</v>
          </cell>
        </row>
        <row r="104">
          <cell r="E104" t="str">
            <v>ยังไม่เปิด</v>
          </cell>
        </row>
        <row r="105">
          <cell r="E105">
            <v>1246</v>
          </cell>
        </row>
        <row r="106">
          <cell r="E106">
            <v>4603</v>
          </cell>
        </row>
        <row r="107">
          <cell r="E107">
            <v>5607</v>
          </cell>
        </row>
        <row r="108">
          <cell r="E108">
            <v>5626</v>
          </cell>
        </row>
        <row r="111">
          <cell r="E111">
            <v>4683</v>
          </cell>
        </row>
        <row r="112">
          <cell r="E112">
            <v>8385</v>
          </cell>
        </row>
        <row r="114">
          <cell r="E114">
            <v>9078</v>
          </cell>
        </row>
        <row r="115">
          <cell r="E115">
            <v>9795</v>
          </cell>
        </row>
        <row r="117">
          <cell r="E117">
            <v>5137</v>
          </cell>
        </row>
        <row r="118">
          <cell r="E118">
            <v>7240</v>
          </cell>
        </row>
        <row r="120">
          <cell r="E120">
            <v>14120</v>
          </cell>
        </row>
        <row r="121">
          <cell r="E121">
            <v>663</v>
          </cell>
        </row>
        <row r="123">
          <cell r="E123">
            <v>7983</v>
          </cell>
        </row>
        <row r="124">
          <cell r="E124">
            <v>1749</v>
          </cell>
        </row>
        <row r="125">
          <cell r="E125">
            <v>3654</v>
          </cell>
        </row>
        <row r="127">
          <cell r="E127">
            <v>5916</v>
          </cell>
        </row>
        <row r="128">
          <cell r="E128">
            <v>4140</v>
          </cell>
        </row>
        <row r="130">
          <cell r="E130">
            <v>9753</v>
          </cell>
        </row>
        <row r="131">
          <cell r="E131">
            <v>14531</v>
          </cell>
        </row>
        <row r="133">
          <cell r="E133">
            <v>5735</v>
          </cell>
        </row>
        <row r="134">
          <cell r="E134">
            <v>9486</v>
          </cell>
        </row>
        <row r="137">
          <cell r="E137">
            <v>9920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792</v>
          </cell>
        </row>
        <row r="144">
          <cell r="E144">
            <v>8553</v>
          </cell>
        </row>
        <row r="147">
          <cell r="E147">
            <v>4262</v>
          </cell>
        </row>
        <row r="148">
          <cell r="E148">
            <v>5060</v>
          </cell>
        </row>
        <row r="149">
          <cell r="E149">
            <v>6726</v>
          </cell>
        </row>
        <row r="150">
          <cell r="E150" t="str">
            <v>รื้อถอนแล้ว</v>
          </cell>
        </row>
        <row r="151">
          <cell r="E151">
            <v>1813</v>
          </cell>
        </row>
        <row r="152">
          <cell r="E152" t="str">
            <v>รื้อถอนแล้ว</v>
          </cell>
        </row>
        <row r="153">
          <cell r="E153">
            <v>53561</v>
          </cell>
        </row>
        <row r="156">
          <cell r="E156">
            <v>1804</v>
          </cell>
        </row>
        <row r="157">
          <cell r="E157" t="str">
            <v>รื้อถอนแล้ว</v>
          </cell>
        </row>
        <row r="158">
          <cell r="E158">
            <v>2129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ยังไม่เปิด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5786</v>
          </cell>
        </row>
        <row r="168">
          <cell r="E168" t="str">
            <v>รื้อถอนแล้ว</v>
          </cell>
        </row>
        <row r="169">
          <cell r="E169">
            <v>35551</v>
          </cell>
        </row>
        <row r="172">
          <cell r="E172">
            <v>6972</v>
          </cell>
        </row>
        <row r="173">
          <cell r="E173" t="str">
            <v>รื้อถอนแล้ว</v>
          </cell>
        </row>
        <row r="174">
          <cell r="E174">
            <v>8240</v>
          </cell>
        </row>
        <row r="175">
          <cell r="E175">
            <v>3460</v>
          </cell>
        </row>
        <row r="176">
          <cell r="E176">
            <v>5490</v>
          </cell>
        </row>
        <row r="177">
          <cell r="E177">
            <v>9080</v>
          </cell>
        </row>
        <row r="178">
          <cell r="E178">
            <v>6670</v>
          </cell>
        </row>
        <row r="179">
          <cell r="E179">
            <v>5670</v>
          </cell>
        </row>
        <row r="180">
          <cell r="E180">
            <v>22968</v>
          </cell>
        </row>
        <row r="181">
          <cell r="E181">
            <v>60685</v>
          </cell>
        </row>
        <row r="183">
          <cell r="E183" t="str">
            <v>รื้อถอนแล้ว</v>
          </cell>
        </row>
        <row r="185">
          <cell r="E185">
            <v>6997</v>
          </cell>
        </row>
        <row r="186">
          <cell r="E186">
            <v>3430</v>
          </cell>
        </row>
        <row r="187">
          <cell r="E187">
            <v>9997</v>
          </cell>
        </row>
        <row r="188">
          <cell r="E188">
            <v>2187</v>
          </cell>
        </row>
        <row r="189">
          <cell r="E189">
            <v>6425</v>
          </cell>
        </row>
        <row r="190">
          <cell r="E190">
            <v>3976</v>
          </cell>
        </row>
        <row r="191">
          <cell r="E191">
            <v>1490</v>
          </cell>
        </row>
        <row r="194">
          <cell r="E194">
            <v>1196</v>
          </cell>
        </row>
        <row r="195">
          <cell r="E195">
            <v>31756</v>
          </cell>
        </row>
        <row r="196">
          <cell r="E196">
            <v>1591</v>
          </cell>
        </row>
        <row r="199">
          <cell r="E199">
            <v>2290</v>
          </cell>
        </row>
        <row r="200">
          <cell r="E200">
            <v>709</v>
          </cell>
        </row>
        <row r="203">
          <cell r="E203">
            <v>8150</v>
          </cell>
        </row>
        <row r="204">
          <cell r="E204">
            <v>376</v>
          </cell>
        </row>
        <row r="205">
          <cell r="E205">
            <v>8290</v>
          </cell>
        </row>
        <row r="206">
          <cell r="E206">
            <v>2348</v>
          </cell>
        </row>
        <row r="209">
          <cell r="E209">
            <v>4017</v>
          </cell>
        </row>
        <row r="210">
          <cell r="E210">
            <v>1035</v>
          </cell>
        </row>
        <row r="212">
          <cell r="E212">
            <v>5165</v>
          </cell>
        </row>
        <row r="214">
          <cell r="E214">
            <v>7160</v>
          </cell>
        </row>
        <row r="217">
          <cell r="E217" t="str">
            <v>รื้อถอนแล้ว</v>
          </cell>
        </row>
        <row r="220">
          <cell r="E220">
            <v>2290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4471</v>
          </cell>
        </row>
        <row r="225">
          <cell r="E225" t="str">
            <v>รื้อถอนแล้ว</v>
          </cell>
        </row>
        <row r="226">
          <cell r="E226">
            <v>479</v>
          </cell>
        </row>
        <row r="227">
          <cell r="E227" t="str">
            <v>รื้อถอนแล้ว</v>
          </cell>
        </row>
        <row r="229">
          <cell r="E229">
            <v>6409</v>
          </cell>
        </row>
        <row r="230">
          <cell r="E230" t="str">
            <v>รื้อถอนแล้ว</v>
          </cell>
        </row>
        <row r="231">
          <cell r="E231">
            <v>3454</v>
          </cell>
        </row>
        <row r="233">
          <cell r="E233">
            <v>6153</v>
          </cell>
        </row>
        <row r="236">
          <cell r="E236">
            <v>43346</v>
          </cell>
        </row>
        <row r="238">
          <cell r="E238">
            <v>6321</v>
          </cell>
        </row>
        <row r="239">
          <cell r="E239">
            <v>274</v>
          </cell>
        </row>
        <row r="240">
          <cell r="E240">
            <v>2431</v>
          </cell>
        </row>
        <row r="241">
          <cell r="E241">
            <v>3800</v>
          </cell>
        </row>
        <row r="242">
          <cell r="E242">
            <v>1772</v>
          </cell>
        </row>
        <row r="243">
          <cell r="E243">
            <v>5241</v>
          </cell>
        </row>
        <row r="244">
          <cell r="E244">
            <v>1292</v>
          </cell>
        </row>
        <row r="245">
          <cell r="E245">
            <v>2371</v>
          </cell>
        </row>
        <row r="246">
          <cell r="E246">
            <v>1621</v>
          </cell>
        </row>
        <row r="247">
          <cell r="E247">
            <v>1448</v>
          </cell>
        </row>
        <row r="248">
          <cell r="E248">
            <v>6219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5904</v>
          </cell>
        </row>
        <row r="252">
          <cell r="E252">
            <v>3317</v>
          </cell>
        </row>
        <row r="253">
          <cell r="E253">
            <v>41979</v>
          </cell>
        </row>
        <row r="254">
          <cell r="E254" t="str">
            <v>รื้อถอนแล้ว</v>
          </cell>
        </row>
        <row r="256">
          <cell r="E256">
            <v>99775</v>
          </cell>
        </row>
        <row r="258">
          <cell r="E258">
            <v>9136</v>
          </cell>
        </row>
        <row r="259">
          <cell r="E259">
            <v>1333</v>
          </cell>
        </row>
        <row r="260">
          <cell r="E260">
            <v>26393</v>
          </cell>
        </row>
        <row r="262">
          <cell r="E262" t="str">
            <v>รื้อถอน</v>
          </cell>
        </row>
        <row r="263">
          <cell r="E263">
            <v>1530</v>
          </cell>
        </row>
        <row r="265">
          <cell r="E265">
            <v>103156</v>
          </cell>
        </row>
        <row r="266">
          <cell r="E266">
            <v>4.9000000000000004</v>
          </cell>
        </row>
        <row r="267">
          <cell r="E267">
            <v>52268</v>
          </cell>
        </row>
        <row r="268">
          <cell r="E268">
            <v>2457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88392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1910</v>
          </cell>
        </row>
        <row r="281">
          <cell r="E281">
            <v>844</v>
          </cell>
        </row>
        <row r="283">
          <cell r="E283" t="str">
            <v>ยกเลิกเช่า พ.ค.66</v>
          </cell>
        </row>
        <row r="284">
          <cell r="E284" t="str">
            <v>ยกเลิกเช่า พ.ค.67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3">
          <cell r="E293">
            <v>19978</v>
          </cell>
        </row>
        <row r="294">
          <cell r="E294">
            <v>40509</v>
          </cell>
        </row>
        <row r="295">
          <cell r="E295">
            <v>33694</v>
          </cell>
        </row>
        <row r="298">
          <cell r="E298">
            <v>1642</v>
          </cell>
        </row>
        <row r="301">
          <cell r="E301">
            <v>2</v>
          </cell>
        </row>
        <row r="302">
          <cell r="E302">
            <v>1</v>
          </cell>
        </row>
        <row r="303">
          <cell r="E303">
            <v>105</v>
          </cell>
        </row>
        <row r="304">
          <cell r="E304">
            <v>21</v>
          </cell>
        </row>
        <row r="305">
          <cell r="E305">
            <v>102</v>
          </cell>
        </row>
        <row r="306">
          <cell r="E306">
            <v>16</v>
          </cell>
        </row>
        <row r="307">
          <cell r="E307">
            <v>245</v>
          </cell>
        </row>
        <row r="308">
          <cell r="E308">
            <v>87</v>
          </cell>
        </row>
        <row r="309">
          <cell r="E309">
            <v>16</v>
          </cell>
        </row>
        <row r="310">
          <cell r="E310">
            <v>32</v>
          </cell>
        </row>
        <row r="311">
          <cell r="E311">
            <v>3</v>
          </cell>
        </row>
        <row r="312">
          <cell r="E312">
            <v>26</v>
          </cell>
        </row>
        <row r="313">
          <cell r="E313" t="str">
            <v>ว่าง</v>
          </cell>
        </row>
        <row r="314">
          <cell r="E314">
            <v>663</v>
          </cell>
        </row>
        <row r="320">
          <cell r="E320">
            <v>0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</sheetData>
      <sheetData sheetId="3">
        <row r="6">
          <cell r="E6">
            <v>24828</v>
          </cell>
        </row>
        <row r="7">
          <cell r="E7">
            <v>3002</v>
          </cell>
        </row>
        <row r="9">
          <cell r="E9">
            <v>12540</v>
          </cell>
        </row>
        <row r="10">
          <cell r="E10">
            <v>2375</v>
          </cell>
        </row>
        <row r="11">
          <cell r="E11">
            <v>5003</v>
          </cell>
        </row>
        <row r="13">
          <cell r="E13">
            <v>3011</v>
          </cell>
        </row>
        <row r="14">
          <cell r="E14">
            <v>93292</v>
          </cell>
        </row>
        <row r="15">
          <cell r="E15" t="str">
            <v>รื้อถอนแล้ว</v>
          </cell>
        </row>
        <row r="16">
          <cell r="E16">
            <v>7605</v>
          </cell>
        </row>
        <row r="17">
          <cell r="E17">
            <v>4038</v>
          </cell>
        </row>
        <row r="18">
          <cell r="E18">
            <v>78626</v>
          </cell>
        </row>
        <row r="20">
          <cell r="E20">
            <v>25797</v>
          </cell>
        </row>
        <row r="21">
          <cell r="E21">
            <v>6948</v>
          </cell>
        </row>
        <row r="23">
          <cell r="E23" t="str">
            <v>รื้อถอนแล้ว</v>
          </cell>
        </row>
        <row r="26">
          <cell r="E26">
            <v>4503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11200</v>
          </cell>
        </row>
        <row r="31">
          <cell r="E31" t="str">
            <v>รื้อถอนแล้ว</v>
          </cell>
        </row>
        <row r="32">
          <cell r="E32">
            <v>527</v>
          </cell>
        </row>
        <row r="34">
          <cell r="E34" t="str">
            <v>รื้อถอนแล้ว</v>
          </cell>
        </row>
        <row r="35">
          <cell r="E35">
            <v>12660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5629</v>
          </cell>
        </row>
        <row r="41">
          <cell r="E41" t="str">
            <v>รื้อถอนแล้ว</v>
          </cell>
        </row>
        <row r="44">
          <cell r="E44">
            <v>4642</v>
          </cell>
        </row>
        <row r="45">
          <cell r="E45">
            <v>5933</v>
          </cell>
        </row>
        <row r="46">
          <cell r="E46">
            <v>4533</v>
          </cell>
        </row>
        <row r="47">
          <cell r="E47">
            <v>8240</v>
          </cell>
        </row>
        <row r="48">
          <cell r="E48">
            <v>5362</v>
          </cell>
        </row>
        <row r="49">
          <cell r="E49">
            <v>51351</v>
          </cell>
        </row>
        <row r="50">
          <cell r="E50">
            <v>1233</v>
          </cell>
        </row>
        <row r="51">
          <cell r="E51">
            <v>2695</v>
          </cell>
        </row>
        <row r="52">
          <cell r="E52">
            <v>14654</v>
          </cell>
        </row>
        <row r="53">
          <cell r="E53">
            <v>3501</v>
          </cell>
        </row>
        <row r="54">
          <cell r="E54">
            <v>2215</v>
          </cell>
        </row>
        <row r="55">
          <cell r="E55">
            <v>8028</v>
          </cell>
        </row>
        <row r="56">
          <cell r="E56">
            <v>10493</v>
          </cell>
        </row>
        <row r="57">
          <cell r="E57">
            <v>11652</v>
          </cell>
        </row>
        <row r="58">
          <cell r="E58">
            <v>3507</v>
          </cell>
        </row>
        <row r="59">
          <cell r="E59" t="str">
            <v>ว่าง</v>
          </cell>
        </row>
        <row r="60">
          <cell r="E60">
            <v>3177</v>
          </cell>
        </row>
        <row r="61">
          <cell r="E61">
            <v>7699</v>
          </cell>
        </row>
        <row r="62">
          <cell r="E62">
            <v>3551</v>
          </cell>
        </row>
        <row r="63">
          <cell r="E63">
            <v>1055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6002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8704</v>
          </cell>
        </row>
        <row r="70">
          <cell r="E70">
            <v>2170</v>
          </cell>
        </row>
        <row r="71">
          <cell r="E71">
            <v>10876</v>
          </cell>
        </row>
        <row r="72">
          <cell r="E72">
            <v>1814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7906</v>
          </cell>
        </row>
        <row r="78">
          <cell r="E78">
            <v>261</v>
          </cell>
        </row>
        <row r="79">
          <cell r="E79">
            <v>3045</v>
          </cell>
        </row>
        <row r="80">
          <cell r="E80">
            <v>377</v>
          </cell>
        </row>
        <row r="81">
          <cell r="E81">
            <v>3923</v>
          </cell>
        </row>
        <row r="82">
          <cell r="E82" t="str">
            <v>ว่าง</v>
          </cell>
        </row>
        <row r="83">
          <cell r="E83">
            <v>76421</v>
          </cell>
        </row>
        <row r="84">
          <cell r="E84">
            <v>2405</v>
          </cell>
        </row>
        <row r="85">
          <cell r="E85">
            <v>1656</v>
          </cell>
        </row>
        <row r="86">
          <cell r="E86">
            <v>6500</v>
          </cell>
        </row>
        <row r="88">
          <cell r="E88">
            <v>4086</v>
          </cell>
        </row>
        <row r="89">
          <cell r="E89" t="str">
            <v>ยังไม่เปิด</v>
          </cell>
        </row>
        <row r="90">
          <cell r="E90" t="str">
            <v>ยังไม่เปิด</v>
          </cell>
        </row>
        <row r="91">
          <cell r="E91">
            <v>1949</v>
          </cell>
        </row>
        <row r="92">
          <cell r="E92">
            <v>3499</v>
          </cell>
        </row>
        <row r="93">
          <cell r="E93" t="str">
            <v>ยังไม่เปิด</v>
          </cell>
        </row>
        <row r="94">
          <cell r="E94" t="str">
            <v>ยังไม่เปิด</v>
          </cell>
        </row>
        <row r="95">
          <cell r="E95" t="str">
            <v>ยังไม่เปิด</v>
          </cell>
        </row>
        <row r="96">
          <cell r="E96">
            <v>8998</v>
          </cell>
        </row>
        <row r="97">
          <cell r="E97">
            <v>778</v>
          </cell>
        </row>
        <row r="98">
          <cell r="E98" t="str">
            <v>ยังไม่เปิด</v>
          </cell>
        </row>
        <row r="99">
          <cell r="E99">
            <v>2525</v>
          </cell>
        </row>
        <row r="100">
          <cell r="E100" t="str">
            <v>ยังไม่เปิด</v>
          </cell>
        </row>
        <row r="101">
          <cell r="E101">
            <v>3180</v>
          </cell>
        </row>
        <row r="102">
          <cell r="E102" t="str">
            <v>ยังไม่เปิด</v>
          </cell>
        </row>
        <row r="103">
          <cell r="E103">
            <v>2002</v>
          </cell>
        </row>
        <row r="104">
          <cell r="E104" t="str">
            <v>ยังไม่เปิด</v>
          </cell>
        </row>
        <row r="105">
          <cell r="E105">
            <v>1257</v>
          </cell>
        </row>
        <row r="106">
          <cell r="E106">
            <v>4603</v>
          </cell>
        </row>
        <row r="107">
          <cell r="E107">
            <v>5748</v>
          </cell>
        </row>
        <row r="108">
          <cell r="E108">
            <v>5635</v>
          </cell>
        </row>
        <row r="111">
          <cell r="E111">
            <v>5082</v>
          </cell>
        </row>
        <row r="112">
          <cell r="E112">
            <v>8482</v>
          </cell>
        </row>
        <row r="114">
          <cell r="E114">
            <v>9172</v>
          </cell>
        </row>
        <row r="115">
          <cell r="E115">
            <v>9797</v>
          </cell>
        </row>
        <row r="117">
          <cell r="E117">
            <v>5168</v>
          </cell>
        </row>
        <row r="118">
          <cell r="E118">
            <v>7536</v>
          </cell>
        </row>
        <row r="120">
          <cell r="E120">
            <v>14237</v>
          </cell>
        </row>
        <row r="121">
          <cell r="E121">
            <v>663</v>
          </cell>
        </row>
        <row r="123">
          <cell r="E123">
            <v>8031</v>
          </cell>
        </row>
        <row r="124">
          <cell r="E124">
            <v>2067</v>
          </cell>
        </row>
        <row r="125">
          <cell r="E125">
            <v>3882</v>
          </cell>
        </row>
        <row r="127">
          <cell r="E127">
            <v>5930</v>
          </cell>
        </row>
        <row r="128">
          <cell r="E128">
            <v>4500</v>
          </cell>
        </row>
        <row r="130">
          <cell r="E130">
            <v>9813</v>
          </cell>
        </row>
        <row r="131">
          <cell r="E131">
            <v>14954</v>
          </cell>
        </row>
        <row r="133">
          <cell r="E133">
            <v>5802</v>
          </cell>
        </row>
        <row r="134">
          <cell r="E134">
            <v>9886</v>
          </cell>
        </row>
        <row r="137">
          <cell r="E137">
            <v>1409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845</v>
          </cell>
        </row>
        <row r="144">
          <cell r="E144">
            <v>8738</v>
          </cell>
        </row>
        <row r="147">
          <cell r="E147">
            <v>4614</v>
          </cell>
        </row>
        <row r="148">
          <cell r="E148">
            <v>5142</v>
          </cell>
        </row>
        <row r="149">
          <cell r="E149">
            <v>7485</v>
          </cell>
        </row>
        <row r="150">
          <cell r="E150" t="str">
            <v>รื้อถอนแล้ว</v>
          </cell>
        </row>
        <row r="151">
          <cell r="E151">
            <v>1932</v>
          </cell>
        </row>
        <row r="152">
          <cell r="E152" t="str">
            <v>รื้อถอนแล้ว</v>
          </cell>
        </row>
        <row r="153">
          <cell r="E153">
            <v>54454</v>
          </cell>
        </row>
        <row r="156">
          <cell r="E156">
            <v>2123</v>
          </cell>
        </row>
        <row r="157">
          <cell r="E157" t="str">
            <v>รื้อถอนแล้ว</v>
          </cell>
        </row>
        <row r="158">
          <cell r="E158">
            <v>2203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ยังไม่เปิด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5968</v>
          </cell>
        </row>
        <row r="168">
          <cell r="E168" t="str">
            <v>รื้อถอนแล้ว</v>
          </cell>
        </row>
        <row r="169">
          <cell r="E169">
            <v>36480</v>
          </cell>
        </row>
        <row r="172">
          <cell r="E172">
            <v>7034</v>
          </cell>
        </row>
        <row r="173">
          <cell r="E173" t="str">
            <v>รื้อถอนแล้ว</v>
          </cell>
        </row>
        <row r="174">
          <cell r="E174">
            <v>8345</v>
          </cell>
        </row>
        <row r="175">
          <cell r="E175">
            <v>3715</v>
          </cell>
        </row>
        <row r="176">
          <cell r="E176">
            <v>5955</v>
          </cell>
        </row>
        <row r="177">
          <cell r="E177">
            <v>9474</v>
          </cell>
        </row>
        <row r="178">
          <cell r="E178">
            <v>6878</v>
          </cell>
        </row>
        <row r="179">
          <cell r="E179">
            <v>5895</v>
          </cell>
        </row>
        <row r="180">
          <cell r="E180">
            <v>27073</v>
          </cell>
        </row>
        <row r="181">
          <cell r="E181">
            <v>64642</v>
          </cell>
        </row>
        <row r="183">
          <cell r="E183" t="str">
            <v>รื้อถอนแล้ว</v>
          </cell>
        </row>
        <row r="185">
          <cell r="E185">
            <v>6997</v>
          </cell>
        </row>
        <row r="186">
          <cell r="E186">
            <v>3699</v>
          </cell>
        </row>
        <row r="187">
          <cell r="E187">
            <v>193</v>
          </cell>
        </row>
        <row r="188">
          <cell r="E188">
            <v>2284</v>
          </cell>
        </row>
        <row r="189">
          <cell r="E189">
            <v>6508</v>
          </cell>
        </row>
        <row r="190">
          <cell r="E190">
            <v>4256</v>
          </cell>
        </row>
        <row r="191">
          <cell r="E191">
            <v>1490</v>
          </cell>
        </row>
        <row r="194">
          <cell r="E194">
            <v>1245</v>
          </cell>
        </row>
        <row r="195">
          <cell r="E195">
            <v>32216</v>
          </cell>
        </row>
        <row r="196">
          <cell r="E196">
            <v>1821</v>
          </cell>
        </row>
        <row r="199">
          <cell r="E199">
            <v>2353</v>
          </cell>
        </row>
        <row r="200">
          <cell r="E200">
            <v>761</v>
          </cell>
        </row>
        <row r="203">
          <cell r="E203">
            <v>8155</v>
          </cell>
        </row>
        <row r="204">
          <cell r="E204">
            <v>409</v>
          </cell>
        </row>
        <row r="205">
          <cell r="E205">
            <v>8301</v>
          </cell>
        </row>
        <row r="206">
          <cell r="E206">
            <v>2348</v>
          </cell>
        </row>
        <row r="209">
          <cell r="E209">
            <v>4104</v>
          </cell>
        </row>
        <row r="210">
          <cell r="E210">
            <v>1786</v>
          </cell>
        </row>
        <row r="212">
          <cell r="E212">
            <v>5239</v>
          </cell>
        </row>
        <row r="214">
          <cell r="E214">
            <v>7578</v>
          </cell>
        </row>
        <row r="217">
          <cell r="E217" t="str">
            <v>รื้อถอนแล้ว</v>
          </cell>
        </row>
        <row r="220">
          <cell r="E220">
            <v>2290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4526</v>
          </cell>
        </row>
        <row r="225">
          <cell r="E225" t="str">
            <v>รื้อถอนแล้ว</v>
          </cell>
        </row>
        <row r="226">
          <cell r="E226">
            <v>555</v>
          </cell>
        </row>
        <row r="227">
          <cell r="E227" t="str">
            <v>รื้อถอนแล้ว</v>
          </cell>
        </row>
        <row r="229">
          <cell r="E229">
            <v>6781</v>
          </cell>
        </row>
        <row r="230">
          <cell r="E230" t="str">
            <v>รื้อถอนแล้ว</v>
          </cell>
        </row>
        <row r="231">
          <cell r="E231">
            <v>3715</v>
          </cell>
        </row>
        <row r="233">
          <cell r="E233">
            <v>6799</v>
          </cell>
        </row>
        <row r="236">
          <cell r="E236">
            <v>43603</v>
          </cell>
        </row>
        <row r="238">
          <cell r="E238">
            <v>6321</v>
          </cell>
        </row>
        <row r="239">
          <cell r="E239">
            <v>274</v>
          </cell>
        </row>
        <row r="240">
          <cell r="E240">
            <v>2503</v>
          </cell>
        </row>
        <row r="241">
          <cell r="E241">
            <v>3808</v>
          </cell>
        </row>
        <row r="242">
          <cell r="E242">
            <v>1772</v>
          </cell>
        </row>
        <row r="243">
          <cell r="E243">
            <v>5502</v>
          </cell>
        </row>
        <row r="244">
          <cell r="E244">
            <v>1340</v>
          </cell>
        </row>
        <row r="245">
          <cell r="E245">
            <v>2371</v>
          </cell>
        </row>
        <row r="246">
          <cell r="E246">
            <v>1621</v>
          </cell>
        </row>
        <row r="247">
          <cell r="E247">
            <v>1504</v>
          </cell>
        </row>
        <row r="248">
          <cell r="E248">
            <v>6269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6138</v>
          </cell>
        </row>
        <row r="252">
          <cell r="E252">
            <v>3555</v>
          </cell>
        </row>
        <row r="253">
          <cell r="E253">
            <v>42336</v>
          </cell>
        </row>
        <row r="254">
          <cell r="E254" t="str">
            <v>รื้อถอนแล้ว</v>
          </cell>
        </row>
        <row r="256">
          <cell r="E256">
            <v>99775</v>
          </cell>
        </row>
        <row r="258">
          <cell r="E258">
            <v>9144</v>
          </cell>
        </row>
        <row r="259">
          <cell r="E259">
            <v>1541</v>
          </cell>
        </row>
        <row r="260">
          <cell r="E260">
            <v>26405</v>
          </cell>
        </row>
        <row r="262">
          <cell r="E262" t="str">
            <v>รื้อถอน</v>
          </cell>
        </row>
        <row r="263">
          <cell r="E263">
            <v>1745</v>
          </cell>
        </row>
        <row r="265">
          <cell r="E265">
            <v>103439</v>
          </cell>
        </row>
        <row r="266">
          <cell r="E266">
            <v>4.9000000000000004</v>
          </cell>
        </row>
        <row r="267">
          <cell r="E267">
            <v>55575</v>
          </cell>
        </row>
        <row r="268">
          <cell r="E268">
            <v>2483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89649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2198</v>
          </cell>
        </row>
        <row r="281">
          <cell r="E281">
            <v>870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>
            <v>20019</v>
          </cell>
        </row>
        <row r="294">
          <cell r="E294">
            <v>41196</v>
          </cell>
        </row>
        <row r="295">
          <cell r="E295">
            <v>34345</v>
          </cell>
        </row>
        <row r="298">
          <cell r="E298">
            <v>2123</v>
          </cell>
        </row>
        <row r="301">
          <cell r="E301">
            <v>2</v>
          </cell>
        </row>
        <row r="302">
          <cell r="E302">
            <v>1</v>
          </cell>
        </row>
        <row r="303">
          <cell r="E303">
            <v>105</v>
          </cell>
        </row>
        <row r="304">
          <cell r="E304">
            <v>21</v>
          </cell>
        </row>
        <row r="305">
          <cell r="E305">
            <v>102</v>
          </cell>
        </row>
        <row r="306">
          <cell r="E306">
            <v>16</v>
          </cell>
        </row>
        <row r="307">
          <cell r="E307">
            <v>245</v>
          </cell>
        </row>
        <row r="308">
          <cell r="E308">
            <v>87</v>
          </cell>
        </row>
        <row r="309">
          <cell r="E309">
            <v>16</v>
          </cell>
        </row>
        <row r="310">
          <cell r="E310">
            <v>32</v>
          </cell>
        </row>
        <row r="311">
          <cell r="E311">
            <v>3</v>
          </cell>
        </row>
        <row r="312">
          <cell r="E312">
            <v>26</v>
          </cell>
        </row>
        <row r="313">
          <cell r="E313" t="str">
            <v>ว่าง</v>
          </cell>
        </row>
        <row r="314">
          <cell r="E314">
            <v>712</v>
          </cell>
        </row>
        <row r="320">
          <cell r="E320" t="str">
            <v>ว่าง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</sheetData>
      <sheetData sheetId="4">
        <row r="6">
          <cell r="E6">
            <v>24971</v>
          </cell>
        </row>
        <row r="7">
          <cell r="E7">
            <v>3241</v>
          </cell>
        </row>
        <row r="9">
          <cell r="E9">
            <v>12898</v>
          </cell>
        </row>
        <row r="10">
          <cell r="E10">
            <v>2441</v>
          </cell>
        </row>
        <row r="11">
          <cell r="E11">
            <v>5250</v>
          </cell>
        </row>
        <row r="13">
          <cell r="E13">
            <v>3490</v>
          </cell>
        </row>
        <row r="14">
          <cell r="E14">
            <v>93980</v>
          </cell>
        </row>
        <row r="15">
          <cell r="E15" t="str">
            <v>รื้อถอนแล้ว</v>
          </cell>
        </row>
        <row r="16">
          <cell r="E16">
            <v>7937</v>
          </cell>
        </row>
        <row r="17">
          <cell r="E17">
            <v>4289</v>
          </cell>
        </row>
        <row r="18">
          <cell r="E18" t="str">
            <v>ยกเลิก</v>
          </cell>
        </row>
        <row r="20">
          <cell r="E20">
            <v>26382</v>
          </cell>
        </row>
        <row r="21">
          <cell r="E21">
            <v>7463</v>
          </cell>
        </row>
        <row r="23">
          <cell r="E23" t="str">
            <v>ปรับปรุง</v>
          </cell>
        </row>
        <row r="26">
          <cell r="E26">
            <v>4589</v>
          </cell>
        </row>
        <row r="27">
          <cell r="E27" t="str">
            <v>ยกเลิก</v>
          </cell>
        </row>
        <row r="28">
          <cell r="E28" t="str">
            <v>ยกเลิก</v>
          </cell>
        </row>
        <row r="30">
          <cell r="E30">
            <v>11284</v>
          </cell>
        </row>
        <row r="31">
          <cell r="E31" t="str">
            <v>รื้อถอนแล้ว</v>
          </cell>
        </row>
        <row r="32">
          <cell r="E32">
            <v>576</v>
          </cell>
        </row>
        <row r="34">
          <cell r="E34" t="str">
            <v>รื้อถอนแล้ว</v>
          </cell>
        </row>
        <row r="35">
          <cell r="E35">
            <v>12842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5629</v>
          </cell>
        </row>
        <row r="41">
          <cell r="E41" t="str">
            <v>รื้อถอนแล้ว</v>
          </cell>
        </row>
        <row r="44">
          <cell r="E44">
            <v>4672</v>
          </cell>
        </row>
        <row r="45">
          <cell r="E45">
            <v>6342</v>
          </cell>
        </row>
        <row r="46">
          <cell r="E46">
            <v>4533</v>
          </cell>
        </row>
        <row r="47">
          <cell r="E47">
            <v>8603</v>
          </cell>
        </row>
        <row r="48">
          <cell r="E48">
            <v>6071</v>
          </cell>
        </row>
        <row r="49">
          <cell r="E49">
            <v>51893</v>
          </cell>
        </row>
        <row r="50">
          <cell r="E50">
            <v>1274</v>
          </cell>
        </row>
        <row r="51">
          <cell r="E51">
            <v>3315</v>
          </cell>
        </row>
        <row r="52">
          <cell r="E52">
            <v>14751</v>
          </cell>
        </row>
        <row r="53">
          <cell r="E53">
            <v>3646</v>
          </cell>
        </row>
        <row r="54">
          <cell r="E54">
            <v>2215</v>
          </cell>
        </row>
        <row r="55">
          <cell r="E55">
            <v>8028</v>
          </cell>
        </row>
        <row r="56">
          <cell r="E56">
            <v>10702</v>
          </cell>
        </row>
        <row r="57">
          <cell r="E57">
            <v>11765</v>
          </cell>
        </row>
        <row r="58">
          <cell r="E58">
            <v>3521</v>
          </cell>
        </row>
        <row r="59">
          <cell r="E59" t="str">
            <v>ว่าง</v>
          </cell>
        </row>
        <row r="60">
          <cell r="E60">
            <v>3496</v>
          </cell>
        </row>
        <row r="61">
          <cell r="E61">
            <v>7756</v>
          </cell>
        </row>
        <row r="62">
          <cell r="E62">
            <v>3560</v>
          </cell>
        </row>
        <row r="63">
          <cell r="E63">
            <v>1230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6043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8914</v>
          </cell>
        </row>
        <row r="70">
          <cell r="E70">
            <v>2170</v>
          </cell>
        </row>
        <row r="71">
          <cell r="E71">
            <v>10876</v>
          </cell>
        </row>
        <row r="72">
          <cell r="E72">
            <v>1878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8029</v>
          </cell>
        </row>
        <row r="78">
          <cell r="E78">
            <v>261</v>
          </cell>
        </row>
        <row r="79">
          <cell r="E79">
            <v>3100</v>
          </cell>
        </row>
        <row r="80">
          <cell r="E80">
            <v>377</v>
          </cell>
        </row>
        <row r="81">
          <cell r="E81">
            <v>3923</v>
          </cell>
        </row>
        <row r="82">
          <cell r="E82" t="str">
            <v>ว่าง</v>
          </cell>
        </row>
        <row r="83">
          <cell r="E83">
            <v>76601</v>
          </cell>
        </row>
        <row r="84">
          <cell r="E84">
            <v>2484</v>
          </cell>
        </row>
        <row r="85">
          <cell r="E85">
            <v>1656</v>
          </cell>
        </row>
        <row r="86">
          <cell r="E86">
            <v>6883</v>
          </cell>
        </row>
        <row r="88">
          <cell r="E88">
            <v>4146</v>
          </cell>
        </row>
        <row r="89">
          <cell r="E89" t="str">
            <v>ยังไม่เปิด</v>
          </cell>
        </row>
        <row r="90">
          <cell r="E90" t="str">
            <v>ยังไม่เปิด</v>
          </cell>
        </row>
        <row r="91">
          <cell r="E91">
            <v>2001</v>
          </cell>
        </row>
        <row r="92">
          <cell r="E92">
            <v>3499</v>
          </cell>
        </row>
        <row r="93">
          <cell r="E93" t="str">
            <v>ยังไม่เปิด</v>
          </cell>
        </row>
        <row r="94">
          <cell r="E94" t="str">
            <v>ยังไม่เปิด</v>
          </cell>
        </row>
        <row r="95">
          <cell r="E95" t="str">
            <v>ยังไม่เปิด</v>
          </cell>
        </row>
        <row r="96">
          <cell r="E96">
            <v>9001</v>
          </cell>
        </row>
        <row r="97">
          <cell r="E97">
            <v>788</v>
          </cell>
        </row>
        <row r="98">
          <cell r="E98" t="str">
            <v>ยังไม่เปิด</v>
          </cell>
        </row>
        <row r="99">
          <cell r="E99">
            <v>2538</v>
          </cell>
        </row>
        <row r="100">
          <cell r="E100" t="str">
            <v>ยังไม่เปิด</v>
          </cell>
        </row>
        <row r="101">
          <cell r="E101">
            <v>3255</v>
          </cell>
        </row>
        <row r="102">
          <cell r="E102" t="str">
            <v>ยังไม่เปิด</v>
          </cell>
        </row>
        <row r="103">
          <cell r="E103">
            <v>2018</v>
          </cell>
        </row>
        <row r="104">
          <cell r="E104" t="str">
            <v>ยังไม่เปิด</v>
          </cell>
        </row>
        <row r="105">
          <cell r="E105">
            <v>1266</v>
          </cell>
        </row>
        <row r="106">
          <cell r="E106">
            <v>4603</v>
          </cell>
        </row>
        <row r="107">
          <cell r="E107">
            <v>5860</v>
          </cell>
        </row>
        <row r="108">
          <cell r="E108">
            <v>5665</v>
          </cell>
        </row>
        <row r="111">
          <cell r="E111">
            <v>5355</v>
          </cell>
        </row>
        <row r="112">
          <cell r="E112">
            <v>8561</v>
          </cell>
        </row>
        <row r="114">
          <cell r="E114">
            <v>9229</v>
          </cell>
        </row>
        <row r="115">
          <cell r="E115">
            <v>836</v>
          </cell>
        </row>
        <row r="117">
          <cell r="E117">
            <v>5186</v>
          </cell>
        </row>
        <row r="118">
          <cell r="E118">
            <v>7865</v>
          </cell>
        </row>
        <row r="120">
          <cell r="E120">
            <v>14319</v>
          </cell>
        </row>
        <row r="121">
          <cell r="E121">
            <v>663</v>
          </cell>
        </row>
        <row r="123">
          <cell r="E123">
            <v>8058</v>
          </cell>
        </row>
        <row r="124">
          <cell r="E124">
            <v>2400</v>
          </cell>
        </row>
        <row r="125">
          <cell r="E125">
            <v>4098</v>
          </cell>
        </row>
        <row r="127">
          <cell r="E127">
            <v>5959</v>
          </cell>
        </row>
        <row r="128">
          <cell r="E128">
            <v>4820</v>
          </cell>
        </row>
        <row r="130">
          <cell r="E130">
            <v>9855</v>
          </cell>
        </row>
        <row r="131">
          <cell r="E131">
            <v>15358</v>
          </cell>
        </row>
        <row r="133">
          <cell r="E133">
            <v>5850</v>
          </cell>
        </row>
        <row r="134">
          <cell r="E134">
            <v>264</v>
          </cell>
        </row>
        <row r="137">
          <cell r="E137">
            <v>2431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885</v>
          </cell>
        </row>
        <row r="144">
          <cell r="E144">
            <v>8905</v>
          </cell>
        </row>
        <row r="147">
          <cell r="E147">
            <v>4964</v>
          </cell>
        </row>
        <row r="148">
          <cell r="E148">
            <v>5249</v>
          </cell>
        </row>
        <row r="149">
          <cell r="E149">
            <v>8170</v>
          </cell>
        </row>
        <row r="150">
          <cell r="E150" t="str">
            <v>รื้อถอนแล้ว</v>
          </cell>
        </row>
        <row r="151">
          <cell r="E151">
            <v>1994</v>
          </cell>
        </row>
        <row r="152">
          <cell r="E152" t="str">
            <v>รื้อถอนแล้ว</v>
          </cell>
        </row>
        <row r="153">
          <cell r="E153">
            <v>55129</v>
          </cell>
        </row>
        <row r="156">
          <cell r="E156">
            <v>2427</v>
          </cell>
        </row>
        <row r="157">
          <cell r="E157" t="str">
            <v>รื้อถอนแล้ว</v>
          </cell>
        </row>
        <row r="158">
          <cell r="E158">
            <v>2254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ยังไม่เปิด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6233</v>
          </cell>
        </row>
        <row r="168">
          <cell r="E168" t="str">
            <v>รื้อถอนแล้ว</v>
          </cell>
        </row>
        <row r="169">
          <cell r="E169">
            <v>37535</v>
          </cell>
        </row>
        <row r="172">
          <cell r="E172">
            <v>7096</v>
          </cell>
        </row>
        <row r="173">
          <cell r="E173" t="str">
            <v>รื้อถอนแล้ว</v>
          </cell>
        </row>
        <row r="174">
          <cell r="E174">
            <v>8503</v>
          </cell>
        </row>
        <row r="175">
          <cell r="E175">
            <v>3930</v>
          </cell>
        </row>
        <row r="176">
          <cell r="E176">
            <v>6463</v>
          </cell>
        </row>
        <row r="177">
          <cell r="E177">
            <v>9855</v>
          </cell>
        </row>
        <row r="178">
          <cell r="E178">
            <v>7021</v>
          </cell>
        </row>
        <row r="179">
          <cell r="E179">
            <v>6124</v>
          </cell>
        </row>
        <row r="180">
          <cell r="E180">
            <v>31539</v>
          </cell>
        </row>
        <row r="181">
          <cell r="E181">
            <v>69638</v>
          </cell>
        </row>
        <row r="183">
          <cell r="E183" t="str">
            <v>รื้อถอนแล้ว</v>
          </cell>
        </row>
        <row r="185">
          <cell r="E185">
            <v>6997</v>
          </cell>
        </row>
        <row r="186">
          <cell r="E186">
            <v>3948</v>
          </cell>
        </row>
        <row r="187">
          <cell r="E187">
            <v>386</v>
          </cell>
        </row>
        <row r="188">
          <cell r="E188">
            <v>2349</v>
          </cell>
        </row>
        <row r="189">
          <cell r="E189">
            <v>6562</v>
          </cell>
        </row>
        <row r="190">
          <cell r="E190">
            <v>4495</v>
          </cell>
        </row>
        <row r="191">
          <cell r="E191">
            <v>1490</v>
          </cell>
        </row>
        <row r="194">
          <cell r="E194">
            <v>1285</v>
          </cell>
        </row>
        <row r="195">
          <cell r="E195">
            <v>32425</v>
          </cell>
        </row>
        <row r="196">
          <cell r="E196">
            <v>2043</v>
          </cell>
        </row>
        <row r="199">
          <cell r="E199">
            <v>2394</v>
          </cell>
        </row>
        <row r="200">
          <cell r="E200">
            <v>761</v>
          </cell>
        </row>
        <row r="203">
          <cell r="E203">
            <v>8157</v>
          </cell>
        </row>
        <row r="204">
          <cell r="E204">
            <v>475</v>
          </cell>
        </row>
        <row r="205">
          <cell r="E205">
            <v>8361</v>
          </cell>
        </row>
        <row r="206">
          <cell r="E206">
            <v>2349</v>
          </cell>
        </row>
        <row r="209">
          <cell r="E209">
            <v>4192</v>
          </cell>
        </row>
        <row r="210">
          <cell r="E210">
            <v>1944</v>
          </cell>
        </row>
        <row r="212">
          <cell r="E212">
            <v>5284</v>
          </cell>
        </row>
        <row r="214">
          <cell r="E214">
            <v>7957</v>
          </cell>
        </row>
        <row r="217">
          <cell r="E217" t="str">
            <v>รื้อถอนแล้ว</v>
          </cell>
        </row>
        <row r="220">
          <cell r="E220">
            <v>2348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4595</v>
          </cell>
        </row>
        <row r="225">
          <cell r="E225" t="str">
            <v>รื้อถอนแล้ว</v>
          </cell>
        </row>
        <row r="226">
          <cell r="E226">
            <v>628</v>
          </cell>
        </row>
        <row r="227">
          <cell r="E227" t="str">
            <v>รื้อถอนแล้ว</v>
          </cell>
        </row>
        <row r="229">
          <cell r="E229">
            <v>6781</v>
          </cell>
        </row>
        <row r="230">
          <cell r="E230" t="str">
            <v>รื้อถอนแล้ว</v>
          </cell>
        </row>
        <row r="231">
          <cell r="E231">
            <v>3965</v>
          </cell>
        </row>
        <row r="233">
          <cell r="E233">
            <v>7476</v>
          </cell>
        </row>
        <row r="236">
          <cell r="E236">
            <v>43780</v>
          </cell>
        </row>
        <row r="238">
          <cell r="E238">
            <v>6321</v>
          </cell>
        </row>
        <row r="239">
          <cell r="E239">
            <v>274</v>
          </cell>
        </row>
        <row r="240">
          <cell r="E240">
            <v>2503</v>
          </cell>
        </row>
        <row r="241">
          <cell r="E241">
            <v>3808</v>
          </cell>
        </row>
        <row r="242">
          <cell r="E242">
            <v>1772</v>
          </cell>
        </row>
        <row r="243">
          <cell r="E243">
            <v>5502</v>
          </cell>
        </row>
        <row r="244">
          <cell r="E244">
            <v>1340</v>
          </cell>
        </row>
        <row r="245">
          <cell r="E245">
            <v>2371</v>
          </cell>
        </row>
        <row r="246">
          <cell r="E246">
            <v>1621</v>
          </cell>
        </row>
        <row r="247">
          <cell r="E247">
            <v>1504</v>
          </cell>
        </row>
        <row r="248">
          <cell r="E248">
            <v>6269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6138</v>
          </cell>
        </row>
        <row r="252">
          <cell r="E252">
            <v>3779</v>
          </cell>
        </row>
        <row r="253">
          <cell r="E253">
            <v>42902</v>
          </cell>
        </row>
        <row r="254">
          <cell r="E254" t="str">
            <v>รื้อถอนแล้ว</v>
          </cell>
        </row>
        <row r="256">
          <cell r="E256">
            <v>1697</v>
          </cell>
        </row>
        <row r="258">
          <cell r="E258">
            <v>9662</v>
          </cell>
        </row>
        <row r="259">
          <cell r="E259">
            <v>1764</v>
          </cell>
        </row>
        <row r="260">
          <cell r="E260">
            <v>26498</v>
          </cell>
        </row>
        <row r="262">
          <cell r="E262" t="str">
            <v>รื้อถอน</v>
          </cell>
        </row>
        <row r="263">
          <cell r="E263">
            <v>1979</v>
          </cell>
        </row>
        <row r="265">
          <cell r="E265">
            <v>103845</v>
          </cell>
        </row>
        <row r="266">
          <cell r="E266">
            <v>4.9000000000000004</v>
          </cell>
        </row>
        <row r="267">
          <cell r="E267">
            <v>60352</v>
          </cell>
        </row>
        <row r="268">
          <cell r="E268">
            <v>2515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91434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2445</v>
          </cell>
        </row>
        <row r="281">
          <cell r="E281">
            <v>887</v>
          </cell>
        </row>
        <row r="283">
          <cell r="E283" t="str">
            <v>ยกเลิกเช่า พ.ค.68</v>
          </cell>
        </row>
        <row r="284">
          <cell r="E284" t="str">
            <v>ยกเลิกเช่า พ.ค.69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>
            <v>20019</v>
          </cell>
        </row>
        <row r="294">
          <cell r="E294">
            <v>41196</v>
          </cell>
        </row>
        <row r="295">
          <cell r="E295">
            <v>34345</v>
          </cell>
        </row>
        <row r="298">
          <cell r="E298">
            <v>2406</v>
          </cell>
        </row>
        <row r="301">
          <cell r="E301">
            <v>2</v>
          </cell>
        </row>
        <row r="302">
          <cell r="E302">
            <v>1</v>
          </cell>
        </row>
        <row r="303">
          <cell r="E303">
            <v>105</v>
          </cell>
        </row>
        <row r="304">
          <cell r="E304">
            <v>21</v>
          </cell>
        </row>
        <row r="305">
          <cell r="E305">
            <v>102</v>
          </cell>
        </row>
        <row r="306">
          <cell r="E306">
            <v>16</v>
          </cell>
        </row>
        <row r="307">
          <cell r="E307">
            <v>245</v>
          </cell>
        </row>
        <row r="308">
          <cell r="E308">
            <v>87</v>
          </cell>
        </row>
        <row r="309">
          <cell r="E309">
            <v>16</v>
          </cell>
        </row>
        <row r="310">
          <cell r="E310">
            <v>32</v>
          </cell>
        </row>
        <row r="311">
          <cell r="E311">
            <v>3</v>
          </cell>
        </row>
        <row r="312">
          <cell r="E312">
            <v>26</v>
          </cell>
        </row>
        <row r="313">
          <cell r="E313" t="str">
            <v>ว่าง</v>
          </cell>
        </row>
        <row r="314">
          <cell r="E314">
            <v>856</v>
          </cell>
        </row>
        <row r="320">
          <cell r="E320" t="str">
            <v>ว่าง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6"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E348">
            <v>0</v>
          </cell>
        </row>
        <row r="350">
          <cell r="E350">
            <v>0</v>
          </cell>
        </row>
        <row r="351">
          <cell r="E351">
            <v>0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</sheetData>
      <sheetData sheetId="5">
        <row r="6">
          <cell r="E6">
            <v>25054</v>
          </cell>
        </row>
        <row r="7">
          <cell r="E7" t="str">
            <v>มีการย้ายออก</v>
          </cell>
        </row>
        <row r="9">
          <cell r="E9">
            <v>13251</v>
          </cell>
        </row>
        <row r="10">
          <cell r="E10">
            <v>2455</v>
          </cell>
        </row>
        <row r="11">
          <cell r="E11">
            <v>5549</v>
          </cell>
        </row>
        <row r="13">
          <cell r="E13">
            <v>3490</v>
          </cell>
        </row>
        <row r="14">
          <cell r="E14">
            <v>94770</v>
          </cell>
        </row>
        <row r="15">
          <cell r="E15" t="str">
            <v>รื้อถอนแล้ว</v>
          </cell>
        </row>
        <row r="16">
          <cell r="E16">
            <v>8145</v>
          </cell>
        </row>
        <row r="17">
          <cell r="E17">
            <v>4539</v>
          </cell>
        </row>
        <row r="18">
          <cell r="E18" t="str">
            <v>ยกเลิก</v>
          </cell>
        </row>
        <row r="20">
          <cell r="E20">
            <v>27345</v>
          </cell>
        </row>
        <row r="21">
          <cell r="E21">
            <v>7729</v>
          </cell>
        </row>
        <row r="23">
          <cell r="E23" t="str">
            <v>ปรับปรุง</v>
          </cell>
        </row>
        <row r="26">
          <cell r="E26">
            <v>4707</v>
          </cell>
        </row>
        <row r="27">
          <cell r="E27" t="str">
            <v>ยกเลิก</v>
          </cell>
        </row>
        <row r="28">
          <cell r="E28" t="str">
            <v>ยกเลิก</v>
          </cell>
        </row>
        <row r="30">
          <cell r="E30">
            <v>11375</v>
          </cell>
        </row>
        <row r="31">
          <cell r="E31" t="str">
            <v>รื้อถอนแล้ว</v>
          </cell>
        </row>
        <row r="32">
          <cell r="E32">
            <v>625</v>
          </cell>
        </row>
        <row r="34">
          <cell r="E34" t="str">
            <v>รื้อถอนแล้ว</v>
          </cell>
        </row>
        <row r="35">
          <cell r="E35">
            <v>13065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5654</v>
          </cell>
        </row>
        <row r="41">
          <cell r="E41" t="str">
            <v>รื้อถอนแล้ว</v>
          </cell>
        </row>
        <row r="44">
          <cell r="E44">
            <v>4679</v>
          </cell>
        </row>
        <row r="45">
          <cell r="E45">
            <v>6682</v>
          </cell>
        </row>
        <row r="46">
          <cell r="E46">
            <v>4533</v>
          </cell>
        </row>
        <row r="47">
          <cell r="E47">
            <v>8603</v>
          </cell>
        </row>
        <row r="48">
          <cell r="E48">
            <v>6576</v>
          </cell>
        </row>
        <row r="49">
          <cell r="E49">
            <v>52085</v>
          </cell>
        </row>
        <row r="50">
          <cell r="E50">
            <v>1274</v>
          </cell>
        </row>
        <row r="51">
          <cell r="E51">
            <v>3982</v>
          </cell>
        </row>
        <row r="52">
          <cell r="E52">
            <v>14797</v>
          </cell>
        </row>
        <row r="53">
          <cell r="E53">
            <v>3704</v>
          </cell>
        </row>
        <row r="54">
          <cell r="E54">
            <v>2215</v>
          </cell>
        </row>
        <row r="55">
          <cell r="E55">
            <v>8028</v>
          </cell>
        </row>
        <row r="56">
          <cell r="E56">
            <v>10702</v>
          </cell>
        </row>
        <row r="57">
          <cell r="E57">
            <v>11765</v>
          </cell>
        </row>
        <row r="58">
          <cell r="E58">
            <v>3521</v>
          </cell>
        </row>
        <row r="59">
          <cell r="E59" t="str">
            <v>ว่าง</v>
          </cell>
        </row>
        <row r="60">
          <cell r="E60">
            <v>3496</v>
          </cell>
        </row>
        <row r="61">
          <cell r="E61">
            <v>7756</v>
          </cell>
        </row>
        <row r="62">
          <cell r="E62">
            <v>3560</v>
          </cell>
        </row>
        <row r="63">
          <cell r="E63">
            <v>1230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6043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8914</v>
          </cell>
        </row>
        <row r="70">
          <cell r="E70">
            <v>2170</v>
          </cell>
        </row>
        <row r="71">
          <cell r="E71">
            <v>10876</v>
          </cell>
        </row>
        <row r="72">
          <cell r="E72">
            <v>1878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8173</v>
          </cell>
        </row>
        <row r="78">
          <cell r="E78">
            <v>261</v>
          </cell>
        </row>
        <row r="79">
          <cell r="E79">
            <v>3100</v>
          </cell>
        </row>
        <row r="80">
          <cell r="E80">
            <v>377</v>
          </cell>
        </row>
        <row r="81">
          <cell r="E81">
            <v>3923</v>
          </cell>
        </row>
        <row r="82">
          <cell r="E82" t="str">
            <v>ว่าง</v>
          </cell>
        </row>
        <row r="83">
          <cell r="E83">
            <v>76601</v>
          </cell>
        </row>
        <row r="84">
          <cell r="E84">
            <v>2484</v>
          </cell>
        </row>
        <row r="85">
          <cell r="E85">
            <v>1656</v>
          </cell>
        </row>
        <row r="86">
          <cell r="E86">
            <v>6883</v>
          </cell>
        </row>
        <row r="88">
          <cell r="E88">
            <v>4146</v>
          </cell>
        </row>
        <row r="89">
          <cell r="E89" t="str">
            <v>ยังไม่เปิด</v>
          </cell>
        </row>
        <row r="90">
          <cell r="E90" t="str">
            <v>ยังไม่เปิด</v>
          </cell>
        </row>
        <row r="91">
          <cell r="E91">
            <v>2001</v>
          </cell>
        </row>
        <row r="92">
          <cell r="E92">
            <v>3499</v>
          </cell>
        </row>
        <row r="93">
          <cell r="E93" t="str">
            <v>ยังไม่เปิด</v>
          </cell>
        </row>
        <row r="94">
          <cell r="E94" t="str">
            <v>ยังไม่เปิด</v>
          </cell>
        </row>
        <row r="95">
          <cell r="E95" t="str">
            <v>ยังไม่เปิด</v>
          </cell>
        </row>
        <row r="96">
          <cell r="E96">
            <v>9001</v>
          </cell>
        </row>
        <row r="97">
          <cell r="E97">
            <v>788</v>
          </cell>
        </row>
        <row r="98">
          <cell r="E98" t="str">
            <v>ยังไม่เปิด</v>
          </cell>
        </row>
        <row r="99">
          <cell r="E99">
            <v>2538</v>
          </cell>
        </row>
        <row r="100">
          <cell r="E100" t="str">
            <v>ยังไม่เปิด</v>
          </cell>
        </row>
        <row r="101">
          <cell r="E101">
            <v>3255</v>
          </cell>
        </row>
        <row r="102">
          <cell r="E102" t="str">
            <v>ยังไม่เปิด</v>
          </cell>
        </row>
        <row r="103">
          <cell r="E103">
            <v>2018</v>
          </cell>
        </row>
        <row r="104">
          <cell r="E104" t="str">
            <v>ยังไม่เปิด</v>
          </cell>
        </row>
        <row r="105">
          <cell r="E105">
            <v>1266</v>
          </cell>
        </row>
        <row r="106">
          <cell r="E106">
            <v>4603</v>
          </cell>
        </row>
        <row r="107">
          <cell r="E107">
            <v>5860</v>
          </cell>
        </row>
        <row r="108">
          <cell r="E108">
            <v>5665</v>
          </cell>
        </row>
        <row r="111">
          <cell r="E111">
            <v>5355</v>
          </cell>
        </row>
        <row r="112">
          <cell r="E112">
            <v>8561</v>
          </cell>
        </row>
        <row r="114">
          <cell r="E114">
            <v>9229</v>
          </cell>
        </row>
        <row r="115">
          <cell r="E115">
            <v>836</v>
          </cell>
        </row>
        <row r="117">
          <cell r="E117">
            <v>5186</v>
          </cell>
        </row>
        <row r="118">
          <cell r="E118">
            <v>7865</v>
          </cell>
        </row>
        <row r="120">
          <cell r="E120">
            <v>14319</v>
          </cell>
        </row>
        <row r="121">
          <cell r="E121">
            <v>663</v>
          </cell>
        </row>
        <row r="123">
          <cell r="E123">
            <v>8058</v>
          </cell>
        </row>
        <row r="124">
          <cell r="E124">
            <v>2400</v>
          </cell>
        </row>
        <row r="125">
          <cell r="E125">
            <v>4313</v>
          </cell>
        </row>
        <row r="127">
          <cell r="E127">
            <v>5959</v>
          </cell>
        </row>
        <row r="128">
          <cell r="E128">
            <v>4820</v>
          </cell>
        </row>
        <row r="130">
          <cell r="E130">
            <v>9855</v>
          </cell>
        </row>
        <row r="131">
          <cell r="E131">
            <v>15358</v>
          </cell>
        </row>
        <row r="133">
          <cell r="E133">
            <v>5850</v>
          </cell>
        </row>
        <row r="134">
          <cell r="E134">
            <v>264</v>
          </cell>
        </row>
        <row r="137">
          <cell r="E137">
            <v>2784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9011</v>
          </cell>
        </row>
        <row r="147">
          <cell r="E147">
            <v>5318</v>
          </cell>
        </row>
        <row r="148">
          <cell r="E148">
            <v>5249</v>
          </cell>
        </row>
        <row r="149">
          <cell r="E149">
            <v>8701</v>
          </cell>
        </row>
        <row r="150">
          <cell r="E150" t="str">
            <v>รื้อถอนแล้ว</v>
          </cell>
        </row>
        <row r="151">
          <cell r="E151">
            <v>2069</v>
          </cell>
        </row>
        <row r="152">
          <cell r="E152" t="str">
            <v>รื้อถอนแล้ว</v>
          </cell>
        </row>
        <row r="153">
          <cell r="E153">
            <v>55683</v>
          </cell>
        </row>
        <row r="156">
          <cell r="E156">
            <v>2752</v>
          </cell>
        </row>
        <row r="157">
          <cell r="E157" t="str">
            <v>รื้อถอนแล้ว</v>
          </cell>
        </row>
        <row r="158">
          <cell r="E158">
            <v>2299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ยังไม่เปิด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6354</v>
          </cell>
        </row>
        <row r="168">
          <cell r="E168" t="str">
            <v>รื้อถอนแล้ว</v>
          </cell>
        </row>
        <row r="169">
          <cell r="E169">
            <v>38920</v>
          </cell>
        </row>
        <row r="172">
          <cell r="E172">
            <v>7170</v>
          </cell>
        </row>
        <row r="173">
          <cell r="E173" t="str">
            <v>รื้อถอนแล้ว</v>
          </cell>
        </row>
        <row r="174">
          <cell r="E174">
            <v>8565</v>
          </cell>
        </row>
        <row r="175">
          <cell r="E175">
            <v>4205</v>
          </cell>
        </row>
        <row r="176">
          <cell r="E176">
            <v>6828</v>
          </cell>
        </row>
        <row r="177">
          <cell r="E177">
            <v>157</v>
          </cell>
        </row>
        <row r="178">
          <cell r="E178">
            <v>7155</v>
          </cell>
        </row>
        <row r="179">
          <cell r="E179">
            <v>6178</v>
          </cell>
        </row>
        <row r="180">
          <cell r="E180">
            <v>35791</v>
          </cell>
        </row>
        <row r="181">
          <cell r="E181">
            <v>74891</v>
          </cell>
        </row>
        <row r="183">
          <cell r="E183" t="str">
            <v>รื้อถอนแล้ว</v>
          </cell>
        </row>
        <row r="185">
          <cell r="E185">
            <v>6997</v>
          </cell>
        </row>
        <row r="186">
          <cell r="E186">
            <v>4209</v>
          </cell>
        </row>
        <row r="187">
          <cell r="E187">
            <v>616</v>
          </cell>
        </row>
        <row r="188">
          <cell r="E188">
            <v>2415</v>
          </cell>
        </row>
        <row r="189">
          <cell r="E189">
            <v>6562</v>
          </cell>
        </row>
        <row r="190">
          <cell r="E190">
            <v>4730</v>
          </cell>
        </row>
        <row r="191">
          <cell r="E191">
            <v>1490</v>
          </cell>
        </row>
        <row r="194">
          <cell r="E194">
            <v>1328</v>
          </cell>
        </row>
        <row r="195">
          <cell r="E195">
            <v>32425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761</v>
          </cell>
        </row>
        <row r="203">
          <cell r="E203">
            <v>8157</v>
          </cell>
        </row>
        <row r="204">
          <cell r="E204">
            <v>475</v>
          </cell>
        </row>
        <row r="205">
          <cell r="E205">
            <v>8361</v>
          </cell>
        </row>
        <row r="206">
          <cell r="E206">
            <v>2349</v>
          </cell>
        </row>
        <row r="209">
          <cell r="E209">
            <v>4262</v>
          </cell>
        </row>
        <row r="210">
          <cell r="E210">
            <v>1944</v>
          </cell>
        </row>
        <row r="212">
          <cell r="E212">
            <v>5284</v>
          </cell>
        </row>
        <row r="214">
          <cell r="E214">
            <v>8375</v>
          </cell>
        </row>
        <row r="217">
          <cell r="E217" t="str">
            <v>รื้อถอนแล้ว</v>
          </cell>
        </row>
        <row r="220">
          <cell r="E220">
            <v>2348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4639</v>
          </cell>
        </row>
        <row r="225">
          <cell r="E225" t="str">
            <v>รื้อถอนแล้ว</v>
          </cell>
        </row>
        <row r="226">
          <cell r="E226">
            <v>704</v>
          </cell>
        </row>
        <row r="227">
          <cell r="E227" t="str">
            <v>รื้อถอนแล้ว</v>
          </cell>
        </row>
        <row r="229">
          <cell r="E229">
            <v>6781</v>
          </cell>
        </row>
        <row r="230">
          <cell r="E230" t="str">
            <v>รื้อถอนแล้ว</v>
          </cell>
        </row>
        <row r="231">
          <cell r="E231">
            <v>4255</v>
          </cell>
        </row>
        <row r="233">
          <cell r="E233">
            <v>7997</v>
          </cell>
        </row>
        <row r="236">
          <cell r="E236">
            <v>43794</v>
          </cell>
        </row>
        <row r="238">
          <cell r="E238">
            <v>6321</v>
          </cell>
        </row>
        <row r="239">
          <cell r="E239">
            <v>274</v>
          </cell>
        </row>
        <row r="240">
          <cell r="E240">
            <v>2503</v>
          </cell>
        </row>
        <row r="241">
          <cell r="E241">
            <v>3808</v>
          </cell>
        </row>
        <row r="242">
          <cell r="E242">
            <v>1772.55</v>
          </cell>
        </row>
        <row r="243">
          <cell r="E243">
            <v>5502</v>
          </cell>
        </row>
        <row r="244">
          <cell r="E244">
            <v>1340</v>
          </cell>
        </row>
        <row r="245">
          <cell r="E245">
            <v>2371</v>
          </cell>
        </row>
        <row r="246">
          <cell r="E246">
            <v>1621</v>
          </cell>
        </row>
        <row r="247">
          <cell r="E247">
            <v>1504</v>
          </cell>
        </row>
        <row r="248">
          <cell r="E248">
            <v>6269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6252</v>
          </cell>
        </row>
        <row r="252">
          <cell r="E252">
            <v>4027</v>
          </cell>
        </row>
        <row r="253">
          <cell r="E253">
            <v>43675</v>
          </cell>
        </row>
        <row r="254">
          <cell r="E254" t="str">
            <v>รื้อถอนแล้ว</v>
          </cell>
        </row>
        <row r="256">
          <cell r="E256">
            <v>3390</v>
          </cell>
        </row>
        <row r="258">
          <cell r="E258">
            <v>9288</v>
          </cell>
        </row>
        <row r="259">
          <cell r="E259">
            <v>2029</v>
          </cell>
        </row>
        <row r="260">
          <cell r="E260">
            <v>26782</v>
          </cell>
        </row>
        <row r="262">
          <cell r="E262" t="str">
            <v>รื้อถอน</v>
          </cell>
        </row>
        <row r="263">
          <cell r="E263">
            <v>2245</v>
          </cell>
        </row>
        <row r="265">
          <cell r="E265">
            <v>104467</v>
          </cell>
        </row>
        <row r="266">
          <cell r="E266">
            <v>4.9000000000000004</v>
          </cell>
        </row>
        <row r="267">
          <cell r="E267">
            <v>67094</v>
          </cell>
        </row>
        <row r="268">
          <cell r="E268">
            <v>2561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93418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2736</v>
          </cell>
        </row>
        <row r="281">
          <cell r="E281">
            <v>896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 t="str">
            <v>หมดสัญญาเช่า</v>
          </cell>
        </row>
        <row r="294">
          <cell r="E294" t="str">
            <v>หมดสัญญาเช่า</v>
          </cell>
        </row>
        <row r="295">
          <cell r="E295" t="str">
            <v>หมดสัญญาเช่า</v>
          </cell>
        </row>
        <row r="298">
          <cell r="E298">
            <v>2736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 t="str">
            <v>ร้านปิด</v>
          </cell>
        </row>
        <row r="320">
          <cell r="E320">
            <v>2259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7">
          <cell r="E327">
            <v>2259</v>
          </cell>
        </row>
        <row r="328">
          <cell r="E328">
            <v>2842</v>
          </cell>
        </row>
      </sheetData>
      <sheetData sheetId="6">
        <row r="6">
          <cell r="E6">
            <v>25134</v>
          </cell>
        </row>
        <row r="7">
          <cell r="E7">
            <v>3340</v>
          </cell>
        </row>
        <row r="9">
          <cell r="E9">
            <v>13641</v>
          </cell>
        </row>
        <row r="10">
          <cell r="E10">
            <v>2523</v>
          </cell>
        </row>
        <row r="11">
          <cell r="E11">
            <v>5827</v>
          </cell>
        </row>
        <row r="13">
          <cell r="E13">
            <v>3490</v>
          </cell>
        </row>
        <row r="14">
          <cell r="E14">
            <v>95612</v>
          </cell>
        </row>
        <row r="15">
          <cell r="E15" t="str">
            <v>รื้อถอนแล้ว</v>
          </cell>
        </row>
        <row r="16">
          <cell r="E16">
            <v>8279</v>
          </cell>
        </row>
        <row r="17">
          <cell r="E17">
            <v>4776</v>
          </cell>
        </row>
        <row r="18">
          <cell r="E18" t="str">
            <v>ยกเลิก</v>
          </cell>
        </row>
        <row r="20">
          <cell r="E20">
            <v>28346</v>
          </cell>
        </row>
        <row r="21">
          <cell r="E21">
            <v>7906</v>
          </cell>
        </row>
        <row r="23">
          <cell r="E23" t="str">
            <v>ปรับปรุง</v>
          </cell>
        </row>
        <row r="26">
          <cell r="E26">
            <v>4801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11444</v>
          </cell>
        </row>
        <row r="31">
          <cell r="E31" t="str">
            <v>รื้อถอนแล้ว</v>
          </cell>
        </row>
        <row r="32">
          <cell r="E32">
            <v>676</v>
          </cell>
        </row>
        <row r="34">
          <cell r="E34" t="str">
            <v>รื้อถอนแล้ว</v>
          </cell>
        </row>
        <row r="35">
          <cell r="E35">
            <v>13256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4679</v>
          </cell>
        </row>
        <row r="45">
          <cell r="E45">
            <v>6873</v>
          </cell>
        </row>
        <row r="46">
          <cell r="E46">
            <v>4533</v>
          </cell>
        </row>
        <row r="47">
          <cell r="E47">
            <v>8807</v>
          </cell>
        </row>
        <row r="48">
          <cell r="E48">
            <v>7116</v>
          </cell>
        </row>
        <row r="49">
          <cell r="E49">
            <v>52128</v>
          </cell>
        </row>
        <row r="50">
          <cell r="E50">
            <v>1274</v>
          </cell>
        </row>
        <row r="51">
          <cell r="E51">
            <v>4635</v>
          </cell>
        </row>
        <row r="52">
          <cell r="E52">
            <v>14851</v>
          </cell>
        </row>
        <row r="53">
          <cell r="E53">
            <v>3805</v>
          </cell>
        </row>
        <row r="54">
          <cell r="E54">
            <v>2215</v>
          </cell>
        </row>
        <row r="55">
          <cell r="E55">
            <v>8028</v>
          </cell>
        </row>
        <row r="56">
          <cell r="E56">
            <v>10702</v>
          </cell>
        </row>
        <row r="57">
          <cell r="E57">
            <v>11765</v>
          </cell>
        </row>
        <row r="58">
          <cell r="E58">
            <v>3521</v>
          </cell>
        </row>
        <row r="59">
          <cell r="E59" t="str">
            <v>ว่าง</v>
          </cell>
        </row>
        <row r="60">
          <cell r="E60">
            <v>3684</v>
          </cell>
        </row>
        <row r="61">
          <cell r="E61">
            <v>7756</v>
          </cell>
        </row>
        <row r="62">
          <cell r="E62">
            <v>3560</v>
          </cell>
        </row>
        <row r="63">
          <cell r="E63">
            <v>1230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6043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8914</v>
          </cell>
        </row>
        <row r="70">
          <cell r="E70">
            <v>2170</v>
          </cell>
        </row>
        <row r="71">
          <cell r="E71">
            <v>10876</v>
          </cell>
        </row>
        <row r="72">
          <cell r="E72">
            <v>1878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8297</v>
          </cell>
        </row>
        <row r="78">
          <cell r="E78">
            <v>261</v>
          </cell>
        </row>
        <row r="79">
          <cell r="E79">
            <v>3100</v>
          </cell>
        </row>
        <row r="80">
          <cell r="E80">
            <v>377</v>
          </cell>
        </row>
        <row r="81">
          <cell r="E81">
            <v>3923</v>
          </cell>
        </row>
        <row r="82">
          <cell r="E82" t="str">
            <v>ว่าง</v>
          </cell>
        </row>
        <row r="83">
          <cell r="E83">
            <v>76601</v>
          </cell>
        </row>
        <row r="84">
          <cell r="E84">
            <v>2484</v>
          </cell>
        </row>
        <row r="85">
          <cell r="E85">
            <v>1656</v>
          </cell>
        </row>
        <row r="86">
          <cell r="E86">
            <v>6883</v>
          </cell>
        </row>
        <row r="88">
          <cell r="E88">
            <v>4146</v>
          </cell>
        </row>
        <row r="89">
          <cell r="E89" t="str">
            <v>ยังไม่เปิด</v>
          </cell>
        </row>
        <row r="90">
          <cell r="E90" t="str">
            <v>ยังไม่เปิด</v>
          </cell>
        </row>
        <row r="91">
          <cell r="E91">
            <v>2001</v>
          </cell>
        </row>
        <row r="92">
          <cell r="E92">
            <v>3499</v>
          </cell>
        </row>
        <row r="93">
          <cell r="E93" t="str">
            <v>ยังไม่เปิด</v>
          </cell>
        </row>
        <row r="94">
          <cell r="E94" t="str">
            <v>ยังไม่เปิด</v>
          </cell>
        </row>
        <row r="95">
          <cell r="E95" t="str">
            <v>ยังไม่เปิด</v>
          </cell>
        </row>
        <row r="96">
          <cell r="E96">
            <v>9001</v>
          </cell>
        </row>
        <row r="97">
          <cell r="E97">
            <v>788</v>
          </cell>
        </row>
        <row r="98">
          <cell r="E98" t="str">
            <v>ยังไม่เปิด</v>
          </cell>
        </row>
        <row r="99">
          <cell r="E99">
            <v>2538</v>
          </cell>
        </row>
        <row r="100">
          <cell r="E100" t="str">
            <v>ยังไม่เปิด</v>
          </cell>
        </row>
        <row r="101">
          <cell r="E101">
            <v>3255</v>
          </cell>
        </row>
        <row r="102">
          <cell r="E102" t="str">
            <v>ยังไม่เปิด</v>
          </cell>
        </row>
        <row r="103">
          <cell r="E103">
            <v>2018</v>
          </cell>
        </row>
        <row r="104">
          <cell r="E104" t="str">
            <v>ยังไม่เปิด</v>
          </cell>
        </row>
        <row r="105">
          <cell r="E105">
            <v>1266</v>
          </cell>
        </row>
        <row r="106">
          <cell r="E106">
            <v>4603</v>
          </cell>
        </row>
        <row r="107">
          <cell r="E107">
            <v>5860</v>
          </cell>
        </row>
        <row r="108">
          <cell r="E108">
            <v>5665</v>
          </cell>
        </row>
        <row r="111">
          <cell r="E111">
            <v>5355</v>
          </cell>
        </row>
        <row r="112">
          <cell r="E112">
            <v>8561</v>
          </cell>
        </row>
        <row r="114">
          <cell r="E114">
            <v>9229</v>
          </cell>
        </row>
        <row r="115">
          <cell r="E115">
            <v>836</v>
          </cell>
        </row>
        <row r="117">
          <cell r="E117">
            <v>5186</v>
          </cell>
        </row>
        <row r="118">
          <cell r="E118">
            <v>7865</v>
          </cell>
        </row>
        <row r="120">
          <cell r="E120">
            <v>14319</v>
          </cell>
        </row>
        <row r="121">
          <cell r="E121">
            <v>663</v>
          </cell>
        </row>
        <row r="123">
          <cell r="E123">
            <v>8058</v>
          </cell>
        </row>
        <row r="124">
          <cell r="E124">
            <v>2400</v>
          </cell>
        </row>
        <row r="125">
          <cell r="E125">
            <v>4313</v>
          </cell>
        </row>
        <row r="127">
          <cell r="E127">
            <v>5959</v>
          </cell>
        </row>
        <row r="128">
          <cell r="E128">
            <v>4820</v>
          </cell>
        </row>
        <row r="130">
          <cell r="E130">
            <v>9855</v>
          </cell>
        </row>
        <row r="131">
          <cell r="E131">
            <v>15358</v>
          </cell>
        </row>
        <row r="133">
          <cell r="E133">
            <v>5850</v>
          </cell>
        </row>
        <row r="134">
          <cell r="E134">
            <v>264</v>
          </cell>
        </row>
        <row r="137">
          <cell r="E137">
            <v>3502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รื้อถอนแล้ว</v>
          </cell>
        </row>
        <row r="144">
          <cell r="E144">
            <v>9058</v>
          </cell>
        </row>
        <row r="147">
          <cell r="E147">
            <v>5647</v>
          </cell>
        </row>
        <row r="148">
          <cell r="E148">
            <v>5249</v>
          </cell>
        </row>
        <row r="149">
          <cell r="E149">
            <v>9261</v>
          </cell>
        </row>
        <row r="150">
          <cell r="E150" t="str">
            <v>รื้อถอนแล้ว</v>
          </cell>
        </row>
        <row r="151">
          <cell r="E151">
            <v>2106</v>
          </cell>
        </row>
        <row r="152">
          <cell r="E152" t="str">
            <v>รื้อถอนแล้ว</v>
          </cell>
        </row>
        <row r="153">
          <cell r="E153">
            <v>56298</v>
          </cell>
        </row>
        <row r="156">
          <cell r="E156">
            <v>3039</v>
          </cell>
        </row>
        <row r="157">
          <cell r="E157" t="str">
            <v>รื้อถอนแล้ว</v>
          </cell>
        </row>
        <row r="158">
          <cell r="E158">
            <v>2339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ยังไม่เปิด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6445</v>
          </cell>
        </row>
        <row r="168">
          <cell r="E168" t="str">
            <v>รื้อถอนแล้ว</v>
          </cell>
        </row>
        <row r="169">
          <cell r="E169">
            <v>40276</v>
          </cell>
        </row>
        <row r="172">
          <cell r="E172">
            <v>7221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4452</v>
          </cell>
        </row>
        <row r="176">
          <cell r="E176">
            <v>7084</v>
          </cell>
        </row>
        <row r="177">
          <cell r="E177">
            <v>358</v>
          </cell>
        </row>
        <row r="178">
          <cell r="E178">
            <v>7286</v>
          </cell>
        </row>
        <row r="179">
          <cell r="E179">
            <v>6180</v>
          </cell>
        </row>
        <row r="180">
          <cell r="E180">
            <v>37949</v>
          </cell>
        </row>
        <row r="181">
          <cell r="E181">
            <v>80253</v>
          </cell>
        </row>
        <row r="183">
          <cell r="E183" t="str">
            <v>รื้อถอนแล้ว</v>
          </cell>
        </row>
        <row r="185">
          <cell r="E185">
            <v>6997</v>
          </cell>
        </row>
        <row r="186">
          <cell r="E186">
            <v>4408</v>
          </cell>
        </row>
        <row r="187">
          <cell r="E187">
            <v>835</v>
          </cell>
        </row>
        <row r="188">
          <cell r="E188">
            <v>2455</v>
          </cell>
        </row>
        <row r="189">
          <cell r="E189">
            <v>6562</v>
          </cell>
        </row>
        <row r="190">
          <cell r="E190">
            <v>4959</v>
          </cell>
        </row>
        <row r="191">
          <cell r="E191">
            <v>1490</v>
          </cell>
        </row>
        <row r="194">
          <cell r="E194">
            <v>1364</v>
          </cell>
        </row>
        <row r="195">
          <cell r="E195">
            <v>32425</v>
          </cell>
        </row>
        <row r="196">
          <cell r="E196">
            <v>2132</v>
          </cell>
        </row>
        <row r="199">
          <cell r="E199" t="str">
            <v>รื้อถอนแล้ว</v>
          </cell>
        </row>
        <row r="200">
          <cell r="E200">
            <v>806</v>
          </cell>
        </row>
        <row r="203">
          <cell r="E203">
            <v>8157</v>
          </cell>
        </row>
        <row r="204">
          <cell r="E204">
            <v>475</v>
          </cell>
        </row>
        <row r="205">
          <cell r="E205">
            <v>8363</v>
          </cell>
        </row>
        <row r="206">
          <cell r="E206">
            <v>2349</v>
          </cell>
        </row>
        <row r="209">
          <cell r="E209">
            <v>4332</v>
          </cell>
        </row>
        <row r="210">
          <cell r="E210">
            <v>1944</v>
          </cell>
        </row>
        <row r="212">
          <cell r="E212">
            <v>5284</v>
          </cell>
        </row>
        <row r="214">
          <cell r="E214">
            <v>8742</v>
          </cell>
        </row>
        <row r="217">
          <cell r="E217" t="str">
            <v>รื้อถอนแล้ว</v>
          </cell>
        </row>
        <row r="220">
          <cell r="E220">
            <v>2348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4639</v>
          </cell>
        </row>
        <row r="225">
          <cell r="E225" t="str">
            <v>รื้อถอนแล้ว</v>
          </cell>
        </row>
        <row r="226">
          <cell r="E226">
            <v>770</v>
          </cell>
        </row>
        <row r="227">
          <cell r="E227" t="str">
            <v>รื้อถอนแล้ว</v>
          </cell>
        </row>
        <row r="229">
          <cell r="E229">
            <v>6781</v>
          </cell>
        </row>
        <row r="230">
          <cell r="E230" t="str">
            <v>รื้อถอนแล้ว</v>
          </cell>
        </row>
        <row r="231">
          <cell r="E231">
            <v>4527</v>
          </cell>
        </row>
        <row r="233">
          <cell r="E233">
            <v>8600</v>
          </cell>
        </row>
        <row r="236">
          <cell r="E236">
            <v>43892</v>
          </cell>
        </row>
        <row r="238">
          <cell r="E238">
            <v>6321</v>
          </cell>
        </row>
        <row r="239">
          <cell r="E239">
            <v>274</v>
          </cell>
        </row>
        <row r="240">
          <cell r="E240">
            <v>2503</v>
          </cell>
        </row>
        <row r="241">
          <cell r="E241">
            <v>3808</v>
          </cell>
        </row>
        <row r="242">
          <cell r="E242">
            <v>1772.55</v>
          </cell>
        </row>
        <row r="243">
          <cell r="E243">
            <v>5502</v>
          </cell>
        </row>
        <row r="244">
          <cell r="E244">
            <v>1340</v>
          </cell>
        </row>
        <row r="245">
          <cell r="E245">
            <v>2371</v>
          </cell>
        </row>
        <row r="246">
          <cell r="E246">
            <v>1621</v>
          </cell>
        </row>
        <row r="247">
          <cell r="E247">
            <v>1504</v>
          </cell>
        </row>
        <row r="248">
          <cell r="E248">
            <v>6269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6304</v>
          </cell>
        </row>
        <row r="252">
          <cell r="E252">
            <v>4258</v>
          </cell>
        </row>
        <row r="253">
          <cell r="E253">
            <v>44504</v>
          </cell>
        </row>
        <row r="254">
          <cell r="E254" t="str">
            <v>รื้อถอนแล้ว</v>
          </cell>
        </row>
        <row r="256">
          <cell r="E256">
            <v>4631</v>
          </cell>
        </row>
        <row r="258">
          <cell r="E258">
            <v>9291</v>
          </cell>
        </row>
        <row r="259">
          <cell r="E259">
            <v>2260</v>
          </cell>
        </row>
        <row r="260">
          <cell r="E260">
            <v>27051</v>
          </cell>
        </row>
        <row r="262">
          <cell r="E262" t="str">
            <v>รื้อถอนแล้ว</v>
          </cell>
        </row>
        <row r="263">
          <cell r="E263">
            <v>2494</v>
          </cell>
        </row>
        <row r="265">
          <cell r="E265">
            <v>104583</v>
          </cell>
        </row>
        <row r="266">
          <cell r="E266">
            <v>4.9000000000000004</v>
          </cell>
        </row>
        <row r="267">
          <cell r="E267">
            <v>68087</v>
          </cell>
        </row>
        <row r="268">
          <cell r="E268">
            <v>2586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95481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3016</v>
          </cell>
        </row>
        <row r="281">
          <cell r="E281">
            <v>896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 t="str">
            <v>หมดสัญญาเช่า</v>
          </cell>
        </row>
        <row r="294">
          <cell r="E294" t="str">
            <v>หมดสัญญาเช่า</v>
          </cell>
        </row>
        <row r="295">
          <cell r="E295" t="str">
            <v>หมดสัญญาเช่า</v>
          </cell>
        </row>
        <row r="298">
          <cell r="E298">
            <v>2943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>
            <v>1144</v>
          </cell>
        </row>
        <row r="320">
          <cell r="E320">
            <v>3330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6">
          <cell r="E326" t="str">
            <v>ว่าง</v>
          </cell>
        </row>
        <row r="327">
          <cell r="E327">
            <v>3330</v>
          </cell>
        </row>
        <row r="328">
          <cell r="E328">
            <v>3813</v>
          </cell>
        </row>
        <row r="350">
          <cell r="E350">
            <v>25</v>
          </cell>
        </row>
        <row r="351">
          <cell r="E351">
            <v>4</v>
          </cell>
        </row>
        <row r="352">
          <cell r="E352">
            <v>1</v>
          </cell>
        </row>
        <row r="353">
          <cell r="E353">
            <v>0</v>
          </cell>
        </row>
        <row r="354">
          <cell r="E354">
            <v>1</v>
          </cell>
        </row>
      </sheetData>
      <sheetData sheetId="7">
        <row r="6">
          <cell r="E6">
            <v>25245</v>
          </cell>
        </row>
        <row r="7">
          <cell r="E7" t="str">
            <v>มีการย้ายออก</v>
          </cell>
        </row>
        <row r="9">
          <cell r="E9">
            <v>14102</v>
          </cell>
        </row>
        <row r="10">
          <cell r="E10">
            <v>2638</v>
          </cell>
        </row>
        <row r="11">
          <cell r="E11">
            <v>6127</v>
          </cell>
        </row>
        <row r="13">
          <cell r="E13">
            <v>3797</v>
          </cell>
        </row>
        <row r="14">
          <cell r="E14">
            <v>96567</v>
          </cell>
        </row>
        <row r="15">
          <cell r="E15" t="str">
            <v>รื้อถอนแล้ว</v>
          </cell>
        </row>
        <row r="16">
          <cell r="E16">
            <v>8481</v>
          </cell>
        </row>
        <row r="17">
          <cell r="E17">
            <v>5050</v>
          </cell>
        </row>
        <row r="18">
          <cell r="E18" t="str">
            <v>ยกเลิก</v>
          </cell>
        </row>
        <row r="20">
          <cell r="E20">
            <v>29202</v>
          </cell>
        </row>
        <row r="21">
          <cell r="E21">
            <v>7960</v>
          </cell>
        </row>
        <row r="23">
          <cell r="E23" t="str">
            <v>ปรับปรุง</v>
          </cell>
        </row>
        <row r="26">
          <cell r="E26">
            <v>4904</v>
          </cell>
        </row>
        <row r="27">
          <cell r="E27" t="str">
            <v>ยกเลิก</v>
          </cell>
        </row>
        <row r="28">
          <cell r="E28" t="str">
            <v>ยกเลิก</v>
          </cell>
        </row>
        <row r="30">
          <cell r="E30">
            <v>11549</v>
          </cell>
        </row>
        <row r="31">
          <cell r="E31" t="str">
            <v>รื้อถอนแล้ว</v>
          </cell>
        </row>
        <row r="32">
          <cell r="E32">
            <v>789</v>
          </cell>
        </row>
        <row r="34">
          <cell r="E34" t="str">
            <v>รื้อถอนแล้ว</v>
          </cell>
        </row>
        <row r="35">
          <cell r="E35">
            <v>13485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4697</v>
          </cell>
        </row>
        <row r="45">
          <cell r="E45">
            <v>7063</v>
          </cell>
        </row>
        <row r="46">
          <cell r="E46">
            <v>4601</v>
          </cell>
        </row>
        <row r="47">
          <cell r="E47">
            <v>8906</v>
          </cell>
        </row>
        <row r="48">
          <cell r="E48">
            <v>7678</v>
          </cell>
        </row>
        <row r="49">
          <cell r="E49">
            <v>52173</v>
          </cell>
        </row>
        <row r="50">
          <cell r="E50">
            <v>1293</v>
          </cell>
        </row>
        <row r="51">
          <cell r="E51">
            <v>5322</v>
          </cell>
        </row>
        <row r="52">
          <cell r="E52">
            <v>14940</v>
          </cell>
        </row>
        <row r="53">
          <cell r="E53">
            <v>3918</v>
          </cell>
        </row>
        <row r="54">
          <cell r="E54">
            <v>2252</v>
          </cell>
        </row>
        <row r="55">
          <cell r="E55">
            <v>8029</v>
          </cell>
        </row>
        <row r="56">
          <cell r="E56">
            <v>10774</v>
          </cell>
        </row>
        <row r="57">
          <cell r="E57">
            <v>11830</v>
          </cell>
        </row>
        <row r="58">
          <cell r="E58">
            <v>3522</v>
          </cell>
        </row>
        <row r="59">
          <cell r="E59" t="str">
            <v>ว่าง</v>
          </cell>
        </row>
        <row r="60">
          <cell r="E60">
            <v>3852</v>
          </cell>
        </row>
        <row r="61">
          <cell r="E61">
            <v>7768</v>
          </cell>
        </row>
        <row r="62">
          <cell r="E62">
            <v>3560</v>
          </cell>
        </row>
        <row r="63">
          <cell r="E63">
            <v>1438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6054</v>
          </cell>
        </row>
        <row r="67">
          <cell r="E67">
            <v>9854</v>
          </cell>
        </row>
        <row r="68">
          <cell r="E68">
            <v>6414</v>
          </cell>
        </row>
        <row r="69">
          <cell r="E69">
            <v>8958</v>
          </cell>
        </row>
        <row r="70">
          <cell r="E70">
            <v>2228</v>
          </cell>
        </row>
        <row r="71">
          <cell r="E71">
            <v>10925</v>
          </cell>
        </row>
        <row r="72">
          <cell r="E72">
            <v>1878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8433</v>
          </cell>
        </row>
        <row r="78">
          <cell r="E78">
            <v>261</v>
          </cell>
        </row>
        <row r="79">
          <cell r="E79">
            <v>3147</v>
          </cell>
        </row>
        <row r="80">
          <cell r="E80">
            <v>377</v>
          </cell>
        </row>
        <row r="81">
          <cell r="E81">
            <v>3923</v>
          </cell>
        </row>
        <row r="82">
          <cell r="E82" t="str">
            <v>ว่าง</v>
          </cell>
        </row>
        <row r="83">
          <cell r="E83">
            <v>77143</v>
          </cell>
        </row>
        <row r="84">
          <cell r="E84">
            <v>2516</v>
          </cell>
        </row>
        <row r="85">
          <cell r="E85">
            <v>935</v>
          </cell>
        </row>
        <row r="86">
          <cell r="E86">
            <v>6991</v>
          </cell>
        </row>
        <row r="88">
          <cell r="E88">
            <v>4146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2001</v>
          </cell>
        </row>
        <row r="92">
          <cell r="E92">
            <v>3499</v>
          </cell>
        </row>
        <row r="93">
          <cell r="E93">
            <v>8753</v>
          </cell>
        </row>
        <row r="94">
          <cell r="E94">
            <v>849</v>
          </cell>
        </row>
        <row r="95">
          <cell r="E95">
            <v>2291</v>
          </cell>
        </row>
        <row r="96">
          <cell r="E96">
            <v>9001</v>
          </cell>
        </row>
        <row r="97">
          <cell r="E97">
            <v>788</v>
          </cell>
        </row>
        <row r="98">
          <cell r="E98">
            <v>4603</v>
          </cell>
        </row>
        <row r="99">
          <cell r="E99">
            <v>2538</v>
          </cell>
        </row>
        <row r="100">
          <cell r="E100">
            <v>2951</v>
          </cell>
        </row>
        <row r="101">
          <cell r="E101">
            <v>3255</v>
          </cell>
        </row>
        <row r="102">
          <cell r="E102">
            <v>1357</v>
          </cell>
        </row>
        <row r="103">
          <cell r="E103">
            <v>2018</v>
          </cell>
        </row>
        <row r="104">
          <cell r="E104">
            <v>0</v>
          </cell>
        </row>
        <row r="105">
          <cell r="E105">
            <v>1266</v>
          </cell>
        </row>
        <row r="106">
          <cell r="E106">
            <v>4603</v>
          </cell>
        </row>
        <row r="107">
          <cell r="E107">
            <v>5860</v>
          </cell>
        </row>
        <row r="108">
          <cell r="E108">
            <v>5665</v>
          </cell>
        </row>
        <row r="111">
          <cell r="E111">
            <v>5445</v>
          </cell>
        </row>
        <row r="112">
          <cell r="E112">
            <v>8570</v>
          </cell>
        </row>
        <row r="114">
          <cell r="E114">
            <v>9245</v>
          </cell>
        </row>
        <row r="115">
          <cell r="E115">
            <v>1105</v>
          </cell>
        </row>
        <row r="117">
          <cell r="E117">
            <v>5191</v>
          </cell>
        </row>
        <row r="118">
          <cell r="E118">
            <v>8286</v>
          </cell>
        </row>
        <row r="120">
          <cell r="E120">
            <v>14332</v>
          </cell>
        </row>
        <row r="121">
          <cell r="E121">
            <v>663</v>
          </cell>
        </row>
        <row r="123">
          <cell r="E123">
            <v>8060</v>
          </cell>
        </row>
        <row r="124">
          <cell r="E124">
            <v>2457</v>
          </cell>
        </row>
        <row r="125">
          <cell r="E125">
            <v>4745</v>
          </cell>
        </row>
        <row r="127">
          <cell r="E127">
            <v>5959</v>
          </cell>
        </row>
        <row r="128">
          <cell r="E128">
            <v>4867</v>
          </cell>
        </row>
        <row r="130">
          <cell r="E130">
            <v>9895</v>
          </cell>
        </row>
        <row r="131">
          <cell r="E131">
            <v>15437</v>
          </cell>
        </row>
        <row r="133">
          <cell r="E133">
            <v>5853</v>
          </cell>
        </row>
        <row r="134">
          <cell r="E134">
            <v>420</v>
          </cell>
        </row>
        <row r="137">
          <cell r="E137">
            <v>4002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9108</v>
          </cell>
        </row>
        <row r="147">
          <cell r="E147">
            <v>5981</v>
          </cell>
        </row>
        <row r="148">
          <cell r="E148">
            <v>5249</v>
          </cell>
        </row>
        <row r="149">
          <cell r="E149">
            <v>9870</v>
          </cell>
        </row>
        <row r="150">
          <cell r="E150" t="str">
            <v>รื้อถอนแล้ว</v>
          </cell>
        </row>
        <row r="151">
          <cell r="E151">
            <v>2140</v>
          </cell>
        </row>
        <row r="152">
          <cell r="E152" t="str">
            <v>รื้อถอนแล้ว</v>
          </cell>
        </row>
        <row r="153">
          <cell r="E153">
            <v>56922</v>
          </cell>
        </row>
        <row r="156">
          <cell r="E156">
            <v>3330</v>
          </cell>
        </row>
        <row r="157">
          <cell r="E157" t="str">
            <v>รื้อถอนแล้ว</v>
          </cell>
        </row>
        <row r="158">
          <cell r="E158">
            <v>2382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ยังไม่เปิด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>
            <v>0</v>
          </cell>
        </row>
        <row r="167">
          <cell r="E167">
            <v>6592</v>
          </cell>
        </row>
        <row r="168">
          <cell r="E168">
            <v>155</v>
          </cell>
        </row>
        <row r="169">
          <cell r="E169">
            <v>41394</v>
          </cell>
        </row>
        <row r="172">
          <cell r="E172">
            <v>7276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4702</v>
          </cell>
        </row>
        <row r="176">
          <cell r="E176">
            <v>7338</v>
          </cell>
        </row>
        <row r="177">
          <cell r="E177">
            <v>574</v>
          </cell>
        </row>
        <row r="178">
          <cell r="E178">
            <v>7422</v>
          </cell>
        </row>
        <row r="179">
          <cell r="E179">
            <v>6182</v>
          </cell>
        </row>
        <row r="180">
          <cell r="E180">
            <v>38314</v>
          </cell>
        </row>
        <row r="181">
          <cell r="E181">
            <v>86564</v>
          </cell>
        </row>
        <row r="183">
          <cell r="E183" t="str">
            <v>รื้อถอนแล้ว</v>
          </cell>
        </row>
        <row r="185">
          <cell r="E185">
            <v>7107</v>
          </cell>
        </row>
        <row r="186">
          <cell r="E186">
            <v>4750</v>
          </cell>
        </row>
        <row r="187">
          <cell r="E187">
            <v>1062</v>
          </cell>
        </row>
        <row r="188">
          <cell r="E188">
            <v>2516</v>
          </cell>
        </row>
        <row r="189">
          <cell r="E189">
            <v>6562</v>
          </cell>
        </row>
        <row r="190">
          <cell r="E190">
            <v>5229</v>
          </cell>
        </row>
        <row r="191">
          <cell r="E191">
            <v>1490</v>
          </cell>
        </row>
        <row r="194">
          <cell r="E194">
            <v>1428</v>
          </cell>
        </row>
        <row r="195">
          <cell r="E195">
            <v>32523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816</v>
          </cell>
        </row>
        <row r="203">
          <cell r="E203">
            <v>8157</v>
          </cell>
        </row>
        <row r="204">
          <cell r="E204">
            <v>475</v>
          </cell>
        </row>
        <row r="205">
          <cell r="E205">
            <v>8363</v>
          </cell>
        </row>
        <row r="206">
          <cell r="E206">
            <v>2349</v>
          </cell>
        </row>
        <row r="209">
          <cell r="E209">
            <v>4420</v>
          </cell>
        </row>
        <row r="210">
          <cell r="E210">
            <v>1944</v>
          </cell>
        </row>
        <row r="212">
          <cell r="E212">
            <v>5284</v>
          </cell>
        </row>
        <row r="214">
          <cell r="E214">
            <v>9146</v>
          </cell>
        </row>
        <row r="217">
          <cell r="E217" t="str">
            <v>รื้อถอนแล้ว</v>
          </cell>
        </row>
        <row r="220">
          <cell r="E220">
            <v>2348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4706</v>
          </cell>
        </row>
        <row r="225">
          <cell r="E225" t="str">
            <v>รื้อถอนแล้ว</v>
          </cell>
        </row>
        <row r="226">
          <cell r="E226">
            <v>849</v>
          </cell>
        </row>
        <row r="227">
          <cell r="E227" t="str">
            <v>รื้อถอนแล้ว</v>
          </cell>
        </row>
        <row r="229">
          <cell r="E229">
            <v>6781</v>
          </cell>
        </row>
        <row r="230">
          <cell r="E230" t="str">
            <v>รื้อถอนแล้ว</v>
          </cell>
        </row>
        <row r="231">
          <cell r="E231">
            <v>4805</v>
          </cell>
        </row>
        <row r="233">
          <cell r="E233">
            <v>9217</v>
          </cell>
        </row>
        <row r="236">
          <cell r="E236">
            <v>44036</v>
          </cell>
        </row>
        <row r="238">
          <cell r="E238">
            <v>6321</v>
          </cell>
        </row>
        <row r="239">
          <cell r="E239">
            <v>274</v>
          </cell>
        </row>
        <row r="240">
          <cell r="E240">
            <v>2503</v>
          </cell>
        </row>
        <row r="241">
          <cell r="E241">
            <v>3808</v>
          </cell>
        </row>
        <row r="242">
          <cell r="E242">
            <v>1772.55</v>
          </cell>
        </row>
        <row r="243">
          <cell r="E243">
            <v>5502</v>
          </cell>
        </row>
        <row r="244">
          <cell r="E244">
            <v>1340</v>
          </cell>
        </row>
        <row r="245">
          <cell r="E245">
            <v>2371</v>
          </cell>
        </row>
        <row r="246">
          <cell r="E246">
            <v>1621</v>
          </cell>
        </row>
        <row r="247">
          <cell r="E247">
            <v>1504</v>
          </cell>
        </row>
        <row r="248">
          <cell r="E248">
            <v>6269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6363</v>
          </cell>
        </row>
        <row r="252">
          <cell r="E252">
            <v>4498</v>
          </cell>
        </row>
        <row r="253">
          <cell r="E253">
            <v>45133</v>
          </cell>
        </row>
        <row r="254">
          <cell r="E254" t="str">
            <v>รื้อถอนแล้ว</v>
          </cell>
        </row>
        <row r="256">
          <cell r="E256">
            <v>5254</v>
          </cell>
        </row>
        <row r="258">
          <cell r="E258">
            <v>9292</v>
          </cell>
        </row>
        <row r="259">
          <cell r="E259">
            <v>2499</v>
          </cell>
        </row>
        <row r="260">
          <cell r="E260">
            <v>27301</v>
          </cell>
        </row>
        <row r="262">
          <cell r="E262" t="str">
            <v>รื้อถอน</v>
          </cell>
        </row>
        <row r="263">
          <cell r="E263">
            <v>2702</v>
          </cell>
        </row>
        <row r="265">
          <cell r="E265">
            <v>1499</v>
          </cell>
        </row>
        <row r="266">
          <cell r="E266">
            <v>4.9000000000000004</v>
          </cell>
        </row>
        <row r="267">
          <cell r="E267">
            <v>8422</v>
          </cell>
        </row>
        <row r="268">
          <cell r="E268">
            <v>55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97642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3309</v>
          </cell>
        </row>
        <row r="281">
          <cell r="E281">
            <v>896</v>
          </cell>
        </row>
        <row r="283">
          <cell r="E283" t="str">
            <v>ยกเลิกเช่า พ.ค.67</v>
          </cell>
        </row>
        <row r="284">
          <cell r="E284" t="str">
            <v>ยกเลิกเช่า พ.ค.68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 t="str">
            <v>หมดสัญญาเช่า</v>
          </cell>
        </row>
        <row r="294">
          <cell r="E294" t="str">
            <v>หมดสัญญาเช่า</v>
          </cell>
        </row>
        <row r="295">
          <cell r="E295" t="str">
            <v>หมดสัญญาเช่า</v>
          </cell>
        </row>
        <row r="298">
          <cell r="E298">
            <v>3215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>
            <v>1144</v>
          </cell>
        </row>
        <row r="320">
          <cell r="E320">
            <v>4222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7">
          <cell r="E327">
            <v>4222</v>
          </cell>
        </row>
        <row r="328">
          <cell r="E328">
            <v>4949</v>
          </cell>
        </row>
        <row r="329">
          <cell r="E329">
            <v>430</v>
          </cell>
        </row>
        <row r="350">
          <cell r="E350">
            <v>25</v>
          </cell>
        </row>
        <row r="351">
          <cell r="E351">
            <v>6</v>
          </cell>
        </row>
        <row r="352">
          <cell r="E352">
            <v>22</v>
          </cell>
        </row>
        <row r="353">
          <cell r="E353">
            <v>27</v>
          </cell>
        </row>
        <row r="354">
          <cell r="E354">
            <v>16</v>
          </cell>
        </row>
      </sheetData>
      <sheetData sheetId="8">
        <row r="6">
          <cell r="E6">
            <v>25416</v>
          </cell>
        </row>
        <row r="7">
          <cell r="E7" t="str">
            <v>มีการย้ายออก</v>
          </cell>
        </row>
        <row r="9">
          <cell r="E9">
            <v>14367</v>
          </cell>
        </row>
        <row r="10">
          <cell r="E10">
            <v>2825</v>
          </cell>
        </row>
        <row r="11">
          <cell r="E11">
            <v>6417</v>
          </cell>
        </row>
        <row r="13">
          <cell r="E13">
            <v>4388</v>
          </cell>
        </row>
        <row r="14">
          <cell r="E14">
            <v>97825</v>
          </cell>
        </row>
        <row r="15">
          <cell r="E15" t="str">
            <v>รื้อถอนแล้ว</v>
          </cell>
        </row>
        <row r="16">
          <cell r="E16">
            <v>8917</v>
          </cell>
        </row>
        <row r="17">
          <cell r="E17">
            <v>5329</v>
          </cell>
        </row>
        <row r="18">
          <cell r="E18" t="str">
            <v>ยกเลิก</v>
          </cell>
        </row>
        <row r="20">
          <cell r="E20">
            <v>30259</v>
          </cell>
        </row>
        <row r="21">
          <cell r="E21">
            <v>9049</v>
          </cell>
        </row>
        <row r="23">
          <cell r="E23" t="str">
            <v>ปรับปรุง</v>
          </cell>
        </row>
        <row r="26">
          <cell r="E26">
            <v>4991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11693</v>
          </cell>
        </row>
        <row r="31">
          <cell r="E31" t="str">
            <v>รื้อถอนแล้ว</v>
          </cell>
        </row>
        <row r="32">
          <cell r="E32">
            <v>789</v>
          </cell>
        </row>
        <row r="34">
          <cell r="E34" t="str">
            <v>รื้อถอนแล้ว</v>
          </cell>
        </row>
        <row r="35">
          <cell r="E35">
            <v>13665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4755</v>
          </cell>
        </row>
        <row r="45">
          <cell r="E45">
            <v>7549</v>
          </cell>
        </row>
        <row r="46">
          <cell r="E46">
            <v>4679</v>
          </cell>
        </row>
        <row r="47">
          <cell r="E47">
            <v>9065</v>
          </cell>
        </row>
        <row r="48">
          <cell r="E48">
            <v>8457</v>
          </cell>
        </row>
        <row r="49">
          <cell r="E49">
            <v>52797</v>
          </cell>
        </row>
        <row r="50">
          <cell r="E50">
            <v>1345</v>
          </cell>
        </row>
        <row r="51">
          <cell r="E51">
            <v>6147</v>
          </cell>
        </row>
        <row r="52">
          <cell r="E52">
            <v>15050</v>
          </cell>
        </row>
        <row r="53">
          <cell r="E53">
            <v>4147</v>
          </cell>
        </row>
        <row r="54">
          <cell r="E54">
            <v>2448</v>
          </cell>
        </row>
        <row r="55">
          <cell r="E55">
            <v>8088</v>
          </cell>
        </row>
        <row r="56">
          <cell r="E56">
            <v>10988</v>
          </cell>
        </row>
        <row r="57">
          <cell r="E57">
            <v>12055</v>
          </cell>
        </row>
        <row r="58">
          <cell r="E58">
            <v>3548</v>
          </cell>
        </row>
        <row r="59">
          <cell r="E59" t="str">
            <v>ว่าง</v>
          </cell>
        </row>
        <row r="60">
          <cell r="E60">
            <v>4319</v>
          </cell>
        </row>
        <row r="61">
          <cell r="E61">
            <v>7865</v>
          </cell>
        </row>
        <row r="62">
          <cell r="E62">
            <v>3619</v>
          </cell>
        </row>
        <row r="63">
          <cell r="E63">
            <v>1553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6129</v>
          </cell>
        </row>
        <row r="67">
          <cell r="E67">
            <v>141</v>
          </cell>
        </row>
        <row r="68">
          <cell r="E68">
            <v>6419</v>
          </cell>
        </row>
        <row r="69">
          <cell r="E69">
            <v>9199</v>
          </cell>
        </row>
        <row r="70">
          <cell r="E70">
            <v>2317</v>
          </cell>
        </row>
        <row r="71">
          <cell r="E71">
            <v>10973</v>
          </cell>
        </row>
        <row r="72">
          <cell r="E72">
            <v>2746</v>
          </cell>
        </row>
        <row r="73">
          <cell r="E73">
            <v>8555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8433</v>
          </cell>
        </row>
        <row r="78">
          <cell r="E78">
            <v>261</v>
          </cell>
        </row>
        <row r="79">
          <cell r="E79">
            <v>3210</v>
          </cell>
        </row>
        <row r="80">
          <cell r="E80">
            <v>377</v>
          </cell>
        </row>
        <row r="81">
          <cell r="E81">
            <v>4065</v>
          </cell>
        </row>
        <row r="82">
          <cell r="E82" t="str">
            <v>ว่าง</v>
          </cell>
        </row>
        <row r="83">
          <cell r="E83">
            <v>77143</v>
          </cell>
        </row>
        <row r="84">
          <cell r="E84">
            <v>2666</v>
          </cell>
        </row>
        <row r="85">
          <cell r="E85">
            <v>3369</v>
          </cell>
        </row>
        <row r="86">
          <cell r="E86">
            <v>7421</v>
          </cell>
        </row>
        <row r="88">
          <cell r="E88">
            <v>4264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2054</v>
          </cell>
        </row>
        <row r="92">
          <cell r="E92">
            <v>3659</v>
          </cell>
        </row>
        <row r="93">
          <cell r="E93">
            <v>8763</v>
          </cell>
        </row>
        <row r="94">
          <cell r="E94">
            <v>862</v>
          </cell>
        </row>
        <row r="95">
          <cell r="E95">
            <v>2346</v>
          </cell>
        </row>
        <row r="96">
          <cell r="E96">
            <v>9004</v>
          </cell>
        </row>
        <row r="97">
          <cell r="E97">
            <v>799</v>
          </cell>
        </row>
        <row r="98">
          <cell r="E98">
            <v>4609</v>
          </cell>
        </row>
        <row r="99">
          <cell r="E99">
            <v>2554</v>
          </cell>
        </row>
        <row r="100">
          <cell r="E100">
            <v>2951</v>
          </cell>
        </row>
        <row r="101">
          <cell r="E101">
            <v>3400</v>
          </cell>
        </row>
        <row r="102">
          <cell r="E102">
            <v>40</v>
          </cell>
        </row>
        <row r="103">
          <cell r="E103">
            <v>2038</v>
          </cell>
        </row>
        <row r="104">
          <cell r="E104">
            <v>27</v>
          </cell>
        </row>
        <row r="105">
          <cell r="E105">
            <v>1279</v>
          </cell>
        </row>
        <row r="106">
          <cell r="E106">
            <v>4609</v>
          </cell>
        </row>
        <row r="107">
          <cell r="E107">
            <v>5975</v>
          </cell>
        </row>
        <row r="108">
          <cell r="E108">
            <v>5704</v>
          </cell>
        </row>
        <row r="111">
          <cell r="E111">
            <v>5984</v>
          </cell>
        </row>
        <row r="112">
          <cell r="E112">
            <v>8718</v>
          </cell>
        </row>
        <row r="114">
          <cell r="E114">
            <v>9435</v>
          </cell>
        </row>
        <row r="115">
          <cell r="E115">
            <v>1517</v>
          </cell>
        </row>
        <row r="117">
          <cell r="E117">
            <v>5247</v>
          </cell>
        </row>
        <row r="118">
          <cell r="E118">
            <v>8286</v>
          </cell>
        </row>
        <row r="120">
          <cell r="E120">
            <v>14456</v>
          </cell>
        </row>
        <row r="121">
          <cell r="E121">
            <v>663</v>
          </cell>
        </row>
        <row r="123">
          <cell r="E123">
            <v>8164</v>
          </cell>
        </row>
        <row r="124">
          <cell r="E124">
            <v>2738</v>
          </cell>
        </row>
        <row r="125">
          <cell r="E125">
            <v>5053</v>
          </cell>
        </row>
        <row r="127">
          <cell r="E127">
            <v>6052</v>
          </cell>
        </row>
        <row r="128">
          <cell r="E128">
            <v>5281</v>
          </cell>
        </row>
        <row r="130">
          <cell r="E130">
            <v>328</v>
          </cell>
        </row>
        <row r="131">
          <cell r="E131">
            <v>15886</v>
          </cell>
        </row>
        <row r="133">
          <cell r="E133">
            <v>6131</v>
          </cell>
        </row>
        <row r="134">
          <cell r="E134">
            <v>849</v>
          </cell>
        </row>
        <row r="137">
          <cell r="E137">
            <v>5599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9267</v>
          </cell>
        </row>
        <row r="147">
          <cell r="E147">
            <v>6386</v>
          </cell>
        </row>
        <row r="148">
          <cell r="E148">
            <v>5417</v>
          </cell>
        </row>
        <row r="149">
          <cell r="E149">
            <v>634</v>
          </cell>
        </row>
        <row r="150">
          <cell r="E150" t="str">
            <v>รื้อถอนแล้ว</v>
          </cell>
        </row>
        <row r="151">
          <cell r="E151">
            <v>2210</v>
          </cell>
        </row>
        <row r="152">
          <cell r="E152" t="str">
            <v>รื้อถอนแล้ว</v>
          </cell>
        </row>
        <row r="153">
          <cell r="E153">
            <v>57834</v>
          </cell>
        </row>
        <row r="156">
          <cell r="E156">
            <v>3667</v>
          </cell>
        </row>
        <row r="157">
          <cell r="E157" t="str">
            <v>รื้อถอนแล้ว</v>
          </cell>
        </row>
        <row r="158">
          <cell r="E158">
            <v>2452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0</v>
          </cell>
        </row>
        <row r="163">
          <cell r="E163" t="str">
            <v>รื้อถอนแล้ว</v>
          </cell>
        </row>
        <row r="165">
          <cell r="E165">
            <v>43409</v>
          </cell>
        </row>
        <row r="166">
          <cell r="E166">
            <v>67</v>
          </cell>
        </row>
        <row r="167">
          <cell r="E167">
            <v>6832</v>
          </cell>
        </row>
        <row r="168">
          <cell r="E168">
            <v>186</v>
          </cell>
        </row>
        <row r="169">
          <cell r="E169">
            <v>42771</v>
          </cell>
        </row>
        <row r="172">
          <cell r="E172">
            <v>7433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5011</v>
          </cell>
        </row>
        <row r="176">
          <cell r="E176">
            <v>7338</v>
          </cell>
        </row>
        <row r="177">
          <cell r="E177">
            <v>1006</v>
          </cell>
        </row>
        <row r="178">
          <cell r="E178">
            <v>7422</v>
          </cell>
        </row>
        <row r="179">
          <cell r="E179">
            <v>6396</v>
          </cell>
        </row>
        <row r="180">
          <cell r="E180">
            <v>38314</v>
          </cell>
        </row>
        <row r="181">
          <cell r="E181">
            <v>93703</v>
          </cell>
        </row>
        <row r="183">
          <cell r="E183" t="str">
            <v>รื้อถอนแล้ว</v>
          </cell>
        </row>
        <row r="185">
          <cell r="E185">
            <v>7264</v>
          </cell>
        </row>
        <row r="186">
          <cell r="E186">
            <v>5086</v>
          </cell>
        </row>
        <row r="187">
          <cell r="E187">
            <v>1274</v>
          </cell>
        </row>
        <row r="188">
          <cell r="E188">
            <v>2561</v>
          </cell>
        </row>
        <row r="189">
          <cell r="E189">
            <v>6618</v>
          </cell>
        </row>
        <row r="190">
          <cell r="E190">
            <v>5503</v>
          </cell>
        </row>
        <row r="191">
          <cell r="E191">
            <v>1490</v>
          </cell>
        </row>
        <row r="194">
          <cell r="E194">
            <v>1466</v>
          </cell>
        </row>
        <row r="195">
          <cell r="E195">
            <v>32714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851</v>
          </cell>
        </row>
        <row r="203">
          <cell r="E203">
            <v>254</v>
          </cell>
        </row>
        <row r="204">
          <cell r="E204">
            <v>529</v>
          </cell>
        </row>
        <row r="205">
          <cell r="E205">
            <v>8386</v>
          </cell>
        </row>
        <row r="206">
          <cell r="E206">
            <v>2349</v>
          </cell>
        </row>
        <row r="209">
          <cell r="E209">
            <v>4505</v>
          </cell>
        </row>
        <row r="210">
          <cell r="E210">
            <v>2459</v>
          </cell>
        </row>
        <row r="212">
          <cell r="E212">
            <v>5336</v>
          </cell>
        </row>
        <row r="214">
          <cell r="E214">
            <v>9540</v>
          </cell>
        </row>
        <row r="217">
          <cell r="E217" t="str">
            <v>รื้อถอนแล้ว</v>
          </cell>
        </row>
        <row r="220">
          <cell r="E220">
            <v>2370</v>
          </cell>
        </row>
        <row r="221">
          <cell r="E221">
            <v>263</v>
          </cell>
        </row>
        <row r="222">
          <cell r="E222">
            <v>400</v>
          </cell>
        </row>
        <row r="223">
          <cell r="E223">
            <v>140</v>
          </cell>
        </row>
        <row r="224">
          <cell r="E224">
            <v>4810</v>
          </cell>
        </row>
        <row r="225">
          <cell r="E225" t="str">
            <v>รื้อถอนแล้ว</v>
          </cell>
        </row>
        <row r="226">
          <cell r="E226">
            <v>970</v>
          </cell>
        </row>
        <row r="227">
          <cell r="E227" t="str">
            <v>รื้อถอนแล้ว</v>
          </cell>
        </row>
        <row r="229">
          <cell r="E229">
            <v>7013</v>
          </cell>
        </row>
        <row r="230">
          <cell r="E230" t="str">
            <v>รื้อถอนแล้ว</v>
          </cell>
        </row>
        <row r="231">
          <cell r="E231">
            <v>5067</v>
          </cell>
        </row>
        <row r="233">
          <cell r="E233">
            <v>64</v>
          </cell>
        </row>
        <row r="236">
          <cell r="E236">
            <v>44339</v>
          </cell>
        </row>
        <row r="238">
          <cell r="E238">
            <v>6321</v>
          </cell>
        </row>
        <row r="239">
          <cell r="E239">
            <v>345</v>
          </cell>
        </row>
        <row r="240">
          <cell r="E240">
            <v>2587</v>
          </cell>
        </row>
        <row r="241">
          <cell r="E241">
            <v>3812</v>
          </cell>
        </row>
        <row r="242">
          <cell r="E242">
            <v>1827</v>
          </cell>
        </row>
        <row r="243">
          <cell r="E243">
            <v>5654</v>
          </cell>
        </row>
        <row r="244">
          <cell r="E244">
            <v>1409</v>
          </cell>
        </row>
        <row r="245">
          <cell r="E245">
            <v>2699</v>
          </cell>
        </row>
        <row r="246">
          <cell r="E246">
            <v>1671</v>
          </cell>
        </row>
        <row r="247">
          <cell r="E247">
            <v>1692</v>
          </cell>
        </row>
        <row r="248">
          <cell r="E248">
            <v>6321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6363</v>
          </cell>
        </row>
        <row r="252">
          <cell r="E252">
            <v>4755</v>
          </cell>
        </row>
        <row r="253">
          <cell r="E253">
            <v>45683</v>
          </cell>
        </row>
        <row r="254">
          <cell r="E254" t="str">
            <v>รื้อถอนแล้ว</v>
          </cell>
        </row>
        <row r="256">
          <cell r="E256">
            <v>5711</v>
          </cell>
        </row>
        <row r="258">
          <cell r="E258">
            <v>9292</v>
          </cell>
        </row>
        <row r="259">
          <cell r="E259">
            <v>2747</v>
          </cell>
        </row>
        <row r="260">
          <cell r="E260">
            <v>27573</v>
          </cell>
        </row>
        <row r="262">
          <cell r="E262" t="str">
            <v>รื้อถอน</v>
          </cell>
        </row>
        <row r="263">
          <cell r="E263">
            <v>2974</v>
          </cell>
        </row>
        <row r="265">
          <cell r="E265">
            <v>2313</v>
          </cell>
        </row>
        <row r="266">
          <cell r="E266">
            <v>4.9000000000000004</v>
          </cell>
        </row>
        <row r="267">
          <cell r="E267">
            <v>12285</v>
          </cell>
        </row>
        <row r="268">
          <cell r="E268">
            <v>95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99680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3560</v>
          </cell>
        </row>
        <row r="281">
          <cell r="E281">
            <v>921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 t="str">
            <v>หมดสัญญาเช่า</v>
          </cell>
        </row>
        <row r="294">
          <cell r="E294" t="str">
            <v>หมดสัญญาเช่า</v>
          </cell>
        </row>
        <row r="295">
          <cell r="E295" t="str">
            <v>หมดสัญญาเช่า</v>
          </cell>
        </row>
        <row r="298">
          <cell r="E298">
            <v>3504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 t="str">
            <v>ว่าง</v>
          </cell>
        </row>
        <row r="320">
          <cell r="E320">
            <v>5097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6">
          <cell r="E326">
            <v>173</v>
          </cell>
        </row>
        <row r="327">
          <cell r="E327">
            <v>5097</v>
          </cell>
        </row>
        <row r="328">
          <cell r="E328">
            <v>6024</v>
          </cell>
        </row>
        <row r="329">
          <cell r="E329">
            <v>1465</v>
          </cell>
        </row>
        <row r="330">
          <cell r="E330">
            <v>0</v>
          </cell>
        </row>
        <row r="331">
          <cell r="E331">
            <v>11787</v>
          </cell>
        </row>
        <row r="332">
          <cell r="E332">
            <v>47267</v>
          </cell>
        </row>
        <row r="333">
          <cell r="E333">
            <v>17245</v>
          </cell>
        </row>
        <row r="350">
          <cell r="E350">
            <v>25</v>
          </cell>
        </row>
        <row r="351">
          <cell r="E351">
            <v>8</v>
          </cell>
        </row>
        <row r="352">
          <cell r="E352">
            <v>31</v>
          </cell>
        </row>
        <row r="353">
          <cell r="E353">
            <v>23</v>
          </cell>
        </row>
        <row r="354">
          <cell r="E354">
            <v>41</v>
          </cell>
        </row>
      </sheetData>
      <sheetData sheetId="9">
        <row r="6">
          <cell r="E6">
            <v>25621</v>
          </cell>
        </row>
        <row r="7">
          <cell r="E7" t="str">
            <v>มีการย้ายออก</v>
          </cell>
        </row>
        <row r="9">
          <cell r="E9">
            <v>14801</v>
          </cell>
        </row>
        <row r="10">
          <cell r="E10">
            <v>3065</v>
          </cell>
        </row>
        <row r="11">
          <cell r="E11">
            <v>6733</v>
          </cell>
        </row>
        <row r="13">
          <cell r="E13">
            <v>4921</v>
          </cell>
        </row>
        <row r="14">
          <cell r="E14">
            <v>98596</v>
          </cell>
        </row>
        <row r="15">
          <cell r="E15" t="str">
            <v>รื้อถอนแล้ว</v>
          </cell>
        </row>
        <row r="16">
          <cell r="E16">
            <v>9259</v>
          </cell>
        </row>
        <row r="17">
          <cell r="E17">
            <v>5624</v>
          </cell>
        </row>
        <row r="18">
          <cell r="E18" t="str">
            <v>ยกเลิก</v>
          </cell>
        </row>
        <row r="20">
          <cell r="E20">
            <v>31081</v>
          </cell>
        </row>
        <row r="21">
          <cell r="E21">
            <v>586</v>
          </cell>
        </row>
        <row r="23">
          <cell r="E23" t="str">
            <v>ปรับปรุง</v>
          </cell>
        </row>
        <row r="26">
          <cell r="E26">
            <v>5114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11764</v>
          </cell>
        </row>
        <row r="31">
          <cell r="E31" t="str">
            <v>รื้อถอนแล้ว</v>
          </cell>
        </row>
        <row r="32">
          <cell r="E32">
            <v>815</v>
          </cell>
        </row>
        <row r="34">
          <cell r="E34" t="str">
            <v>รื้อถอนแล้ว</v>
          </cell>
        </row>
        <row r="35">
          <cell r="E35">
            <v>13819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4804</v>
          </cell>
        </row>
        <row r="45">
          <cell r="E45">
            <v>8109</v>
          </cell>
        </row>
        <row r="46">
          <cell r="E46">
            <v>4752</v>
          </cell>
        </row>
        <row r="47">
          <cell r="E47">
            <v>9472</v>
          </cell>
        </row>
        <row r="48">
          <cell r="E48">
            <v>9310</v>
          </cell>
        </row>
        <row r="49">
          <cell r="E49">
            <v>53571</v>
          </cell>
        </row>
        <row r="50">
          <cell r="E50">
            <v>1402</v>
          </cell>
        </row>
        <row r="51">
          <cell r="E51">
            <v>7010</v>
          </cell>
        </row>
        <row r="52">
          <cell r="E52">
            <v>15213</v>
          </cell>
        </row>
        <row r="53">
          <cell r="E53">
            <v>4382</v>
          </cell>
        </row>
        <row r="54">
          <cell r="E54">
            <v>2651</v>
          </cell>
        </row>
        <row r="55">
          <cell r="E55">
            <v>8180</v>
          </cell>
        </row>
        <row r="56">
          <cell r="E56">
            <v>11198</v>
          </cell>
        </row>
        <row r="57">
          <cell r="E57">
            <v>12190</v>
          </cell>
        </row>
        <row r="58">
          <cell r="E58">
            <v>3571</v>
          </cell>
        </row>
        <row r="59">
          <cell r="E59" t="str">
            <v>ปิด</v>
          </cell>
        </row>
        <row r="60">
          <cell r="E60">
            <v>4771</v>
          </cell>
        </row>
        <row r="61">
          <cell r="E61">
            <v>7964</v>
          </cell>
        </row>
        <row r="62">
          <cell r="E62">
            <v>3730</v>
          </cell>
        </row>
        <row r="63">
          <cell r="E63">
            <v>1821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6202</v>
          </cell>
        </row>
        <row r="67">
          <cell r="E67">
            <v>373</v>
          </cell>
        </row>
        <row r="68">
          <cell r="E68">
            <v>6422</v>
          </cell>
        </row>
        <row r="69">
          <cell r="E69">
            <v>9462</v>
          </cell>
        </row>
        <row r="70">
          <cell r="E70">
            <v>2414</v>
          </cell>
        </row>
        <row r="71">
          <cell r="E71">
            <v>10973</v>
          </cell>
        </row>
        <row r="72">
          <cell r="E72">
            <v>3026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8706</v>
          </cell>
        </row>
        <row r="78">
          <cell r="E78">
            <v>261</v>
          </cell>
        </row>
        <row r="79">
          <cell r="E79">
            <v>3296</v>
          </cell>
        </row>
        <row r="80">
          <cell r="E80">
            <v>377</v>
          </cell>
        </row>
        <row r="81">
          <cell r="E81">
            <v>4110</v>
          </cell>
        </row>
        <row r="82">
          <cell r="E82" t="str">
            <v>ว่าง</v>
          </cell>
        </row>
        <row r="83">
          <cell r="E83">
            <v>77143</v>
          </cell>
        </row>
        <row r="84">
          <cell r="E84">
            <v>2799</v>
          </cell>
        </row>
        <row r="85">
          <cell r="E85">
            <v>5791</v>
          </cell>
        </row>
        <row r="86">
          <cell r="E86">
            <v>7917</v>
          </cell>
        </row>
        <row r="88">
          <cell r="E88">
            <v>4412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2130</v>
          </cell>
        </row>
        <row r="92">
          <cell r="E92">
            <v>3822</v>
          </cell>
        </row>
        <row r="93">
          <cell r="E93">
            <v>8768</v>
          </cell>
        </row>
        <row r="94">
          <cell r="E94">
            <v>884</v>
          </cell>
        </row>
        <row r="95">
          <cell r="E95">
            <v>2445</v>
          </cell>
        </row>
        <row r="96">
          <cell r="E96">
            <v>9006</v>
          </cell>
        </row>
        <row r="97">
          <cell r="E97">
            <v>815</v>
          </cell>
        </row>
        <row r="98">
          <cell r="E98">
            <v>4616</v>
          </cell>
        </row>
        <row r="99">
          <cell r="E99">
            <v>2565</v>
          </cell>
        </row>
        <row r="100">
          <cell r="E100">
            <v>2990</v>
          </cell>
        </row>
        <row r="101">
          <cell r="E101">
            <v>3523</v>
          </cell>
        </row>
        <row r="102">
          <cell r="E102">
            <v>81</v>
          </cell>
        </row>
        <row r="103">
          <cell r="E103">
            <v>2073</v>
          </cell>
        </row>
        <row r="104">
          <cell r="E104">
            <v>68</v>
          </cell>
        </row>
        <row r="105">
          <cell r="E105">
            <v>1294</v>
          </cell>
        </row>
        <row r="106">
          <cell r="E106">
            <v>4609</v>
          </cell>
        </row>
        <row r="107">
          <cell r="E107">
            <v>6095</v>
          </cell>
        </row>
        <row r="108">
          <cell r="E108">
            <v>5736</v>
          </cell>
        </row>
        <row r="111">
          <cell r="E111">
            <v>6597</v>
          </cell>
        </row>
        <row r="112">
          <cell r="E112">
            <v>8879</v>
          </cell>
        </row>
        <row r="114">
          <cell r="E114">
            <v>9625</v>
          </cell>
        </row>
        <row r="115">
          <cell r="E115">
            <v>1926</v>
          </cell>
        </row>
        <row r="117">
          <cell r="E117">
            <v>5303</v>
          </cell>
        </row>
        <row r="118">
          <cell r="E118">
            <v>8805</v>
          </cell>
        </row>
        <row r="120">
          <cell r="E120">
            <v>14569</v>
          </cell>
        </row>
        <row r="121">
          <cell r="E121">
            <v>663</v>
          </cell>
        </row>
        <row r="123">
          <cell r="E123">
            <v>8262</v>
          </cell>
        </row>
        <row r="124">
          <cell r="E124">
            <v>3088</v>
          </cell>
        </row>
        <row r="125">
          <cell r="E125">
            <v>5345</v>
          </cell>
        </row>
        <row r="127">
          <cell r="E127">
            <v>6143</v>
          </cell>
        </row>
        <row r="128">
          <cell r="E128">
            <v>5747</v>
          </cell>
        </row>
        <row r="130">
          <cell r="E130">
            <v>789</v>
          </cell>
        </row>
        <row r="131">
          <cell r="E131">
            <v>16419</v>
          </cell>
        </row>
        <row r="133">
          <cell r="E133">
            <v>6317</v>
          </cell>
        </row>
        <row r="134">
          <cell r="E134">
            <v>1387</v>
          </cell>
        </row>
        <row r="137">
          <cell r="E137">
            <v>7149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9510</v>
          </cell>
        </row>
        <row r="147">
          <cell r="E147">
            <v>6759</v>
          </cell>
        </row>
        <row r="148">
          <cell r="E148">
            <v>5541</v>
          </cell>
        </row>
        <row r="149">
          <cell r="E149">
            <v>1416</v>
          </cell>
        </row>
        <row r="150">
          <cell r="E150" t="str">
            <v>รื้อถอนแล้ว</v>
          </cell>
        </row>
        <row r="151">
          <cell r="E151">
            <v>2279</v>
          </cell>
        </row>
        <row r="152">
          <cell r="E152" t="str">
            <v>รื้อถอนแล้ว</v>
          </cell>
        </row>
        <row r="153">
          <cell r="E153">
            <v>58765</v>
          </cell>
        </row>
        <row r="156">
          <cell r="E156">
            <v>3941</v>
          </cell>
        </row>
        <row r="157">
          <cell r="E157" t="str">
            <v>รื้อถอนแล้ว</v>
          </cell>
        </row>
        <row r="158">
          <cell r="E158">
            <v>2541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150</v>
          </cell>
        </row>
        <row r="163">
          <cell r="E163" t="str">
            <v>รื้อถอนแล้ว</v>
          </cell>
        </row>
        <row r="165">
          <cell r="E165">
            <v>43691</v>
          </cell>
        </row>
        <row r="166">
          <cell r="E166">
            <v>164</v>
          </cell>
        </row>
        <row r="167">
          <cell r="E167">
            <v>6832</v>
          </cell>
        </row>
        <row r="168">
          <cell r="E168">
            <v>250</v>
          </cell>
        </row>
        <row r="169">
          <cell r="E169">
            <v>43910</v>
          </cell>
        </row>
        <row r="172">
          <cell r="E172">
            <v>7527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5260</v>
          </cell>
        </row>
        <row r="176">
          <cell r="E176">
            <v>8369</v>
          </cell>
        </row>
        <row r="177">
          <cell r="E177">
            <v>1536</v>
          </cell>
        </row>
        <row r="178">
          <cell r="E178">
            <v>7923</v>
          </cell>
        </row>
        <row r="179">
          <cell r="E179">
            <v>6717</v>
          </cell>
        </row>
        <row r="180">
          <cell r="E180">
            <v>38314</v>
          </cell>
        </row>
        <row r="181">
          <cell r="E181">
            <v>934</v>
          </cell>
        </row>
        <row r="183">
          <cell r="E183" t="str">
            <v>รื้อถอนแล้ว</v>
          </cell>
        </row>
        <row r="185">
          <cell r="E185">
            <v>7328</v>
          </cell>
        </row>
        <row r="186">
          <cell r="E186">
            <v>5447</v>
          </cell>
        </row>
        <row r="187">
          <cell r="E187">
            <v>1513</v>
          </cell>
        </row>
        <row r="188">
          <cell r="E188">
            <v>2629</v>
          </cell>
        </row>
        <row r="189">
          <cell r="E189">
            <v>6723</v>
          </cell>
        </row>
        <row r="190">
          <cell r="E190">
            <v>5821</v>
          </cell>
        </row>
        <row r="191">
          <cell r="E191">
            <v>1490</v>
          </cell>
        </row>
        <row r="194">
          <cell r="E194">
            <v>1511</v>
          </cell>
        </row>
        <row r="195">
          <cell r="E195">
            <v>32982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899</v>
          </cell>
        </row>
        <row r="203">
          <cell r="E203">
            <v>529</v>
          </cell>
        </row>
        <row r="204">
          <cell r="E204">
            <v>599</v>
          </cell>
        </row>
        <row r="205">
          <cell r="E205">
            <v>8420</v>
          </cell>
        </row>
        <row r="206">
          <cell r="E206">
            <v>2349</v>
          </cell>
        </row>
        <row r="209">
          <cell r="E209">
            <v>4587</v>
          </cell>
        </row>
        <row r="210">
          <cell r="E210">
            <v>3171</v>
          </cell>
        </row>
        <row r="212">
          <cell r="E212">
            <v>5423</v>
          </cell>
        </row>
        <row r="214">
          <cell r="E214">
            <v>9990</v>
          </cell>
        </row>
        <row r="217">
          <cell r="E217" t="str">
            <v>รื้อถอนแล้ว</v>
          </cell>
        </row>
        <row r="220">
          <cell r="E220">
            <v>2426</v>
          </cell>
        </row>
        <row r="221">
          <cell r="E221">
            <v>263</v>
          </cell>
        </row>
        <row r="222">
          <cell r="E222">
            <v>436</v>
          </cell>
        </row>
        <row r="223">
          <cell r="E223">
            <v>297</v>
          </cell>
        </row>
        <row r="224">
          <cell r="E224">
            <v>4910</v>
          </cell>
        </row>
        <row r="225">
          <cell r="E225" t="str">
            <v>รื้อถอนแล้ว</v>
          </cell>
        </row>
        <row r="226">
          <cell r="E226">
            <v>1056</v>
          </cell>
        </row>
        <row r="227">
          <cell r="E227" t="str">
            <v>รื้อถอนแล้ว</v>
          </cell>
        </row>
        <row r="229">
          <cell r="E229">
            <v>7220</v>
          </cell>
        </row>
        <row r="230">
          <cell r="E230" t="str">
            <v>รื้อถอนแล้ว</v>
          </cell>
        </row>
        <row r="231">
          <cell r="E231">
            <v>5369</v>
          </cell>
        </row>
        <row r="233">
          <cell r="E233">
            <v>983</v>
          </cell>
        </row>
        <row r="236">
          <cell r="E236">
            <v>44672</v>
          </cell>
        </row>
        <row r="238">
          <cell r="E238" t="str">
            <v>รื้อถอนแล้ว</v>
          </cell>
        </row>
        <row r="239">
          <cell r="E239">
            <v>380</v>
          </cell>
        </row>
        <row r="240">
          <cell r="E240">
            <v>2610</v>
          </cell>
        </row>
        <row r="241">
          <cell r="E241">
            <v>3815</v>
          </cell>
        </row>
        <row r="242">
          <cell r="E242">
            <v>2027</v>
          </cell>
        </row>
        <row r="243">
          <cell r="E243">
            <v>5784</v>
          </cell>
        </row>
        <row r="244">
          <cell r="E244">
            <v>1462</v>
          </cell>
        </row>
        <row r="245">
          <cell r="E245">
            <v>2747</v>
          </cell>
        </row>
        <row r="246">
          <cell r="E246">
            <v>1697</v>
          </cell>
        </row>
        <row r="247">
          <cell r="E247">
            <v>2001</v>
          </cell>
        </row>
        <row r="248">
          <cell r="E248">
            <v>6427</v>
          </cell>
        </row>
        <row r="249">
          <cell r="E249" t="str">
            <v>รื้อถอนแล้ว</v>
          </cell>
        </row>
        <row r="250">
          <cell r="E250">
            <v>344</v>
          </cell>
        </row>
        <row r="251">
          <cell r="E251">
            <v>6477</v>
          </cell>
        </row>
        <row r="252">
          <cell r="E252">
            <v>5369</v>
          </cell>
        </row>
        <row r="253">
          <cell r="E253">
            <v>46251</v>
          </cell>
        </row>
        <row r="254">
          <cell r="E254" t="str">
            <v>รื้อถอนแล้ว</v>
          </cell>
        </row>
        <row r="256">
          <cell r="E256">
            <v>5850</v>
          </cell>
        </row>
        <row r="258">
          <cell r="E258">
            <v>9297</v>
          </cell>
        </row>
        <row r="259">
          <cell r="E259">
            <v>3037</v>
          </cell>
        </row>
        <row r="260">
          <cell r="E260">
            <v>27821</v>
          </cell>
        </row>
        <row r="262">
          <cell r="E262" t="str">
            <v>รื้อถอน</v>
          </cell>
        </row>
        <row r="263">
          <cell r="E263">
            <v>3299</v>
          </cell>
        </row>
        <row r="265">
          <cell r="E265" t="str">
            <v>จ่ายตรงกับการไฟฟ้า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1604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3831</v>
          </cell>
        </row>
        <row r="281">
          <cell r="E281">
            <v>946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3">
          <cell r="E293" t="str">
            <v>หมดสัญญาเช่า</v>
          </cell>
        </row>
        <row r="294">
          <cell r="E294" t="str">
            <v>หมดสัญญาเช่า</v>
          </cell>
        </row>
        <row r="295">
          <cell r="E295" t="str">
            <v>หมดสัญญาเช่า</v>
          </cell>
        </row>
        <row r="298">
          <cell r="E298">
            <v>3739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 t="str">
            <v>ว่าง</v>
          </cell>
        </row>
        <row r="320">
          <cell r="E320">
            <v>5909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6">
          <cell r="E326">
            <v>173</v>
          </cell>
        </row>
        <row r="327">
          <cell r="E327">
            <v>5909</v>
          </cell>
        </row>
        <row r="328">
          <cell r="E328">
            <v>6024</v>
          </cell>
        </row>
        <row r="329">
          <cell r="E329">
            <v>2661</v>
          </cell>
        </row>
        <row r="330">
          <cell r="E330">
            <v>2638</v>
          </cell>
        </row>
        <row r="331">
          <cell r="E331">
            <v>11787</v>
          </cell>
        </row>
        <row r="332">
          <cell r="E332">
            <v>47267</v>
          </cell>
        </row>
        <row r="333">
          <cell r="E333">
            <v>17245</v>
          </cell>
        </row>
        <row r="350">
          <cell r="E350">
            <v>25</v>
          </cell>
        </row>
        <row r="351">
          <cell r="E351">
            <v>9</v>
          </cell>
        </row>
        <row r="352">
          <cell r="E352">
            <v>49</v>
          </cell>
        </row>
        <row r="353">
          <cell r="E353">
            <v>32</v>
          </cell>
        </row>
        <row r="354">
          <cell r="E354">
            <v>58</v>
          </cell>
        </row>
      </sheetData>
      <sheetData sheetId="10">
        <row r="6">
          <cell r="E6">
            <v>25793</v>
          </cell>
        </row>
        <row r="7">
          <cell r="E7" t="str">
            <v>มีการย้ายออก</v>
          </cell>
        </row>
        <row r="9">
          <cell r="E9">
            <v>15133</v>
          </cell>
        </row>
        <row r="10">
          <cell r="E10">
            <v>3111</v>
          </cell>
        </row>
        <row r="11">
          <cell r="E11">
            <v>6995</v>
          </cell>
        </row>
        <row r="13">
          <cell r="E13">
            <v>5469</v>
          </cell>
        </row>
        <row r="14">
          <cell r="E14">
            <v>99615</v>
          </cell>
        </row>
        <row r="15">
          <cell r="E15" t="str">
            <v>รื้อถอนแล้ว</v>
          </cell>
        </row>
        <row r="16">
          <cell r="E16">
            <v>9573</v>
          </cell>
        </row>
        <row r="17">
          <cell r="E17">
            <v>5943</v>
          </cell>
        </row>
        <row r="18">
          <cell r="E18" t="str">
            <v>ยกเลิก</v>
          </cell>
        </row>
        <row r="20">
          <cell r="E20">
            <v>31880</v>
          </cell>
        </row>
        <row r="21">
          <cell r="E21">
            <v>599</v>
          </cell>
        </row>
        <row r="23">
          <cell r="E23" t="str">
            <v>ปรับปรุง</v>
          </cell>
        </row>
        <row r="26">
          <cell r="E26">
            <v>5221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11867</v>
          </cell>
        </row>
        <row r="31">
          <cell r="E31" t="str">
            <v>รื้อถอนแล้ว</v>
          </cell>
        </row>
        <row r="32">
          <cell r="E32">
            <v>869</v>
          </cell>
        </row>
        <row r="34">
          <cell r="E34" t="str">
            <v>รื้อถอนแล้ว</v>
          </cell>
        </row>
        <row r="35">
          <cell r="E35">
            <v>13952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4843</v>
          </cell>
        </row>
        <row r="45">
          <cell r="E45">
            <v>8573</v>
          </cell>
        </row>
        <row r="46">
          <cell r="E46">
            <v>4837</v>
          </cell>
        </row>
        <row r="47">
          <cell r="E47">
            <v>9849</v>
          </cell>
        </row>
        <row r="48">
          <cell r="E48">
            <v>10119</v>
          </cell>
        </row>
        <row r="49">
          <cell r="E49">
            <v>54290</v>
          </cell>
        </row>
        <row r="50">
          <cell r="E50">
            <v>1454</v>
          </cell>
        </row>
        <row r="51">
          <cell r="E51">
            <v>7834</v>
          </cell>
        </row>
        <row r="52">
          <cell r="E52">
            <v>15351</v>
          </cell>
        </row>
        <row r="53">
          <cell r="E53">
            <v>4651</v>
          </cell>
        </row>
        <row r="54">
          <cell r="E54">
            <v>2878</v>
          </cell>
        </row>
        <row r="55">
          <cell r="E55">
            <v>8258</v>
          </cell>
        </row>
        <row r="56">
          <cell r="E56">
            <v>11372</v>
          </cell>
        </row>
        <row r="57">
          <cell r="E57">
            <v>12352</v>
          </cell>
        </row>
        <row r="58">
          <cell r="E58">
            <v>3600</v>
          </cell>
        </row>
        <row r="59">
          <cell r="E59" t="str">
            <v>ว่าง</v>
          </cell>
        </row>
        <row r="60">
          <cell r="E60">
            <v>5190</v>
          </cell>
        </row>
        <row r="61">
          <cell r="E61">
            <v>8062</v>
          </cell>
        </row>
        <row r="62">
          <cell r="E62">
            <v>3850</v>
          </cell>
        </row>
        <row r="63">
          <cell r="E63">
            <v>2001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6254</v>
          </cell>
        </row>
        <row r="67">
          <cell r="E67">
            <v>590</v>
          </cell>
        </row>
        <row r="68">
          <cell r="E68">
            <v>6426</v>
          </cell>
        </row>
        <row r="69">
          <cell r="E69">
            <v>9695</v>
          </cell>
        </row>
        <row r="70">
          <cell r="E70">
            <v>2509</v>
          </cell>
        </row>
        <row r="71">
          <cell r="E71">
            <v>11079</v>
          </cell>
        </row>
        <row r="72">
          <cell r="E72">
            <v>3278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8851</v>
          </cell>
        </row>
        <row r="78">
          <cell r="E78">
            <v>261</v>
          </cell>
        </row>
        <row r="79">
          <cell r="E79">
            <v>3363</v>
          </cell>
        </row>
        <row r="80">
          <cell r="E80">
            <v>377</v>
          </cell>
        </row>
        <row r="81">
          <cell r="E81">
            <v>4135</v>
          </cell>
        </row>
        <row r="82">
          <cell r="E82">
            <v>17</v>
          </cell>
        </row>
        <row r="83">
          <cell r="E83">
            <v>77143</v>
          </cell>
        </row>
        <row r="84">
          <cell r="E84">
            <v>2919</v>
          </cell>
        </row>
        <row r="85">
          <cell r="E85">
            <v>7584</v>
          </cell>
        </row>
        <row r="86">
          <cell r="E86">
            <v>8349</v>
          </cell>
        </row>
        <row r="88">
          <cell r="E88">
            <v>4556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2206</v>
          </cell>
        </row>
        <row r="92">
          <cell r="E92">
            <v>3969</v>
          </cell>
        </row>
        <row r="93">
          <cell r="E93">
            <v>8772</v>
          </cell>
        </row>
        <row r="94">
          <cell r="E94">
            <v>907</v>
          </cell>
        </row>
        <row r="95">
          <cell r="E95">
            <v>2540</v>
          </cell>
        </row>
        <row r="96">
          <cell r="E96">
            <v>9009</v>
          </cell>
        </row>
        <row r="97">
          <cell r="E97">
            <v>828</v>
          </cell>
        </row>
        <row r="98">
          <cell r="E98">
            <v>4623</v>
          </cell>
        </row>
        <row r="99">
          <cell r="E99">
            <v>2576</v>
          </cell>
        </row>
        <row r="100">
          <cell r="E100">
            <v>3043</v>
          </cell>
        </row>
        <row r="101">
          <cell r="E101">
            <v>3658</v>
          </cell>
        </row>
        <row r="102">
          <cell r="E102">
            <v>130</v>
          </cell>
        </row>
        <row r="103">
          <cell r="E103">
            <v>2110</v>
          </cell>
        </row>
        <row r="104">
          <cell r="E104">
            <v>124</v>
          </cell>
        </row>
        <row r="105">
          <cell r="E105">
            <v>1308</v>
          </cell>
        </row>
        <row r="106">
          <cell r="E106">
            <v>4609</v>
          </cell>
        </row>
        <row r="107">
          <cell r="E107">
            <v>6201</v>
          </cell>
        </row>
        <row r="108">
          <cell r="E108">
            <v>5772</v>
          </cell>
        </row>
        <row r="111">
          <cell r="E111">
            <v>7094</v>
          </cell>
        </row>
        <row r="112">
          <cell r="E112">
            <v>9022</v>
          </cell>
        </row>
        <row r="114">
          <cell r="E114">
            <v>9796</v>
          </cell>
        </row>
        <row r="115">
          <cell r="E115">
            <v>2358</v>
          </cell>
        </row>
        <row r="117">
          <cell r="E117">
            <v>5345</v>
          </cell>
        </row>
        <row r="118">
          <cell r="E118">
            <v>9285</v>
          </cell>
        </row>
        <row r="120">
          <cell r="E120">
            <v>14660</v>
          </cell>
        </row>
        <row r="121">
          <cell r="E121">
            <v>663</v>
          </cell>
        </row>
        <row r="123">
          <cell r="E123">
            <v>8339</v>
          </cell>
        </row>
        <row r="124">
          <cell r="E124">
            <v>3413</v>
          </cell>
        </row>
        <row r="125">
          <cell r="E125">
            <v>5575</v>
          </cell>
        </row>
        <row r="127">
          <cell r="E127">
            <v>6225</v>
          </cell>
        </row>
        <row r="128">
          <cell r="E128">
            <v>6182</v>
          </cell>
        </row>
        <row r="130">
          <cell r="E130">
            <v>1223</v>
          </cell>
        </row>
        <row r="131">
          <cell r="E131">
            <v>16932</v>
          </cell>
        </row>
        <row r="133">
          <cell r="E133">
            <v>6565</v>
          </cell>
        </row>
        <row r="134">
          <cell r="E134">
            <v>1889</v>
          </cell>
        </row>
        <row r="137">
          <cell r="E137">
            <v>8384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9758</v>
          </cell>
        </row>
        <row r="147">
          <cell r="E147">
            <v>7134</v>
          </cell>
        </row>
        <row r="148">
          <cell r="E148">
            <v>5675</v>
          </cell>
        </row>
        <row r="149">
          <cell r="E149">
            <v>2221</v>
          </cell>
        </row>
        <row r="150">
          <cell r="E150" t="str">
            <v>รื้อถอนแล้ว</v>
          </cell>
        </row>
        <row r="151">
          <cell r="E151">
            <v>2340</v>
          </cell>
        </row>
        <row r="152">
          <cell r="E152" t="str">
            <v>รื้อถอนแล้ว</v>
          </cell>
        </row>
        <row r="153">
          <cell r="E153">
            <v>59860</v>
          </cell>
        </row>
        <row r="156">
          <cell r="E156">
            <v>4206</v>
          </cell>
        </row>
        <row r="157">
          <cell r="E157" t="str">
            <v>รื้อถอนแล้ว</v>
          </cell>
        </row>
        <row r="158">
          <cell r="E158">
            <v>2621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346</v>
          </cell>
        </row>
        <row r="163">
          <cell r="E163" t="str">
            <v>รื้อถอนแล้ว</v>
          </cell>
        </row>
        <row r="165">
          <cell r="E165">
            <v>43999</v>
          </cell>
        </row>
        <row r="166">
          <cell r="E166">
            <v>264</v>
          </cell>
        </row>
        <row r="167">
          <cell r="E167">
            <v>6832</v>
          </cell>
        </row>
        <row r="168">
          <cell r="E168">
            <v>313</v>
          </cell>
        </row>
        <row r="169">
          <cell r="E169">
            <v>44954</v>
          </cell>
        </row>
        <row r="172">
          <cell r="E172">
            <v>7631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5649</v>
          </cell>
        </row>
        <row r="176">
          <cell r="E176">
            <v>8889</v>
          </cell>
        </row>
        <row r="177">
          <cell r="E177">
            <v>2123</v>
          </cell>
        </row>
        <row r="178">
          <cell r="E178">
            <v>8162</v>
          </cell>
        </row>
        <row r="179">
          <cell r="E179">
            <v>6986</v>
          </cell>
        </row>
        <row r="180">
          <cell r="E180">
            <v>38314</v>
          </cell>
        </row>
        <row r="181">
          <cell r="E181">
            <v>8061</v>
          </cell>
        </row>
        <row r="183">
          <cell r="E183" t="str">
            <v>รื้อถอนแล้ว</v>
          </cell>
        </row>
        <row r="185">
          <cell r="E185">
            <v>7383</v>
          </cell>
        </row>
        <row r="186">
          <cell r="E186">
            <v>5752</v>
          </cell>
        </row>
        <row r="187">
          <cell r="E187">
            <v>1737</v>
          </cell>
        </row>
        <row r="188">
          <cell r="E188">
            <v>2705</v>
          </cell>
        </row>
        <row r="189">
          <cell r="E189">
            <v>6815</v>
          </cell>
        </row>
        <row r="190">
          <cell r="E190">
            <v>6102</v>
          </cell>
        </row>
        <row r="191">
          <cell r="E191">
            <v>1490</v>
          </cell>
        </row>
        <row r="194">
          <cell r="E194">
            <v>1563</v>
          </cell>
        </row>
        <row r="195">
          <cell r="E195">
            <v>33265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933</v>
          </cell>
        </row>
        <row r="203">
          <cell r="E203">
            <v>817</v>
          </cell>
        </row>
        <row r="204">
          <cell r="E204">
            <v>672</v>
          </cell>
        </row>
        <row r="205">
          <cell r="E205">
            <v>8423</v>
          </cell>
        </row>
        <row r="206">
          <cell r="E206">
            <v>2349</v>
          </cell>
        </row>
        <row r="209">
          <cell r="E209">
            <v>4687</v>
          </cell>
        </row>
        <row r="210">
          <cell r="E210">
            <v>3608</v>
          </cell>
        </row>
        <row r="212">
          <cell r="E212">
            <v>5502</v>
          </cell>
        </row>
        <row r="214">
          <cell r="E214">
            <v>415</v>
          </cell>
        </row>
        <row r="217">
          <cell r="E217" t="str">
            <v>รื้อถอนแล้ว</v>
          </cell>
        </row>
        <row r="220">
          <cell r="E220">
            <v>2485</v>
          </cell>
        </row>
        <row r="221">
          <cell r="E221">
            <v>36</v>
          </cell>
        </row>
        <row r="222">
          <cell r="E222">
            <v>474</v>
          </cell>
        </row>
        <row r="223">
          <cell r="E223">
            <v>448</v>
          </cell>
        </row>
        <row r="224">
          <cell r="E224">
            <v>5011</v>
          </cell>
        </row>
        <row r="225">
          <cell r="E225">
            <v>6</v>
          </cell>
        </row>
        <row r="226">
          <cell r="E226">
            <v>1190</v>
          </cell>
        </row>
        <row r="227">
          <cell r="E227" t="str">
            <v>รื้อถอนแล้ว</v>
          </cell>
        </row>
        <row r="229">
          <cell r="E229">
            <v>7415</v>
          </cell>
        </row>
        <row r="230">
          <cell r="E230" t="str">
            <v>รื้อถอนแล้ว</v>
          </cell>
        </row>
        <row r="231">
          <cell r="E231">
            <v>5637</v>
          </cell>
        </row>
        <row r="233">
          <cell r="E233">
            <v>1874</v>
          </cell>
        </row>
        <row r="236">
          <cell r="E236">
            <v>44969</v>
          </cell>
        </row>
        <row r="238">
          <cell r="E238" t="str">
            <v>รื้อถอนแล้ว</v>
          </cell>
        </row>
        <row r="239">
          <cell r="E239">
            <v>397</v>
          </cell>
        </row>
        <row r="240">
          <cell r="E240">
            <v>2638</v>
          </cell>
        </row>
        <row r="241">
          <cell r="E241">
            <v>3819</v>
          </cell>
        </row>
        <row r="242">
          <cell r="E242">
            <v>2261</v>
          </cell>
        </row>
        <row r="243">
          <cell r="E243">
            <v>5903</v>
          </cell>
        </row>
        <row r="244">
          <cell r="E244">
            <v>1515</v>
          </cell>
        </row>
        <row r="245">
          <cell r="E245">
            <v>2747</v>
          </cell>
        </row>
        <row r="246">
          <cell r="E246">
            <v>1723</v>
          </cell>
        </row>
        <row r="247">
          <cell r="E247">
            <v>2272</v>
          </cell>
        </row>
        <row r="248">
          <cell r="E248">
            <v>6506</v>
          </cell>
        </row>
        <row r="249">
          <cell r="E249" t="str">
            <v>รื้อถอนแล้ว</v>
          </cell>
        </row>
        <row r="250">
          <cell r="E250">
            <v>344</v>
          </cell>
        </row>
        <row r="251">
          <cell r="E251">
            <v>6535</v>
          </cell>
        </row>
        <row r="252">
          <cell r="E252">
            <v>5315</v>
          </cell>
        </row>
        <row r="253">
          <cell r="E253">
            <v>46760</v>
          </cell>
        </row>
        <row r="254">
          <cell r="E254" t="str">
            <v>รื้อถอนแล้ว</v>
          </cell>
        </row>
        <row r="256">
          <cell r="E256">
            <v>5886</v>
          </cell>
        </row>
        <row r="258">
          <cell r="E258">
            <v>9297</v>
          </cell>
        </row>
        <row r="259">
          <cell r="E259">
            <v>3315</v>
          </cell>
        </row>
        <row r="260">
          <cell r="E260">
            <v>28070</v>
          </cell>
        </row>
        <row r="262">
          <cell r="E262" t="str">
            <v>รื้อถอน</v>
          </cell>
        </row>
        <row r="263">
          <cell r="E263">
            <v>3567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3573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4077</v>
          </cell>
        </row>
        <row r="281">
          <cell r="E281">
            <v>970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>
            <v>0</v>
          </cell>
        </row>
        <row r="293">
          <cell r="E293" t="str">
            <v>หมดสัญญาเช่า</v>
          </cell>
        </row>
        <row r="294">
          <cell r="E294" t="str">
            <v>หมดสัญญาเช่า</v>
          </cell>
        </row>
        <row r="295">
          <cell r="E295" t="str">
            <v>หมดสัญญาเช่า</v>
          </cell>
        </row>
        <row r="298">
          <cell r="E298">
            <v>4068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 t="str">
            <v>ว่าง</v>
          </cell>
        </row>
        <row r="320">
          <cell r="E320">
            <v>6629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>
            <v>113</v>
          </cell>
        </row>
        <row r="325">
          <cell r="E325">
            <v>11016</v>
          </cell>
        </row>
        <row r="326">
          <cell r="E326">
            <v>173</v>
          </cell>
        </row>
        <row r="327">
          <cell r="E327">
            <v>5909</v>
          </cell>
        </row>
        <row r="328">
          <cell r="E328">
            <v>6024</v>
          </cell>
        </row>
        <row r="329">
          <cell r="E329">
            <v>3559</v>
          </cell>
        </row>
        <row r="330">
          <cell r="E330">
            <v>3790</v>
          </cell>
        </row>
        <row r="331">
          <cell r="E331">
            <v>11861</v>
          </cell>
        </row>
        <row r="332">
          <cell r="E332">
            <v>47267</v>
          </cell>
        </row>
        <row r="333">
          <cell r="E333">
            <v>17534</v>
          </cell>
        </row>
        <row r="350">
          <cell r="E350">
            <v>25</v>
          </cell>
        </row>
        <row r="351">
          <cell r="E351">
            <v>10</v>
          </cell>
        </row>
        <row r="352">
          <cell r="E352">
            <v>58</v>
          </cell>
        </row>
        <row r="353">
          <cell r="E353">
            <v>37</v>
          </cell>
        </row>
        <row r="354">
          <cell r="E354">
            <v>76</v>
          </cell>
        </row>
        <row r="355">
          <cell r="E355">
            <v>1269</v>
          </cell>
        </row>
      </sheetData>
      <sheetData sheetId="11">
        <row r="6">
          <cell r="E6">
            <v>25962</v>
          </cell>
        </row>
        <row r="7">
          <cell r="E7" t="str">
            <v>มีการย้ายออก</v>
          </cell>
        </row>
        <row r="9">
          <cell r="E9">
            <v>15320</v>
          </cell>
        </row>
        <row r="10">
          <cell r="E10">
            <v>3237</v>
          </cell>
        </row>
        <row r="11">
          <cell r="E11">
            <v>7273</v>
          </cell>
        </row>
        <row r="13">
          <cell r="E13">
            <v>5937</v>
          </cell>
        </row>
        <row r="14">
          <cell r="E14">
            <v>350</v>
          </cell>
        </row>
        <row r="15">
          <cell r="E15" t="str">
            <v>รื้อถอนแล้ว</v>
          </cell>
        </row>
        <row r="16">
          <cell r="E16">
            <v>9871</v>
          </cell>
        </row>
        <row r="17">
          <cell r="E17">
            <v>6197</v>
          </cell>
        </row>
        <row r="18">
          <cell r="E18" t="str">
            <v>ยกเลิก</v>
          </cell>
        </row>
        <row r="20">
          <cell r="E20">
            <v>32622</v>
          </cell>
        </row>
        <row r="21">
          <cell r="E21">
            <v>648</v>
          </cell>
        </row>
        <row r="23">
          <cell r="E23" t="str">
            <v>ปรับปรุง</v>
          </cell>
        </row>
        <row r="26">
          <cell r="E26">
            <v>5314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11942</v>
          </cell>
        </row>
        <row r="31">
          <cell r="E31" t="str">
            <v>รื้อถอนแล้ว</v>
          </cell>
        </row>
        <row r="32">
          <cell r="E32">
            <v>909</v>
          </cell>
        </row>
        <row r="34">
          <cell r="E34" t="str">
            <v>รื้อถอนแล้ว</v>
          </cell>
        </row>
        <row r="35">
          <cell r="E35">
            <v>14140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4879</v>
          </cell>
        </row>
        <row r="45">
          <cell r="E45">
            <v>8928</v>
          </cell>
        </row>
        <row r="46">
          <cell r="E46">
            <v>4897</v>
          </cell>
        </row>
        <row r="47">
          <cell r="E47">
            <v>164</v>
          </cell>
        </row>
        <row r="48">
          <cell r="E48">
            <v>10739</v>
          </cell>
        </row>
        <row r="49">
          <cell r="E49">
            <v>54914</v>
          </cell>
        </row>
        <row r="50">
          <cell r="E50">
            <v>1498</v>
          </cell>
        </row>
        <row r="51">
          <cell r="E51">
            <v>8557</v>
          </cell>
        </row>
        <row r="52">
          <cell r="E52">
            <v>15500</v>
          </cell>
        </row>
        <row r="53">
          <cell r="E53">
            <v>4802</v>
          </cell>
        </row>
        <row r="54">
          <cell r="E54">
            <v>3072</v>
          </cell>
        </row>
        <row r="55">
          <cell r="E55">
            <v>8295</v>
          </cell>
        </row>
        <row r="56">
          <cell r="E56">
            <v>11523</v>
          </cell>
        </row>
        <row r="57">
          <cell r="E57">
            <v>12495</v>
          </cell>
        </row>
        <row r="58">
          <cell r="E58">
            <v>3624</v>
          </cell>
        </row>
        <row r="59">
          <cell r="E59" t="str">
            <v>ว่าง</v>
          </cell>
        </row>
        <row r="60">
          <cell r="E60">
            <v>5549</v>
          </cell>
        </row>
        <row r="61">
          <cell r="E61">
            <v>8144</v>
          </cell>
        </row>
        <row r="62">
          <cell r="E62">
            <v>3975</v>
          </cell>
        </row>
        <row r="63">
          <cell r="E63">
            <v>2118</v>
          </cell>
        </row>
        <row r="64">
          <cell r="E64" t="str">
            <v>ว่าง</v>
          </cell>
        </row>
        <row r="65">
          <cell r="E65" t="str">
            <v>ว่าง</v>
          </cell>
        </row>
        <row r="66">
          <cell r="E66">
            <v>6305</v>
          </cell>
        </row>
        <row r="67">
          <cell r="E67">
            <v>700</v>
          </cell>
        </row>
        <row r="68">
          <cell r="E68">
            <v>6429</v>
          </cell>
        </row>
        <row r="69">
          <cell r="E69">
            <v>9894</v>
          </cell>
        </row>
        <row r="70">
          <cell r="E70">
            <v>2579</v>
          </cell>
        </row>
        <row r="71">
          <cell r="E71">
            <v>11119</v>
          </cell>
        </row>
        <row r="72">
          <cell r="E72">
            <v>3514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8975</v>
          </cell>
        </row>
        <row r="78">
          <cell r="E78" t="str">
            <v>ว่าง</v>
          </cell>
        </row>
        <row r="79">
          <cell r="E79">
            <v>3421</v>
          </cell>
        </row>
        <row r="80">
          <cell r="E80">
            <v>377</v>
          </cell>
        </row>
        <row r="81">
          <cell r="E81">
            <v>4166</v>
          </cell>
        </row>
        <row r="82">
          <cell r="E82">
            <v>49</v>
          </cell>
        </row>
        <row r="83">
          <cell r="E83">
            <v>77143</v>
          </cell>
        </row>
        <row r="84">
          <cell r="E84">
            <v>3008</v>
          </cell>
        </row>
        <row r="85">
          <cell r="E85">
            <v>9039</v>
          </cell>
        </row>
        <row r="86">
          <cell r="E86">
            <v>8715</v>
          </cell>
        </row>
        <row r="88">
          <cell r="E88">
            <v>4648</v>
          </cell>
        </row>
        <row r="89">
          <cell r="E89">
            <v>19</v>
          </cell>
        </row>
        <row r="90">
          <cell r="E90">
            <v>2191</v>
          </cell>
        </row>
        <row r="91">
          <cell r="E91">
            <v>2268</v>
          </cell>
        </row>
        <row r="92">
          <cell r="E92">
            <v>4093</v>
          </cell>
        </row>
        <row r="93">
          <cell r="E93">
            <v>8777</v>
          </cell>
        </row>
        <row r="94">
          <cell r="E94">
            <v>927</v>
          </cell>
        </row>
        <row r="95">
          <cell r="E95">
            <v>2614</v>
          </cell>
        </row>
        <row r="96">
          <cell r="E96">
            <v>9011</v>
          </cell>
        </row>
        <row r="97">
          <cell r="E97">
            <v>838</v>
          </cell>
        </row>
        <row r="98">
          <cell r="E98">
            <v>4629</v>
          </cell>
        </row>
        <row r="99">
          <cell r="E99">
            <v>2587</v>
          </cell>
        </row>
        <row r="100">
          <cell r="E100">
            <v>3112</v>
          </cell>
        </row>
        <row r="101">
          <cell r="E101">
            <v>3747</v>
          </cell>
        </row>
        <row r="102">
          <cell r="E102">
            <v>177</v>
          </cell>
        </row>
        <row r="103">
          <cell r="E103">
            <v>2139</v>
          </cell>
        </row>
        <row r="104">
          <cell r="E104">
            <v>173</v>
          </cell>
        </row>
        <row r="105">
          <cell r="E105">
            <v>1320</v>
          </cell>
        </row>
        <row r="106">
          <cell r="E106">
            <v>4609</v>
          </cell>
        </row>
        <row r="107">
          <cell r="E107">
            <v>6302</v>
          </cell>
        </row>
        <row r="108">
          <cell r="E108">
            <v>5790</v>
          </cell>
        </row>
        <row r="111">
          <cell r="E111">
            <v>7454</v>
          </cell>
        </row>
        <row r="112">
          <cell r="E112">
            <v>9158</v>
          </cell>
        </row>
        <row r="114">
          <cell r="E114">
            <v>9931</v>
          </cell>
        </row>
        <row r="115">
          <cell r="E115">
            <v>2703</v>
          </cell>
        </row>
        <row r="117">
          <cell r="E117">
            <v>5372</v>
          </cell>
        </row>
        <row r="118">
          <cell r="E118">
            <v>9657</v>
          </cell>
        </row>
        <row r="120">
          <cell r="E120">
            <v>14752</v>
          </cell>
        </row>
        <row r="121">
          <cell r="E121">
            <v>663</v>
          </cell>
        </row>
        <row r="123">
          <cell r="E123">
            <v>8402</v>
          </cell>
        </row>
        <row r="124">
          <cell r="E124">
            <v>3700</v>
          </cell>
        </row>
        <row r="125">
          <cell r="E125">
            <v>5805</v>
          </cell>
        </row>
        <row r="127">
          <cell r="E127">
            <v>6289</v>
          </cell>
        </row>
        <row r="128">
          <cell r="E128">
            <v>6567</v>
          </cell>
        </row>
        <row r="130">
          <cell r="E130">
            <v>1593</v>
          </cell>
        </row>
        <row r="131">
          <cell r="E131">
            <v>17367</v>
          </cell>
        </row>
        <row r="133">
          <cell r="E133">
            <v>6679</v>
          </cell>
        </row>
        <row r="134">
          <cell r="E134">
            <v>2318</v>
          </cell>
        </row>
        <row r="137">
          <cell r="E137">
            <v>9276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9978</v>
          </cell>
        </row>
        <row r="147">
          <cell r="E147">
            <v>7424</v>
          </cell>
        </row>
        <row r="148">
          <cell r="E148">
            <v>5789</v>
          </cell>
        </row>
        <row r="149">
          <cell r="E149">
            <v>2929</v>
          </cell>
        </row>
        <row r="150">
          <cell r="E150" t="str">
            <v>รื้อถอนแล้ว</v>
          </cell>
        </row>
        <row r="151">
          <cell r="E151">
            <v>2376</v>
          </cell>
        </row>
        <row r="152">
          <cell r="E152" t="str">
            <v>รื้อถอนแล้ว</v>
          </cell>
        </row>
        <row r="153">
          <cell r="E153">
            <v>60819</v>
          </cell>
        </row>
        <row r="156">
          <cell r="E156">
            <v>4386</v>
          </cell>
        </row>
        <row r="157">
          <cell r="E157" t="str">
            <v>รื้อถอนแล้ว</v>
          </cell>
        </row>
        <row r="158">
          <cell r="E158">
            <v>2664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529</v>
          </cell>
        </row>
        <row r="163">
          <cell r="E163" t="str">
            <v>รื้อถอนแล้ว</v>
          </cell>
        </row>
        <row r="165">
          <cell r="E165">
            <v>44299</v>
          </cell>
        </row>
        <row r="166">
          <cell r="E166">
            <v>352</v>
          </cell>
        </row>
        <row r="167">
          <cell r="E167">
            <v>6832</v>
          </cell>
        </row>
        <row r="168">
          <cell r="E168">
            <v>363</v>
          </cell>
        </row>
        <row r="169">
          <cell r="E169">
            <v>45924</v>
          </cell>
        </row>
        <row r="172">
          <cell r="E172">
            <v>7720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5749</v>
          </cell>
        </row>
        <row r="176">
          <cell r="E176">
            <v>8959</v>
          </cell>
        </row>
        <row r="177">
          <cell r="E177">
            <v>2626</v>
          </cell>
        </row>
        <row r="178">
          <cell r="E178">
            <v>8338</v>
          </cell>
        </row>
        <row r="179">
          <cell r="E179">
            <v>7226</v>
          </cell>
        </row>
        <row r="180">
          <cell r="E180" t="str">
            <v>รื้อถอนแล้ว</v>
          </cell>
        </row>
        <row r="181">
          <cell r="E181">
            <v>14060</v>
          </cell>
        </row>
        <row r="183">
          <cell r="E183" t="str">
            <v>รื้อถอนแล้ว</v>
          </cell>
        </row>
        <row r="185">
          <cell r="E185">
            <v>7434</v>
          </cell>
        </row>
        <row r="186">
          <cell r="E186">
            <v>6063</v>
          </cell>
        </row>
        <row r="187">
          <cell r="E187">
            <v>1948</v>
          </cell>
        </row>
        <row r="188">
          <cell r="E188">
            <v>2775</v>
          </cell>
        </row>
        <row r="189">
          <cell r="E189">
            <v>6895</v>
          </cell>
        </row>
        <row r="190">
          <cell r="E190">
            <v>6367</v>
          </cell>
        </row>
        <row r="191">
          <cell r="E191" t="str">
            <v>รื้อถอนแล้ว</v>
          </cell>
        </row>
        <row r="194">
          <cell r="E194">
            <v>1636</v>
          </cell>
        </row>
        <row r="195">
          <cell r="E195">
            <v>33570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972</v>
          </cell>
        </row>
        <row r="203">
          <cell r="E203">
            <v>1079</v>
          </cell>
        </row>
        <row r="204">
          <cell r="E204">
            <v>734</v>
          </cell>
        </row>
        <row r="205">
          <cell r="E205">
            <v>8429</v>
          </cell>
        </row>
        <row r="206">
          <cell r="E206">
            <v>2349</v>
          </cell>
        </row>
        <row r="209">
          <cell r="E209">
            <v>4776</v>
          </cell>
        </row>
        <row r="210">
          <cell r="E210">
            <v>3985</v>
          </cell>
        </row>
        <row r="212">
          <cell r="E212">
            <v>5562</v>
          </cell>
        </row>
        <row r="214">
          <cell r="E214">
            <v>824</v>
          </cell>
        </row>
        <row r="217">
          <cell r="E217" t="str">
            <v>รื้อถอนแล้ว</v>
          </cell>
        </row>
        <row r="220">
          <cell r="E220">
            <v>2533</v>
          </cell>
        </row>
        <row r="221">
          <cell r="E221">
            <v>79</v>
          </cell>
        </row>
        <row r="222">
          <cell r="E222">
            <v>490</v>
          </cell>
        </row>
        <row r="223">
          <cell r="E223">
            <v>506</v>
          </cell>
        </row>
        <row r="224">
          <cell r="E224">
            <v>5041</v>
          </cell>
        </row>
        <row r="225">
          <cell r="E225">
            <v>13</v>
          </cell>
        </row>
        <row r="226">
          <cell r="E226">
            <v>1291</v>
          </cell>
        </row>
        <row r="227">
          <cell r="E227" t="str">
            <v>รื้อถอนแล้ว</v>
          </cell>
        </row>
        <row r="229">
          <cell r="E229">
            <v>7415</v>
          </cell>
        </row>
        <row r="230">
          <cell r="E230" t="str">
            <v>รื้อถอนแล้ว</v>
          </cell>
        </row>
        <row r="231">
          <cell r="E231">
            <v>5921</v>
          </cell>
        </row>
        <row r="233">
          <cell r="E233">
            <v>2776</v>
          </cell>
        </row>
        <row r="236">
          <cell r="E236">
            <v>45245</v>
          </cell>
        </row>
        <row r="238">
          <cell r="E238" t="str">
            <v>รื้อถอนแล้ว</v>
          </cell>
        </row>
        <row r="239">
          <cell r="E239">
            <v>397</v>
          </cell>
        </row>
        <row r="240">
          <cell r="E240">
            <v>2676</v>
          </cell>
        </row>
        <row r="241">
          <cell r="E241">
            <v>3822</v>
          </cell>
        </row>
        <row r="242">
          <cell r="E242">
            <v>2470</v>
          </cell>
        </row>
        <row r="243">
          <cell r="E243">
            <v>5903</v>
          </cell>
        </row>
        <row r="244">
          <cell r="E244">
            <v>1554</v>
          </cell>
        </row>
        <row r="245">
          <cell r="E245">
            <v>2747</v>
          </cell>
        </row>
        <row r="246">
          <cell r="E246">
            <v>1723</v>
          </cell>
        </row>
        <row r="247">
          <cell r="E247">
            <v>2514</v>
          </cell>
        </row>
        <row r="248">
          <cell r="E248">
            <v>6542</v>
          </cell>
        </row>
        <row r="249">
          <cell r="E249" t="str">
            <v>รื้อถอนแล้ว</v>
          </cell>
        </row>
        <row r="250">
          <cell r="E250">
            <v>344</v>
          </cell>
        </row>
        <row r="251">
          <cell r="E251">
            <v>6593</v>
          </cell>
        </row>
        <row r="252">
          <cell r="E252">
            <v>5569</v>
          </cell>
        </row>
        <row r="253">
          <cell r="E253">
            <v>47302</v>
          </cell>
        </row>
        <row r="254">
          <cell r="E254" t="str">
            <v>รื้อถอนแล้ว</v>
          </cell>
        </row>
        <row r="256">
          <cell r="E256">
            <v>5920</v>
          </cell>
        </row>
        <row r="258">
          <cell r="E258">
            <v>9297</v>
          </cell>
        </row>
        <row r="259">
          <cell r="E259">
            <v>3544</v>
          </cell>
        </row>
        <row r="260">
          <cell r="E260">
            <v>28282</v>
          </cell>
        </row>
        <row r="262">
          <cell r="E262" t="str">
            <v>รื้อถอน</v>
          </cell>
        </row>
        <row r="263">
          <cell r="E263">
            <v>3813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4697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80">
          <cell r="E280">
            <v>4299</v>
          </cell>
        </row>
        <row r="281">
          <cell r="E281">
            <v>996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 t="str">
            <v>เสร็จแล้ว</v>
          </cell>
        </row>
        <row r="298">
          <cell r="E298">
            <v>4309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 t="str">
            <v>ว่าง</v>
          </cell>
        </row>
        <row r="320">
          <cell r="E320">
            <v>7294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 t="str">
            <v>ว่าง</v>
          </cell>
        </row>
        <row r="325">
          <cell r="E325" t="str">
            <v>ว่าง</v>
          </cell>
        </row>
        <row r="326">
          <cell r="E326" t="str">
            <v>ว่าง</v>
          </cell>
        </row>
        <row r="327">
          <cell r="E327" t="str">
            <v>ว่าง</v>
          </cell>
        </row>
        <row r="328">
          <cell r="E328" t="str">
            <v>ว่าง</v>
          </cell>
        </row>
        <row r="329">
          <cell r="E329">
            <v>4274</v>
          </cell>
        </row>
        <row r="330">
          <cell r="E330">
            <v>4620</v>
          </cell>
        </row>
        <row r="331">
          <cell r="E331">
            <v>11951</v>
          </cell>
        </row>
        <row r="332">
          <cell r="E332">
            <v>47267</v>
          </cell>
        </row>
        <row r="333">
          <cell r="E333">
            <v>17913</v>
          </cell>
        </row>
        <row r="350">
          <cell r="E350">
            <v>25</v>
          </cell>
        </row>
        <row r="351">
          <cell r="E351">
            <v>10</v>
          </cell>
        </row>
        <row r="352">
          <cell r="E352">
            <v>62</v>
          </cell>
        </row>
        <row r="353">
          <cell r="E353">
            <v>44</v>
          </cell>
        </row>
        <row r="354">
          <cell r="E354">
            <v>87</v>
          </cell>
        </row>
        <row r="355">
          <cell r="E355">
            <v>4080</v>
          </cell>
        </row>
        <row r="358">
          <cell r="E358">
            <v>142</v>
          </cell>
        </row>
      </sheetData>
      <sheetData sheetId="12">
        <row r="6">
          <cell r="E6">
            <v>26079</v>
          </cell>
        </row>
        <row r="7">
          <cell r="E7" t="str">
            <v>มีการย้ายออก</v>
          </cell>
        </row>
        <row r="9">
          <cell r="E9">
            <v>15405</v>
          </cell>
        </row>
        <row r="10">
          <cell r="E10">
            <v>3351</v>
          </cell>
        </row>
        <row r="11">
          <cell r="E11">
            <v>7534</v>
          </cell>
        </row>
        <row r="13">
          <cell r="E13">
            <v>6409</v>
          </cell>
        </row>
        <row r="14">
          <cell r="E14">
            <v>1282</v>
          </cell>
        </row>
        <row r="15">
          <cell r="E15" t="str">
            <v>รื้อถอนแล้ว</v>
          </cell>
        </row>
        <row r="16">
          <cell r="E16">
            <v>10326</v>
          </cell>
        </row>
        <row r="17">
          <cell r="E17">
            <v>6475</v>
          </cell>
        </row>
        <row r="18">
          <cell r="E18" t="str">
            <v>ยกเลิก</v>
          </cell>
        </row>
        <row r="20">
          <cell r="E20">
            <v>33312</v>
          </cell>
        </row>
        <row r="21">
          <cell r="E21">
            <v>1201</v>
          </cell>
        </row>
        <row r="23">
          <cell r="E23" t="str">
            <v>ปรับปรุง</v>
          </cell>
        </row>
        <row r="26">
          <cell r="E26">
            <v>5431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12069</v>
          </cell>
        </row>
        <row r="31">
          <cell r="E31" t="str">
            <v>รื้อถอนแล้ว</v>
          </cell>
        </row>
        <row r="32">
          <cell r="E32">
            <v>959</v>
          </cell>
        </row>
        <row r="34">
          <cell r="E34" t="str">
            <v>รื้อถอนแล้ว</v>
          </cell>
        </row>
        <row r="35">
          <cell r="E35">
            <v>14323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5656</v>
          </cell>
        </row>
        <row r="41">
          <cell r="E41" t="str">
            <v>รื้อถอนแล้ว</v>
          </cell>
        </row>
        <row r="44">
          <cell r="E44">
            <v>4915</v>
          </cell>
        </row>
        <row r="45">
          <cell r="E45">
            <v>9173</v>
          </cell>
        </row>
        <row r="46">
          <cell r="E46">
            <v>4915</v>
          </cell>
        </row>
        <row r="47">
          <cell r="E47">
            <v>520</v>
          </cell>
        </row>
        <row r="48">
          <cell r="E48">
            <v>11358</v>
          </cell>
        </row>
        <row r="49">
          <cell r="E49">
            <v>55372</v>
          </cell>
        </row>
        <row r="50">
          <cell r="E50">
            <v>1538</v>
          </cell>
        </row>
        <row r="51">
          <cell r="E51">
            <v>9256</v>
          </cell>
        </row>
        <row r="52">
          <cell r="E52">
            <v>15701</v>
          </cell>
        </row>
        <row r="53">
          <cell r="E53">
            <v>5075</v>
          </cell>
        </row>
        <row r="54">
          <cell r="E54">
            <v>3229</v>
          </cell>
        </row>
        <row r="55">
          <cell r="E55">
            <v>8319</v>
          </cell>
        </row>
        <row r="56">
          <cell r="E56">
            <v>11634</v>
          </cell>
        </row>
        <row r="57">
          <cell r="E57">
            <v>12606</v>
          </cell>
        </row>
        <row r="58">
          <cell r="E58">
            <v>3645</v>
          </cell>
        </row>
        <row r="59">
          <cell r="E59" t="str">
            <v>ว่าง</v>
          </cell>
        </row>
        <row r="60">
          <cell r="E60">
            <v>5865</v>
          </cell>
        </row>
        <row r="61">
          <cell r="E61">
            <v>8222</v>
          </cell>
        </row>
        <row r="62">
          <cell r="E62">
            <v>4083</v>
          </cell>
        </row>
        <row r="63">
          <cell r="E63">
            <v>2210</v>
          </cell>
        </row>
        <row r="64">
          <cell r="E64" t="str">
            <v>ว่าง</v>
          </cell>
        </row>
        <row r="65">
          <cell r="E65" t="str">
            <v>ว่าง</v>
          </cell>
        </row>
        <row r="66">
          <cell r="E66">
            <v>6346</v>
          </cell>
        </row>
        <row r="67">
          <cell r="E67">
            <v>845</v>
          </cell>
        </row>
        <row r="68">
          <cell r="E68">
            <v>6430</v>
          </cell>
        </row>
        <row r="69">
          <cell r="E69">
            <v>64</v>
          </cell>
        </row>
        <row r="70">
          <cell r="E70">
            <v>2631</v>
          </cell>
        </row>
        <row r="71">
          <cell r="E71">
            <v>11148</v>
          </cell>
        </row>
        <row r="72">
          <cell r="E72">
            <v>3697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9130</v>
          </cell>
        </row>
        <row r="78">
          <cell r="E78" t="str">
            <v>ว่าง</v>
          </cell>
        </row>
        <row r="79">
          <cell r="E79">
            <v>3439</v>
          </cell>
        </row>
        <row r="80">
          <cell r="E80">
            <v>377</v>
          </cell>
        </row>
        <row r="81">
          <cell r="E81">
            <v>4194</v>
          </cell>
        </row>
        <row r="82">
          <cell r="E82">
            <v>82</v>
          </cell>
        </row>
        <row r="83">
          <cell r="E83">
            <v>77143</v>
          </cell>
        </row>
        <row r="84">
          <cell r="E84">
            <v>3071</v>
          </cell>
        </row>
        <row r="85">
          <cell r="E85">
            <v>10442</v>
          </cell>
        </row>
        <row r="86">
          <cell r="E86">
            <v>9044</v>
          </cell>
        </row>
        <row r="88">
          <cell r="E88">
            <v>4715</v>
          </cell>
        </row>
        <row r="89">
          <cell r="E89">
            <v>19</v>
          </cell>
        </row>
        <row r="90">
          <cell r="E90">
            <v>2191</v>
          </cell>
        </row>
        <row r="91">
          <cell r="E91">
            <v>2304</v>
          </cell>
        </row>
        <row r="92">
          <cell r="E92">
            <v>4168</v>
          </cell>
        </row>
        <row r="93">
          <cell r="E93">
            <v>8780</v>
          </cell>
        </row>
        <row r="94">
          <cell r="E94">
            <v>936</v>
          </cell>
        </row>
        <row r="95">
          <cell r="E95">
            <v>2664</v>
          </cell>
        </row>
        <row r="96">
          <cell r="E96">
            <v>9013</v>
          </cell>
        </row>
        <row r="97">
          <cell r="E97">
            <v>845</v>
          </cell>
        </row>
        <row r="98">
          <cell r="E98">
            <v>4632</v>
          </cell>
        </row>
        <row r="99">
          <cell r="E99">
            <v>2595</v>
          </cell>
        </row>
        <row r="100">
          <cell r="E100">
            <v>3156</v>
          </cell>
        </row>
        <row r="101">
          <cell r="E101">
            <v>3816</v>
          </cell>
        </row>
        <row r="102">
          <cell r="E102">
            <v>209</v>
          </cell>
        </row>
        <row r="103">
          <cell r="E103">
            <v>2168</v>
          </cell>
        </row>
        <row r="104">
          <cell r="E104">
            <v>173</v>
          </cell>
        </row>
        <row r="105">
          <cell r="E105">
            <v>1328</v>
          </cell>
        </row>
        <row r="106">
          <cell r="E106">
            <v>4609</v>
          </cell>
        </row>
        <row r="107">
          <cell r="E107">
            <v>6378</v>
          </cell>
        </row>
        <row r="108">
          <cell r="E108">
            <v>5801</v>
          </cell>
        </row>
        <row r="111">
          <cell r="E111">
            <v>7683</v>
          </cell>
        </row>
        <row r="112">
          <cell r="E112">
            <v>9291</v>
          </cell>
        </row>
        <row r="114">
          <cell r="E114">
            <v>47</v>
          </cell>
        </row>
        <row r="115">
          <cell r="E115">
            <v>3046</v>
          </cell>
        </row>
        <row r="117">
          <cell r="E117">
            <v>5391</v>
          </cell>
        </row>
        <row r="118">
          <cell r="E118">
            <v>9830</v>
          </cell>
        </row>
        <row r="120">
          <cell r="E120">
            <v>14819</v>
          </cell>
        </row>
        <row r="121">
          <cell r="E121">
            <v>663</v>
          </cell>
        </row>
        <row r="123">
          <cell r="E123">
            <v>8444</v>
          </cell>
        </row>
        <row r="124">
          <cell r="E124">
            <v>3955</v>
          </cell>
        </row>
        <row r="125">
          <cell r="E125">
            <v>6076</v>
          </cell>
        </row>
        <row r="127">
          <cell r="E127">
            <v>6316</v>
          </cell>
        </row>
        <row r="128">
          <cell r="E128">
            <v>6897</v>
          </cell>
        </row>
        <row r="130">
          <cell r="E130">
            <v>1881</v>
          </cell>
        </row>
        <row r="131">
          <cell r="E131">
            <v>17737</v>
          </cell>
        </row>
        <row r="133">
          <cell r="E133">
            <v>6780</v>
          </cell>
        </row>
        <row r="134">
          <cell r="E134">
            <v>2692</v>
          </cell>
        </row>
        <row r="137">
          <cell r="E137">
            <v>9916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80</v>
          </cell>
        </row>
        <row r="147">
          <cell r="E147">
            <v>7749</v>
          </cell>
        </row>
        <row r="148">
          <cell r="E148">
            <v>5859</v>
          </cell>
        </row>
        <row r="149">
          <cell r="E149">
            <v>3678</v>
          </cell>
        </row>
        <row r="150">
          <cell r="E150" t="str">
            <v>รื้อถอนแล้ว</v>
          </cell>
        </row>
        <row r="151">
          <cell r="E151">
            <v>2420</v>
          </cell>
        </row>
        <row r="152">
          <cell r="E152" t="str">
            <v>รื้อถอนแล้ว</v>
          </cell>
        </row>
        <row r="153">
          <cell r="E153">
            <v>61536</v>
          </cell>
        </row>
        <row r="156">
          <cell r="E156">
            <v>4598</v>
          </cell>
        </row>
        <row r="157">
          <cell r="E157" t="str">
            <v>รื้อถอนแล้ว</v>
          </cell>
        </row>
        <row r="158">
          <cell r="E158">
            <v>2754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746</v>
          </cell>
        </row>
        <row r="163">
          <cell r="E163" t="str">
            <v>รื้อถอนแล้ว</v>
          </cell>
        </row>
        <row r="165">
          <cell r="E165">
            <v>44581</v>
          </cell>
        </row>
        <row r="166">
          <cell r="E166">
            <v>437</v>
          </cell>
        </row>
        <row r="167">
          <cell r="E167">
            <v>6832</v>
          </cell>
        </row>
        <row r="168">
          <cell r="E168">
            <v>413</v>
          </cell>
        </row>
        <row r="169">
          <cell r="E169">
            <v>46916</v>
          </cell>
        </row>
        <row r="172">
          <cell r="E172">
            <v>7857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6007</v>
          </cell>
        </row>
        <row r="176">
          <cell r="E176">
            <v>9832</v>
          </cell>
        </row>
        <row r="177">
          <cell r="E177">
            <v>3072</v>
          </cell>
        </row>
        <row r="178">
          <cell r="E178">
            <v>8497</v>
          </cell>
        </row>
        <row r="179">
          <cell r="E179">
            <v>7427</v>
          </cell>
        </row>
        <row r="180">
          <cell r="E180" t="str">
            <v>รื้อถอนแล้ว</v>
          </cell>
        </row>
        <row r="181">
          <cell r="E181">
            <v>21056</v>
          </cell>
        </row>
        <row r="183">
          <cell r="E183" t="str">
            <v>รื้อถอนแล้ว</v>
          </cell>
        </row>
        <row r="185">
          <cell r="E185">
            <v>7511</v>
          </cell>
        </row>
        <row r="186">
          <cell r="E186">
            <v>6369</v>
          </cell>
        </row>
        <row r="187">
          <cell r="E187">
            <v>2166</v>
          </cell>
        </row>
        <row r="188">
          <cell r="E188">
            <v>2852</v>
          </cell>
        </row>
        <row r="189">
          <cell r="E189">
            <v>6935</v>
          </cell>
        </row>
        <row r="190">
          <cell r="E190">
            <v>6649</v>
          </cell>
        </row>
        <row r="191">
          <cell r="E191" t="str">
            <v>รื้อถอนแล้ว</v>
          </cell>
        </row>
        <row r="194">
          <cell r="E194">
            <v>1701</v>
          </cell>
        </row>
        <row r="195">
          <cell r="E195">
            <v>33739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987</v>
          </cell>
        </row>
        <row r="203">
          <cell r="E203">
            <v>1284</v>
          </cell>
        </row>
        <row r="204">
          <cell r="E204">
            <v>758</v>
          </cell>
        </row>
        <row r="205">
          <cell r="E205">
            <v>8433</v>
          </cell>
        </row>
        <row r="206">
          <cell r="E206">
            <v>2349</v>
          </cell>
        </row>
        <row r="209">
          <cell r="E209">
            <v>4887</v>
          </cell>
        </row>
        <row r="210">
          <cell r="E210">
            <v>4059</v>
          </cell>
        </row>
        <row r="212">
          <cell r="E212">
            <v>5578</v>
          </cell>
        </row>
        <row r="214">
          <cell r="E214">
            <v>1262</v>
          </cell>
        </row>
        <row r="217">
          <cell r="E217" t="str">
            <v>รื้อถอนแล้ว</v>
          </cell>
        </row>
        <row r="220">
          <cell r="E220">
            <v>2550</v>
          </cell>
        </row>
        <row r="221">
          <cell r="E221">
            <v>114</v>
          </cell>
        </row>
        <row r="222">
          <cell r="E222">
            <v>490</v>
          </cell>
        </row>
        <row r="223">
          <cell r="E223">
            <v>506</v>
          </cell>
        </row>
        <row r="224">
          <cell r="E224">
            <v>5073</v>
          </cell>
        </row>
        <row r="225">
          <cell r="E225">
            <v>16</v>
          </cell>
        </row>
        <row r="226">
          <cell r="E226">
            <v>1383</v>
          </cell>
        </row>
        <row r="227">
          <cell r="E227" t="str">
            <v>รื้อถอนแล้ว</v>
          </cell>
        </row>
        <row r="229">
          <cell r="E229">
            <v>7662</v>
          </cell>
        </row>
        <row r="230">
          <cell r="E230" t="str">
            <v>รื้อถอนแล้ว</v>
          </cell>
        </row>
        <row r="231">
          <cell r="E231">
            <v>6208</v>
          </cell>
        </row>
        <row r="233">
          <cell r="E233">
            <v>3627</v>
          </cell>
        </row>
        <row r="236">
          <cell r="E236">
            <v>45465</v>
          </cell>
        </row>
        <row r="238">
          <cell r="E238" t="str">
            <v>รื้อถอนแล้ว</v>
          </cell>
        </row>
        <row r="239">
          <cell r="E239">
            <v>416</v>
          </cell>
        </row>
        <row r="240">
          <cell r="E240">
            <v>2687</v>
          </cell>
        </row>
        <row r="241">
          <cell r="E241">
            <v>3823</v>
          </cell>
        </row>
        <row r="242">
          <cell r="E242">
            <v>2572</v>
          </cell>
        </row>
        <row r="243">
          <cell r="E243">
            <v>5903</v>
          </cell>
        </row>
        <row r="244">
          <cell r="E244">
            <v>1554</v>
          </cell>
        </row>
        <row r="245">
          <cell r="E245">
            <v>2747</v>
          </cell>
        </row>
        <row r="246">
          <cell r="E246">
            <v>1749</v>
          </cell>
        </row>
        <row r="247">
          <cell r="E247">
            <v>2670</v>
          </cell>
        </row>
        <row r="248">
          <cell r="E248">
            <v>6558</v>
          </cell>
        </row>
        <row r="249">
          <cell r="E249" t="str">
            <v>รื้อถอนแล้ว</v>
          </cell>
        </row>
        <row r="250">
          <cell r="E250">
            <v>344</v>
          </cell>
        </row>
        <row r="251">
          <cell r="E251">
            <v>6658</v>
          </cell>
        </row>
        <row r="252">
          <cell r="E252">
            <v>5835</v>
          </cell>
        </row>
        <row r="253">
          <cell r="E253">
            <v>47830</v>
          </cell>
        </row>
        <row r="254">
          <cell r="E254" t="str">
            <v>รื้อถอนแล้ว</v>
          </cell>
        </row>
        <row r="256">
          <cell r="E256">
            <v>6275</v>
          </cell>
        </row>
        <row r="258">
          <cell r="E258">
            <v>9297</v>
          </cell>
        </row>
        <row r="259">
          <cell r="E259">
            <v>3801</v>
          </cell>
        </row>
        <row r="260">
          <cell r="E260">
            <v>28524</v>
          </cell>
        </row>
        <row r="262">
          <cell r="E262" t="str">
            <v>รื้อถอน</v>
          </cell>
        </row>
        <row r="263">
          <cell r="E263">
            <v>4049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5653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4530</v>
          </cell>
        </row>
        <row r="281">
          <cell r="E281">
            <v>1014</v>
          </cell>
        </row>
        <row r="284">
          <cell r="E284" t="str">
            <v>ยกเลิกเช่า พ.ค.66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8">
          <cell r="E298">
            <v>4616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 t="str">
            <v>ว่าง</v>
          </cell>
        </row>
        <row r="320">
          <cell r="E320">
            <v>8005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 t="str">
            <v>ว่าง</v>
          </cell>
        </row>
        <row r="325">
          <cell r="E325" t="str">
            <v>ว่าง</v>
          </cell>
        </row>
        <row r="326">
          <cell r="E326" t="str">
            <v>ว่าง</v>
          </cell>
        </row>
        <row r="327">
          <cell r="E327" t="str">
            <v>ว่าง</v>
          </cell>
        </row>
        <row r="328">
          <cell r="E328" t="str">
            <v>ว่าง</v>
          </cell>
        </row>
        <row r="329">
          <cell r="E329">
            <v>5121</v>
          </cell>
        </row>
        <row r="330">
          <cell r="E330">
            <v>5567</v>
          </cell>
        </row>
        <row r="331">
          <cell r="E331">
            <v>12083</v>
          </cell>
        </row>
        <row r="332">
          <cell r="E332">
            <v>47267</v>
          </cell>
        </row>
        <row r="333">
          <cell r="E333">
            <v>18213</v>
          </cell>
        </row>
        <row r="350">
          <cell r="E350">
            <v>25</v>
          </cell>
        </row>
        <row r="351">
          <cell r="E351">
            <v>10</v>
          </cell>
        </row>
        <row r="352">
          <cell r="E352">
            <v>67</v>
          </cell>
        </row>
        <row r="353">
          <cell r="E353">
            <v>55</v>
          </cell>
        </row>
        <row r="354">
          <cell r="E354">
            <v>97</v>
          </cell>
        </row>
        <row r="355">
          <cell r="E355">
            <v>7545</v>
          </cell>
        </row>
        <row r="358">
          <cell r="E358">
            <v>6225</v>
          </cell>
        </row>
      </sheetData>
      <sheetData sheetId="13">
        <row r="6">
          <cell r="E6">
            <v>26197</v>
          </cell>
        </row>
        <row r="7">
          <cell r="E7" t="str">
            <v>มีการย้ายออก</v>
          </cell>
        </row>
        <row r="9">
          <cell r="E9">
            <v>15422</v>
          </cell>
        </row>
        <row r="10">
          <cell r="E10">
            <v>3560</v>
          </cell>
        </row>
        <row r="11">
          <cell r="E11">
            <v>7645</v>
          </cell>
        </row>
        <row r="13">
          <cell r="E13">
            <v>6827</v>
          </cell>
        </row>
        <row r="14">
          <cell r="E14">
            <v>1913</v>
          </cell>
        </row>
        <row r="15">
          <cell r="E15" t="str">
            <v>รื้อถอนแล้ว</v>
          </cell>
        </row>
        <row r="16">
          <cell r="E16">
            <v>10586</v>
          </cell>
        </row>
        <row r="17">
          <cell r="E17">
            <v>6696</v>
          </cell>
        </row>
        <row r="18">
          <cell r="E18" t="str">
            <v>ยกเลิก</v>
          </cell>
        </row>
        <row r="20">
          <cell r="E20">
            <v>33740</v>
          </cell>
        </row>
        <row r="21">
          <cell r="E21">
            <v>1592</v>
          </cell>
        </row>
        <row r="23">
          <cell r="E23" t="str">
            <v>ปรับปรุง</v>
          </cell>
        </row>
        <row r="26">
          <cell r="E26">
            <v>5520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12139</v>
          </cell>
        </row>
        <row r="31">
          <cell r="E31" t="str">
            <v>รื้อถอนแล้ว</v>
          </cell>
        </row>
        <row r="32">
          <cell r="E32">
            <v>998</v>
          </cell>
        </row>
        <row r="34">
          <cell r="E34" t="str">
            <v>รื้อถอนแล้ว</v>
          </cell>
        </row>
        <row r="35">
          <cell r="E35">
            <v>14405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5724</v>
          </cell>
        </row>
        <row r="41">
          <cell r="E41" t="str">
            <v>รื้อถอนแล้ว</v>
          </cell>
        </row>
        <row r="44">
          <cell r="E44">
            <v>4955</v>
          </cell>
        </row>
        <row r="45">
          <cell r="E45">
            <v>9508</v>
          </cell>
        </row>
        <row r="46">
          <cell r="E46">
            <v>4954</v>
          </cell>
        </row>
        <row r="47">
          <cell r="E47">
            <v>803</v>
          </cell>
        </row>
        <row r="48">
          <cell r="E48">
            <v>11914</v>
          </cell>
        </row>
        <row r="49">
          <cell r="E49">
            <v>55805</v>
          </cell>
        </row>
        <row r="50">
          <cell r="E50">
            <v>1575</v>
          </cell>
        </row>
        <row r="51">
          <cell r="E51">
            <v>9791</v>
          </cell>
        </row>
        <row r="52">
          <cell r="E52">
            <v>15988</v>
          </cell>
        </row>
        <row r="53">
          <cell r="E53">
            <v>5201</v>
          </cell>
        </row>
        <row r="54">
          <cell r="E54">
            <v>3339</v>
          </cell>
        </row>
        <row r="55">
          <cell r="E55">
            <v>8354</v>
          </cell>
        </row>
        <row r="56">
          <cell r="E56">
            <v>11749</v>
          </cell>
        </row>
        <row r="57">
          <cell r="E57">
            <v>12724</v>
          </cell>
        </row>
        <row r="58">
          <cell r="E58">
            <v>3669</v>
          </cell>
        </row>
        <row r="59">
          <cell r="E59" t="str">
            <v>ว่าง</v>
          </cell>
        </row>
        <row r="60">
          <cell r="E60">
            <v>6199</v>
          </cell>
        </row>
        <row r="61">
          <cell r="E61">
            <v>8292</v>
          </cell>
        </row>
        <row r="62">
          <cell r="E62">
            <v>4188</v>
          </cell>
        </row>
        <row r="63">
          <cell r="E63">
            <v>2299</v>
          </cell>
        </row>
        <row r="64">
          <cell r="E64" t="str">
            <v>ว่าง</v>
          </cell>
        </row>
        <row r="65">
          <cell r="E65" t="str">
            <v>ว่าง</v>
          </cell>
        </row>
        <row r="66">
          <cell r="E66">
            <v>6393</v>
          </cell>
        </row>
        <row r="67">
          <cell r="E67">
            <v>996</v>
          </cell>
        </row>
        <row r="68">
          <cell r="E68">
            <v>6431</v>
          </cell>
        </row>
        <row r="69">
          <cell r="E69">
            <v>212</v>
          </cell>
        </row>
        <row r="70">
          <cell r="E70">
            <v>2669</v>
          </cell>
        </row>
        <row r="71">
          <cell r="E71">
            <v>11190</v>
          </cell>
        </row>
        <row r="72">
          <cell r="E72">
            <v>3851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9245</v>
          </cell>
        </row>
        <row r="78">
          <cell r="E78" t="str">
            <v>ว่าง</v>
          </cell>
        </row>
        <row r="79">
          <cell r="E79">
            <v>3510</v>
          </cell>
        </row>
        <row r="80">
          <cell r="E80">
            <v>377</v>
          </cell>
        </row>
        <row r="81">
          <cell r="E81">
            <v>4205</v>
          </cell>
        </row>
        <row r="82">
          <cell r="E82">
            <v>121</v>
          </cell>
        </row>
        <row r="83">
          <cell r="E83">
            <v>77143</v>
          </cell>
        </row>
        <row r="84">
          <cell r="E84">
            <v>3128</v>
          </cell>
        </row>
        <row r="85">
          <cell r="E85">
            <v>11598</v>
          </cell>
        </row>
        <row r="86">
          <cell r="E86">
            <v>9348</v>
          </cell>
        </row>
        <row r="88">
          <cell r="E88">
            <v>4801</v>
          </cell>
        </row>
        <row r="89">
          <cell r="E89">
            <v>35</v>
          </cell>
        </row>
        <row r="90">
          <cell r="E90">
            <v>2191</v>
          </cell>
        </row>
        <row r="91">
          <cell r="E91">
            <v>2355</v>
          </cell>
        </row>
        <row r="92">
          <cell r="E92">
            <v>4283</v>
          </cell>
        </row>
        <row r="93">
          <cell r="E93">
            <v>8784</v>
          </cell>
        </row>
        <row r="94">
          <cell r="E94">
            <v>949</v>
          </cell>
        </row>
        <row r="95">
          <cell r="E95">
            <v>2732</v>
          </cell>
        </row>
        <row r="96">
          <cell r="E96">
            <v>9015</v>
          </cell>
        </row>
        <row r="97">
          <cell r="E97">
            <v>854</v>
          </cell>
        </row>
        <row r="98">
          <cell r="E98">
            <v>4639</v>
          </cell>
        </row>
        <row r="99">
          <cell r="E99">
            <v>2602</v>
          </cell>
        </row>
        <row r="100">
          <cell r="E100">
            <v>3181</v>
          </cell>
        </row>
        <row r="101">
          <cell r="E101">
            <v>3904</v>
          </cell>
        </row>
        <row r="102">
          <cell r="E102">
            <v>248</v>
          </cell>
        </row>
        <row r="103">
          <cell r="E103">
            <v>2186</v>
          </cell>
        </row>
        <row r="104">
          <cell r="E104">
            <v>225</v>
          </cell>
        </row>
        <row r="105">
          <cell r="E105">
            <v>1339</v>
          </cell>
        </row>
        <row r="106">
          <cell r="E106">
            <v>4609</v>
          </cell>
        </row>
        <row r="107">
          <cell r="E107">
            <v>6473</v>
          </cell>
        </row>
        <row r="108">
          <cell r="E108">
            <v>5814</v>
          </cell>
        </row>
        <row r="111">
          <cell r="E111">
            <v>7974</v>
          </cell>
        </row>
        <row r="112">
          <cell r="E112">
            <v>605</v>
          </cell>
        </row>
        <row r="114">
          <cell r="E114">
            <v>152</v>
          </cell>
        </row>
        <row r="115">
          <cell r="E115">
            <v>3379</v>
          </cell>
        </row>
        <row r="117">
          <cell r="E117">
            <v>5413</v>
          </cell>
        </row>
        <row r="118">
          <cell r="E118">
            <v>250</v>
          </cell>
        </row>
        <row r="120">
          <cell r="E120">
            <v>14887</v>
          </cell>
        </row>
        <row r="121">
          <cell r="E121">
            <v>663</v>
          </cell>
        </row>
        <row r="123">
          <cell r="E123">
            <v>8466</v>
          </cell>
        </row>
        <row r="124">
          <cell r="E124">
            <v>4188</v>
          </cell>
        </row>
        <row r="125">
          <cell r="E125">
            <v>6281</v>
          </cell>
        </row>
        <row r="127">
          <cell r="E127">
            <v>6429</v>
          </cell>
        </row>
        <row r="128">
          <cell r="E128">
            <v>7192</v>
          </cell>
        </row>
        <row r="130">
          <cell r="E130">
            <v>2194</v>
          </cell>
        </row>
        <row r="131">
          <cell r="E131">
            <v>18081</v>
          </cell>
        </row>
        <row r="133">
          <cell r="E133">
            <v>6883</v>
          </cell>
        </row>
        <row r="134">
          <cell r="E134">
            <v>3021</v>
          </cell>
        </row>
        <row r="137">
          <cell r="E137">
            <v>10790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 t="str">
            <v>มีการย้ายออก</v>
          </cell>
        </row>
        <row r="144">
          <cell r="E144">
            <v>302</v>
          </cell>
        </row>
        <row r="147">
          <cell r="E147">
            <v>7971</v>
          </cell>
        </row>
        <row r="148">
          <cell r="E148">
            <v>5925</v>
          </cell>
        </row>
        <row r="149">
          <cell r="E149">
            <v>4332</v>
          </cell>
        </row>
        <row r="150">
          <cell r="E150" t="str">
            <v>รื้อถอนแล้ว</v>
          </cell>
        </row>
        <row r="151">
          <cell r="E151">
            <v>2444</v>
          </cell>
        </row>
        <row r="152">
          <cell r="E152" t="str">
            <v>รื้อถอนแล้ว</v>
          </cell>
        </row>
        <row r="153">
          <cell r="E153">
            <v>62236</v>
          </cell>
        </row>
        <row r="156">
          <cell r="E156">
            <v>4777</v>
          </cell>
        </row>
        <row r="157">
          <cell r="E157" t="str">
            <v>รื้อถอนแล้ว</v>
          </cell>
        </row>
        <row r="158">
          <cell r="E158">
            <v>2791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909</v>
          </cell>
        </row>
        <row r="163">
          <cell r="E163" t="str">
            <v>รื้อถอนแล้ว</v>
          </cell>
        </row>
        <row r="165">
          <cell r="E165">
            <v>44849</v>
          </cell>
        </row>
        <row r="166">
          <cell r="E166">
            <v>506</v>
          </cell>
        </row>
        <row r="167">
          <cell r="E167">
            <v>6832</v>
          </cell>
        </row>
        <row r="168">
          <cell r="E168">
            <v>449</v>
          </cell>
        </row>
        <row r="169">
          <cell r="E169">
            <v>47633</v>
          </cell>
        </row>
        <row r="172">
          <cell r="E172">
            <v>7979</v>
          </cell>
        </row>
        <row r="173">
          <cell r="E173" t="str">
            <v>รื้อถอนแล้ว</v>
          </cell>
        </row>
        <row r="174">
          <cell r="E174" t="str">
            <v>รื้อถอนแล้ว</v>
          </cell>
        </row>
        <row r="175">
          <cell r="E175">
            <v>6217</v>
          </cell>
        </row>
        <row r="176">
          <cell r="E176">
            <v>242</v>
          </cell>
        </row>
        <row r="177">
          <cell r="E177">
            <v>3459</v>
          </cell>
        </row>
        <row r="178">
          <cell r="E178">
            <v>8702</v>
          </cell>
        </row>
        <row r="179">
          <cell r="E179">
            <v>7742</v>
          </cell>
        </row>
        <row r="180">
          <cell r="E180" t="str">
            <v>รื้อถอนแล้ว</v>
          </cell>
        </row>
        <row r="181">
          <cell r="E181">
            <v>27956</v>
          </cell>
        </row>
        <row r="183">
          <cell r="E183" t="str">
            <v>รื้อถอนแล้ว</v>
          </cell>
        </row>
        <row r="185">
          <cell r="E185">
            <v>7511</v>
          </cell>
        </row>
        <row r="186">
          <cell r="E186">
            <v>6595</v>
          </cell>
        </row>
        <row r="187">
          <cell r="E187">
            <v>2323</v>
          </cell>
        </row>
        <row r="188">
          <cell r="E188">
            <v>2886</v>
          </cell>
        </row>
        <row r="189">
          <cell r="E189">
            <v>7005</v>
          </cell>
        </row>
        <row r="190">
          <cell r="E190">
            <v>6894</v>
          </cell>
        </row>
        <row r="191">
          <cell r="E191" t="str">
            <v>รื้อถอนแล้ว</v>
          </cell>
        </row>
        <row r="194">
          <cell r="E194">
            <v>1731</v>
          </cell>
        </row>
        <row r="195">
          <cell r="E195">
            <v>33934</v>
          </cell>
        </row>
        <row r="196">
          <cell r="E196" t="str">
            <v>มีการย้ายออก</v>
          </cell>
        </row>
        <row r="199">
          <cell r="E199" t="str">
            <v>มีการย้ายออก</v>
          </cell>
        </row>
        <row r="200">
          <cell r="E200">
            <v>1017</v>
          </cell>
        </row>
        <row r="203">
          <cell r="E203">
            <v>1466</v>
          </cell>
        </row>
        <row r="204">
          <cell r="E204">
            <v>803</v>
          </cell>
        </row>
        <row r="205">
          <cell r="E205">
            <v>8433</v>
          </cell>
        </row>
        <row r="206">
          <cell r="E206">
            <v>2349</v>
          </cell>
        </row>
        <row r="209">
          <cell r="E209">
            <v>4959</v>
          </cell>
        </row>
        <row r="210">
          <cell r="E210">
            <v>4494</v>
          </cell>
        </row>
        <row r="212">
          <cell r="E212">
            <v>5631</v>
          </cell>
        </row>
        <row r="214">
          <cell r="E214">
            <v>1588</v>
          </cell>
        </row>
        <row r="217">
          <cell r="E217" t="str">
            <v>รื้อถอนแล้ว</v>
          </cell>
        </row>
        <row r="220">
          <cell r="E220">
            <v>2592</v>
          </cell>
        </row>
        <row r="221">
          <cell r="E221">
            <v>159</v>
          </cell>
        </row>
        <row r="222">
          <cell r="E222">
            <v>490</v>
          </cell>
        </row>
        <row r="223">
          <cell r="E223">
            <v>506</v>
          </cell>
        </row>
        <row r="224">
          <cell r="E224">
            <v>5125</v>
          </cell>
        </row>
        <row r="225">
          <cell r="E225">
            <v>19</v>
          </cell>
        </row>
        <row r="226">
          <cell r="E226">
            <v>1482</v>
          </cell>
        </row>
        <row r="227">
          <cell r="E227" t="str">
            <v>รื้อถอนแล้ว</v>
          </cell>
        </row>
        <row r="229">
          <cell r="E229">
            <v>7837</v>
          </cell>
        </row>
        <row r="230">
          <cell r="E230" t="str">
            <v>รื้อถอนแล้ว</v>
          </cell>
        </row>
        <row r="231">
          <cell r="E231">
            <v>6417</v>
          </cell>
        </row>
        <row r="233">
          <cell r="E233">
            <v>4254</v>
          </cell>
        </row>
        <row r="236">
          <cell r="E236">
            <v>45693</v>
          </cell>
        </row>
        <row r="238">
          <cell r="E238" t="str">
            <v>รื้อถอนแล้ว</v>
          </cell>
        </row>
        <row r="239">
          <cell r="E239">
            <v>426</v>
          </cell>
        </row>
        <row r="240">
          <cell r="E240">
            <v>2737</v>
          </cell>
        </row>
        <row r="241">
          <cell r="E241">
            <v>3825</v>
          </cell>
        </row>
        <row r="242">
          <cell r="E242">
            <v>2760</v>
          </cell>
        </row>
        <row r="243">
          <cell r="E243">
            <v>5903</v>
          </cell>
        </row>
        <row r="244">
          <cell r="E244">
            <v>1597</v>
          </cell>
        </row>
        <row r="245">
          <cell r="E245">
            <v>2747</v>
          </cell>
        </row>
        <row r="246">
          <cell r="E246">
            <v>1764</v>
          </cell>
        </row>
        <row r="247">
          <cell r="E247">
            <v>2841</v>
          </cell>
        </row>
        <row r="248">
          <cell r="E248">
            <v>6591</v>
          </cell>
        </row>
        <row r="249">
          <cell r="E249" t="str">
            <v>รื้อถอนแล้ว</v>
          </cell>
        </row>
        <row r="250">
          <cell r="E250">
            <v>344</v>
          </cell>
        </row>
        <row r="251">
          <cell r="E251">
            <v>6705</v>
          </cell>
        </row>
        <row r="252">
          <cell r="E252">
            <v>6022</v>
          </cell>
        </row>
        <row r="253">
          <cell r="E253">
            <v>48126</v>
          </cell>
        </row>
        <row r="254">
          <cell r="E254" t="str">
            <v>รื้อถอนแล้ว</v>
          </cell>
        </row>
        <row r="256">
          <cell r="E256">
            <v>6850</v>
          </cell>
        </row>
        <row r="258">
          <cell r="E258">
            <v>9297</v>
          </cell>
        </row>
        <row r="259">
          <cell r="E259">
            <v>4019</v>
          </cell>
        </row>
        <row r="260">
          <cell r="E260">
            <v>28721</v>
          </cell>
        </row>
        <row r="262">
          <cell r="E262" t="str">
            <v>รื้อถอน</v>
          </cell>
        </row>
        <row r="263">
          <cell r="E263">
            <v>4280</v>
          </cell>
        </row>
        <row r="270">
          <cell r="E270" t="str">
            <v>รื้อถอนแล้ว</v>
          </cell>
        </row>
        <row r="271">
          <cell r="E271" t="str">
            <v>รื้อถอนแล้ว</v>
          </cell>
        </row>
        <row r="272">
          <cell r="E272">
            <v>6312</v>
          </cell>
        </row>
        <row r="274">
          <cell r="E274">
            <v>3857</v>
          </cell>
        </row>
        <row r="275">
          <cell r="E275" t="str">
            <v>เสร็จแล้ว</v>
          </cell>
        </row>
        <row r="276">
          <cell r="E276">
            <v>2716</v>
          </cell>
        </row>
        <row r="277">
          <cell r="E277">
            <v>729</v>
          </cell>
        </row>
        <row r="278">
          <cell r="E278" t="str">
            <v>เสร็จแล้ว</v>
          </cell>
        </row>
        <row r="280">
          <cell r="E280">
            <v>4709</v>
          </cell>
        </row>
        <row r="281">
          <cell r="E281">
            <v>1026</v>
          </cell>
        </row>
        <row r="283">
          <cell r="E283" t="str">
            <v>ยกเลิกเช่า พ.ค.65</v>
          </cell>
        </row>
        <row r="284">
          <cell r="E284" t="str">
            <v>ยกเลิกเช่า พ.ค.66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0">
          <cell r="E290">
            <v>0</v>
          </cell>
        </row>
        <row r="298">
          <cell r="E298">
            <v>4879</v>
          </cell>
        </row>
        <row r="301">
          <cell r="E301" t="str">
            <v>ว่าง</v>
          </cell>
        </row>
        <row r="302">
          <cell r="E302" t="str">
            <v>ว่าง</v>
          </cell>
        </row>
        <row r="303">
          <cell r="E303" t="str">
            <v>ว่าง</v>
          </cell>
        </row>
        <row r="304">
          <cell r="E304" t="str">
            <v>ว่าง</v>
          </cell>
        </row>
        <row r="305">
          <cell r="E305" t="str">
            <v>ว่าง</v>
          </cell>
        </row>
        <row r="306">
          <cell r="E306" t="str">
            <v>ว่าง</v>
          </cell>
        </row>
        <row r="307">
          <cell r="E307" t="str">
            <v>ว่าง</v>
          </cell>
        </row>
        <row r="308">
          <cell r="E308" t="str">
            <v>ว่าง</v>
          </cell>
        </row>
        <row r="309">
          <cell r="E309" t="str">
            <v>ว่าง</v>
          </cell>
        </row>
        <row r="310">
          <cell r="E310" t="str">
            <v>ว่าง</v>
          </cell>
        </row>
        <row r="311">
          <cell r="E311" t="str">
            <v>ว่าง</v>
          </cell>
        </row>
        <row r="312">
          <cell r="E312" t="str">
            <v>ว่าง</v>
          </cell>
        </row>
        <row r="313">
          <cell r="E313" t="str">
            <v>ว่าง</v>
          </cell>
        </row>
        <row r="314">
          <cell r="E314">
            <v>1344</v>
          </cell>
        </row>
        <row r="320">
          <cell r="E320">
            <v>8424</v>
          </cell>
        </row>
        <row r="321">
          <cell r="E321" t="str">
            <v>ว่าง</v>
          </cell>
        </row>
        <row r="322">
          <cell r="E322" t="str">
            <v>ว่าง</v>
          </cell>
        </row>
        <row r="323">
          <cell r="E323" t="str">
            <v>ว่าง</v>
          </cell>
        </row>
        <row r="324">
          <cell r="E324" t="str">
            <v>ว่าง</v>
          </cell>
        </row>
        <row r="325">
          <cell r="E325" t="str">
            <v>ว่าง</v>
          </cell>
        </row>
        <row r="326">
          <cell r="E326" t="str">
            <v>ว่าง</v>
          </cell>
        </row>
        <row r="327">
          <cell r="E327" t="str">
            <v>ว่าง</v>
          </cell>
        </row>
        <row r="328">
          <cell r="E328" t="str">
            <v>ว่าง</v>
          </cell>
        </row>
        <row r="329">
          <cell r="E329">
            <v>5775</v>
          </cell>
        </row>
        <row r="330">
          <cell r="E330">
            <v>6320</v>
          </cell>
        </row>
        <row r="331">
          <cell r="E331">
            <v>12186</v>
          </cell>
        </row>
        <row r="332">
          <cell r="E332">
            <v>398</v>
          </cell>
        </row>
        <row r="333">
          <cell r="E333">
            <v>18389</v>
          </cell>
        </row>
        <row r="350">
          <cell r="E350">
            <v>25</v>
          </cell>
        </row>
        <row r="351">
          <cell r="E351">
            <v>10</v>
          </cell>
        </row>
        <row r="352">
          <cell r="E352">
            <v>72</v>
          </cell>
        </row>
        <row r="353">
          <cell r="E353">
            <v>63</v>
          </cell>
        </row>
        <row r="354">
          <cell r="E354">
            <v>108</v>
          </cell>
        </row>
        <row r="355">
          <cell r="E355">
            <v>9600</v>
          </cell>
        </row>
        <row r="358">
          <cell r="E358">
            <v>13860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70"/>
  <sheetViews>
    <sheetView showGridLines="0" tabSelected="1" view="pageBreakPreview" zoomScaleNormal="100" zoomScaleSheetLayoutView="100" workbookViewId="0">
      <pane xSplit="7920" ySplit="1716" topLeftCell="AG40" activePane="bottomRight"/>
      <selection activeCell="AF275" sqref="AF275"/>
      <selection pane="topRight" activeCell="AN1" sqref="AN1:AR1048576"/>
      <selection pane="bottomLeft" activeCell="A293" sqref="A293:XFD295"/>
      <selection pane="bottomRight" activeCell="AT48" sqref="AT48"/>
    </sheetView>
  </sheetViews>
  <sheetFormatPr defaultColWidth="8.19921875" defaultRowHeight="20.399999999999999" x14ac:dyDescent="0.55000000000000004"/>
  <cols>
    <col min="1" max="1" width="6" style="58" customWidth="1"/>
    <col min="2" max="2" width="37.59765625" style="2" customWidth="1"/>
    <col min="3" max="3" width="6.8984375" style="3" customWidth="1"/>
    <col min="4" max="4" width="11.3984375" style="2" customWidth="1"/>
    <col min="5" max="5" width="9.09765625" style="4" hidden="1" customWidth="1"/>
    <col min="6" max="6" width="8.19921875" style="4" hidden="1" customWidth="1"/>
    <col min="7" max="7" width="8.19921875" style="5" hidden="1" customWidth="1"/>
    <col min="8" max="8" width="9" style="4" customWidth="1"/>
    <col min="9" max="9" width="8.19921875" style="4" customWidth="1"/>
    <col min="10" max="10" width="8.19921875" style="5" customWidth="1"/>
    <col min="11" max="11" width="9" style="4" customWidth="1"/>
    <col min="12" max="12" width="8.19921875" style="4" customWidth="1"/>
    <col min="13" max="13" width="8.19921875" style="5" customWidth="1"/>
    <col min="14" max="14" width="9" style="4" customWidth="1"/>
    <col min="15" max="15" width="8.19921875" style="4" customWidth="1"/>
    <col min="16" max="16" width="8.19921875" style="5" customWidth="1"/>
    <col min="17" max="17" width="9.19921875" style="4" customWidth="1"/>
    <col min="18" max="18" width="8.19921875" style="4" customWidth="1"/>
    <col min="19" max="19" width="8.19921875" style="5" customWidth="1"/>
    <col min="20" max="20" width="8.796875" style="4" customWidth="1"/>
    <col min="21" max="21" width="8.19921875" style="4" customWidth="1"/>
    <col min="22" max="22" width="8.19921875" style="5" customWidth="1"/>
    <col min="23" max="24" width="8.19921875" style="4" customWidth="1"/>
    <col min="25" max="25" width="8.19921875" style="5" customWidth="1"/>
    <col min="26" max="27" width="8.19921875" style="4" customWidth="1"/>
    <col min="28" max="28" width="9.09765625" style="5" customWidth="1"/>
    <col min="29" max="29" width="8.19921875" style="4" customWidth="1"/>
    <col min="30" max="30" width="7.69921875" style="4" customWidth="1"/>
    <col min="31" max="31" width="8.296875" style="5" customWidth="1"/>
    <col min="32" max="33" width="8.19921875" style="4" customWidth="1"/>
    <col min="34" max="34" width="8.19921875" style="5" customWidth="1"/>
    <col min="35" max="36" width="8.19921875" style="4" customWidth="1"/>
    <col min="37" max="37" width="8.19921875" style="5" customWidth="1"/>
    <col min="38" max="38" width="8.19921875" style="4" customWidth="1"/>
    <col min="39" max="39" width="8.296875" style="4" customWidth="1"/>
    <col min="40" max="40" width="8.296875" style="5" customWidth="1"/>
    <col min="41" max="41" width="8.19921875" style="4" customWidth="1"/>
    <col min="42" max="42" width="7.796875" style="4" customWidth="1"/>
    <col min="43" max="43" width="8.19921875" style="5" customWidth="1"/>
    <col min="44" max="70" width="8.19921875" style="2" customWidth="1"/>
    <col min="71" max="16384" width="8.19921875" style="2"/>
  </cols>
  <sheetData>
    <row r="1" spans="1:46" ht="31.5" customHeight="1" x14ac:dyDescent="0.55000000000000004">
      <c r="A1" s="1" t="s">
        <v>24</v>
      </c>
    </row>
    <row r="2" spans="1:46" x14ac:dyDescent="0.55000000000000004">
      <c r="A2" s="6" t="s">
        <v>0</v>
      </c>
      <c r="B2" s="6" t="s">
        <v>1</v>
      </c>
      <c r="C2" s="7" t="s">
        <v>2</v>
      </c>
      <c r="D2" s="8" t="s">
        <v>3</v>
      </c>
      <c r="E2" s="9" t="s">
        <v>23</v>
      </c>
      <c r="F2" s="10"/>
      <c r="G2" s="11"/>
      <c r="H2" s="12" t="s">
        <v>26</v>
      </c>
      <c r="I2" s="10"/>
      <c r="J2" s="11"/>
      <c r="K2" s="12" t="s">
        <v>27</v>
      </c>
      <c r="L2" s="10"/>
      <c r="M2" s="11"/>
      <c r="N2" s="12" t="s">
        <v>28</v>
      </c>
      <c r="O2" s="10"/>
      <c r="P2" s="11"/>
      <c r="Q2" s="12" t="s">
        <v>29</v>
      </c>
      <c r="R2" s="10"/>
      <c r="S2" s="11"/>
      <c r="T2" s="12" t="s">
        <v>30</v>
      </c>
      <c r="U2" s="10"/>
      <c r="V2" s="11"/>
      <c r="W2" s="12" t="s">
        <v>31</v>
      </c>
      <c r="X2" s="10"/>
      <c r="Y2" s="11"/>
      <c r="Z2" s="12" t="s">
        <v>32</v>
      </c>
      <c r="AA2" s="10"/>
      <c r="AB2" s="11"/>
      <c r="AC2" s="12" t="s">
        <v>33</v>
      </c>
      <c r="AD2" s="10"/>
      <c r="AE2" s="11"/>
      <c r="AF2" s="125" t="s">
        <v>34</v>
      </c>
      <c r="AG2" s="10"/>
      <c r="AH2" s="11"/>
      <c r="AI2" s="12" t="s">
        <v>35</v>
      </c>
      <c r="AJ2" s="10"/>
      <c r="AK2" s="11"/>
      <c r="AL2" s="12" t="s">
        <v>36</v>
      </c>
      <c r="AM2" s="10"/>
      <c r="AN2" s="11"/>
      <c r="AO2" s="12" t="s">
        <v>37</v>
      </c>
      <c r="AP2" s="10"/>
      <c r="AQ2" s="11"/>
      <c r="AT2" s="13" t="s">
        <v>9</v>
      </c>
    </row>
    <row r="3" spans="1:46" x14ac:dyDescent="0.55000000000000004">
      <c r="A3" s="14"/>
      <c r="B3" s="14"/>
      <c r="C3" s="15" t="s">
        <v>4</v>
      </c>
      <c r="D3" s="16" t="s">
        <v>5</v>
      </c>
      <c r="E3" s="17" t="s">
        <v>6</v>
      </c>
      <c r="F3" s="18" t="s">
        <v>7</v>
      </c>
      <c r="G3" s="19">
        <v>5</v>
      </c>
      <c r="H3" s="17" t="s">
        <v>6</v>
      </c>
      <c r="I3" s="18" t="s">
        <v>7</v>
      </c>
      <c r="J3" s="19">
        <v>5</v>
      </c>
      <c r="K3" s="17" t="s">
        <v>6</v>
      </c>
      <c r="L3" s="18" t="s">
        <v>7</v>
      </c>
      <c r="M3" s="19">
        <v>5</v>
      </c>
      <c r="N3" s="17" t="s">
        <v>6</v>
      </c>
      <c r="O3" s="18" t="s">
        <v>7</v>
      </c>
      <c r="P3" s="19">
        <v>6</v>
      </c>
      <c r="Q3" s="17" t="s">
        <v>6</v>
      </c>
      <c r="R3" s="18" t="s">
        <v>7</v>
      </c>
      <c r="S3" s="19">
        <v>6</v>
      </c>
      <c r="T3" s="17" t="s">
        <v>6</v>
      </c>
      <c r="U3" s="18" t="s">
        <v>7</v>
      </c>
      <c r="V3" s="19">
        <v>6</v>
      </c>
      <c r="W3" s="17" t="s">
        <v>6</v>
      </c>
      <c r="X3" s="18" t="s">
        <v>7</v>
      </c>
      <c r="Y3" s="19">
        <v>6</v>
      </c>
      <c r="Z3" s="20" t="s">
        <v>6</v>
      </c>
      <c r="AA3" s="21" t="s">
        <v>7</v>
      </c>
      <c r="AB3" s="22">
        <v>6</v>
      </c>
      <c r="AC3" s="17" t="s">
        <v>6</v>
      </c>
      <c r="AD3" s="18" t="s">
        <v>7</v>
      </c>
      <c r="AE3" s="19">
        <v>6</v>
      </c>
      <c r="AF3" s="17" t="s">
        <v>6</v>
      </c>
      <c r="AG3" s="18" t="s">
        <v>7</v>
      </c>
      <c r="AH3" s="19">
        <v>6</v>
      </c>
      <c r="AI3" s="17" t="s">
        <v>6</v>
      </c>
      <c r="AJ3" s="18" t="s">
        <v>7</v>
      </c>
      <c r="AK3" s="19">
        <v>6</v>
      </c>
      <c r="AL3" s="17" t="s">
        <v>6</v>
      </c>
      <c r="AM3" s="18" t="s">
        <v>7</v>
      </c>
      <c r="AN3" s="19">
        <v>6</v>
      </c>
      <c r="AO3" s="17" t="s">
        <v>6</v>
      </c>
      <c r="AP3" s="18" t="s">
        <v>7</v>
      </c>
      <c r="AQ3" s="19">
        <v>6</v>
      </c>
    </row>
    <row r="4" spans="1:46" x14ac:dyDescent="0.55000000000000004">
      <c r="A4" s="23" t="str">
        <f>[5]ตารางจด!A4</f>
        <v>ส่วนกลาง</v>
      </c>
      <c r="B4" s="24"/>
      <c r="C4" s="25"/>
      <c r="D4" s="26"/>
      <c r="E4" s="27"/>
      <c r="F4" s="28"/>
      <c r="G4" s="29"/>
      <c r="H4" s="30"/>
      <c r="I4" s="28"/>
      <c r="J4" s="31"/>
      <c r="K4" s="27"/>
      <c r="L4" s="28"/>
      <c r="M4" s="31"/>
      <c r="N4" s="27"/>
      <c r="O4" s="28"/>
      <c r="P4" s="29"/>
      <c r="Q4" s="30"/>
      <c r="R4" s="32"/>
      <c r="S4" s="31"/>
      <c r="T4" s="27"/>
      <c r="U4" s="28"/>
      <c r="V4" s="31"/>
      <c r="W4" s="27"/>
      <c r="X4" s="28"/>
      <c r="Y4" s="31"/>
      <c r="Z4" s="33"/>
      <c r="AA4" s="34"/>
      <c r="AB4" s="35"/>
      <c r="AC4" s="27"/>
      <c r="AD4" s="28"/>
      <c r="AE4" s="31"/>
      <c r="AF4" s="27"/>
      <c r="AG4" s="28"/>
      <c r="AH4" s="31"/>
      <c r="AI4" s="27"/>
      <c r="AJ4" s="28"/>
      <c r="AK4" s="31"/>
      <c r="AL4" s="27"/>
      <c r="AM4" s="28"/>
      <c r="AN4" s="31"/>
      <c r="AO4" s="27"/>
      <c r="AP4" s="28"/>
      <c r="AQ4" s="31"/>
    </row>
    <row r="5" spans="1:46" x14ac:dyDescent="0.55000000000000004">
      <c r="A5" s="23" t="str">
        <f>[5]ตารางจด!A5</f>
        <v xml:space="preserve">อาคารเฉลิมพระเกียรติ  โซน B </v>
      </c>
      <c r="B5" s="36"/>
      <c r="C5" s="37"/>
      <c r="D5" s="38"/>
      <c r="E5" s="39"/>
      <c r="F5" s="39"/>
      <c r="G5" s="37"/>
      <c r="H5" s="40"/>
      <c r="I5" s="39"/>
      <c r="J5" s="41"/>
      <c r="K5" s="39"/>
      <c r="L5" s="39"/>
      <c r="M5" s="41"/>
      <c r="N5" s="39"/>
      <c r="O5" s="39"/>
      <c r="P5" s="37"/>
      <c r="Q5" s="40"/>
      <c r="R5" s="39"/>
      <c r="S5" s="41"/>
      <c r="T5" s="39"/>
      <c r="U5" s="39"/>
      <c r="V5" s="41"/>
      <c r="W5" s="39"/>
      <c r="X5" s="39"/>
      <c r="Y5" s="41"/>
      <c r="Z5" s="39"/>
      <c r="AA5" s="39"/>
      <c r="AB5" s="41"/>
      <c r="AC5" s="39"/>
      <c r="AD5" s="39"/>
      <c r="AE5" s="41"/>
      <c r="AF5" s="39"/>
      <c r="AG5" s="39"/>
      <c r="AH5" s="41"/>
      <c r="AI5" s="39"/>
      <c r="AJ5" s="39"/>
      <c r="AK5" s="41"/>
      <c r="AL5" s="39"/>
      <c r="AM5" s="39"/>
      <c r="AN5" s="41"/>
      <c r="AO5" s="39"/>
      <c r="AP5" s="39"/>
      <c r="AQ5" s="41"/>
    </row>
    <row r="6" spans="1:46" x14ac:dyDescent="0.55000000000000004">
      <c r="A6" s="42">
        <f>[5]ตารางจด!A6</f>
        <v>1</v>
      </c>
      <c r="B6" s="43" t="str">
        <f>[5]ตารางจด!B6</f>
        <v>ณัตชา เศวตภิชาว์ (กาแฟโซน B)</v>
      </c>
      <c r="C6" s="42">
        <f>[5]ตารางจด!C6</f>
        <v>0</v>
      </c>
      <c r="D6" s="16" t="str">
        <f>[5]ตารางจด!D6</f>
        <v>0700561</v>
      </c>
      <c r="E6" s="130">
        <v>24530</v>
      </c>
      <c r="F6" s="44">
        <v>101</v>
      </c>
      <c r="G6" s="45">
        <v>505</v>
      </c>
      <c r="H6" s="44">
        <f>'[5]มกราคม 67'!E6</f>
        <v>24662</v>
      </c>
      <c r="I6" s="44">
        <f>H6-E6</f>
        <v>132</v>
      </c>
      <c r="J6" s="46">
        <f>I6*$J$3</f>
        <v>660</v>
      </c>
      <c r="K6" s="130">
        <f>'[5]กุมภาพันธ์ 67'!E6</f>
        <v>24828</v>
      </c>
      <c r="L6" s="44">
        <f>K6-H6</f>
        <v>166</v>
      </c>
      <c r="M6" s="46">
        <f>L6*$M$3</f>
        <v>830</v>
      </c>
      <c r="N6" s="130">
        <f>'[5]มีนาคม 67'!E6</f>
        <v>24971</v>
      </c>
      <c r="O6" s="44">
        <f>N6-K6</f>
        <v>143</v>
      </c>
      <c r="P6" s="45">
        <f>O6*$P$3</f>
        <v>858</v>
      </c>
      <c r="Q6" s="44">
        <f>'[5]เมษายน 67 '!E6</f>
        <v>25054</v>
      </c>
      <c r="R6" s="44">
        <f>Q6-N6</f>
        <v>83</v>
      </c>
      <c r="S6" s="46">
        <f>R6*$S$3</f>
        <v>498</v>
      </c>
      <c r="T6" s="130">
        <f>'[5]พฤษภาคม 67'!E6</f>
        <v>25134</v>
      </c>
      <c r="U6" s="44">
        <f>T6-Q6</f>
        <v>80</v>
      </c>
      <c r="V6" s="46">
        <f>U6*$V$3</f>
        <v>480</v>
      </c>
      <c r="W6" s="130">
        <f>'[5]มิถุนายน 67 '!E6</f>
        <v>25245</v>
      </c>
      <c r="X6" s="44">
        <f>W6-T6</f>
        <v>111</v>
      </c>
      <c r="Y6" s="46">
        <f>X6*$Y$3</f>
        <v>666</v>
      </c>
      <c r="Z6" s="47">
        <f>'[5]กรกฏาคม 67 '!E6</f>
        <v>25416</v>
      </c>
      <c r="AA6" s="48">
        <f>Z6-W6</f>
        <v>171</v>
      </c>
      <c r="AB6" s="49">
        <f>AA6*$AB$3</f>
        <v>1026</v>
      </c>
      <c r="AC6" s="130">
        <f>'[5]สิงหาคม 67 '!E6</f>
        <v>25621</v>
      </c>
      <c r="AD6" s="44">
        <f>AC6-Z6</f>
        <v>205</v>
      </c>
      <c r="AE6" s="46">
        <f>AD6*$AE$3</f>
        <v>1230</v>
      </c>
      <c r="AF6" s="130">
        <f>'[5]กันยายน 67 '!E6</f>
        <v>25793</v>
      </c>
      <c r="AG6" s="44">
        <f>AF6-AC6</f>
        <v>172</v>
      </c>
      <c r="AH6" s="46">
        <f>AG6*$AH$3</f>
        <v>1032</v>
      </c>
      <c r="AI6" s="130">
        <f>'[5]ตุลาคม 67 '!E6</f>
        <v>25962</v>
      </c>
      <c r="AJ6" s="44">
        <f>AI6-AF6</f>
        <v>169</v>
      </c>
      <c r="AK6" s="46">
        <f>AJ6*$AK$3</f>
        <v>1014</v>
      </c>
      <c r="AL6" s="130">
        <f>'[5]พฤศจิกายน 67'!E6</f>
        <v>26079</v>
      </c>
      <c r="AM6" s="44">
        <f>AL6-AI6</f>
        <v>117</v>
      </c>
      <c r="AN6" s="46">
        <f>AM6*$AN$3</f>
        <v>702</v>
      </c>
      <c r="AO6" s="130">
        <f>'[5]ธันวาคม 67'!E6</f>
        <v>26197</v>
      </c>
      <c r="AP6" s="44">
        <f>AO6-AL6</f>
        <v>118</v>
      </c>
      <c r="AQ6" s="46">
        <f>AP6*$AQ$3</f>
        <v>708</v>
      </c>
    </row>
    <row r="7" spans="1:46" x14ac:dyDescent="0.55000000000000004">
      <c r="A7" s="42">
        <f>[5]ตารางจด!A7</f>
        <v>2</v>
      </c>
      <c r="B7" s="43" t="str">
        <f>[5]ตารางจด!B7</f>
        <v>TAO BIN (โซนB)</v>
      </c>
      <c r="C7" s="42">
        <f>[5]ตารางจด!C7</f>
        <v>0</v>
      </c>
      <c r="D7" s="16">
        <f>[5]ตารางจด!D7</f>
        <v>20220736319</v>
      </c>
      <c r="E7" s="76">
        <v>2540</v>
      </c>
      <c r="F7" s="48">
        <v>163</v>
      </c>
      <c r="G7" s="94">
        <v>815</v>
      </c>
      <c r="H7" s="48">
        <f>'[5]มกราคม 67'!E7</f>
        <v>2750</v>
      </c>
      <c r="I7" s="48">
        <f>H7-E7</f>
        <v>210</v>
      </c>
      <c r="J7" s="49">
        <f>I7*$J$3</f>
        <v>1050</v>
      </c>
      <c r="K7" s="47">
        <f>'[5]กุมภาพันธ์ 67'!E7</f>
        <v>3002</v>
      </c>
      <c r="L7" s="48">
        <f>K7-H7</f>
        <v>252</v>
      </c>
      <c r="M7" s="49">
        <f>L7*$M$3</f>
        <v>1260</v>
      </c>
      <c r="N7" s="47">
        <f>'[5]มีนาคม 67'!E7</f>
        <v>3241</v>
      </c>
      <c r="O7" s="48">
        <f>N7-K7</f>
        <v>239</v>
      </c>
      <c r="P7" s="94">
        <f>O7*$P$3</f>
        <v>1434</v>
      </c>
      <c r="Q7" s="48" t="str">
        <f>'[5]เมษายน 67 '!E7</f>
        <v>มีการย้ายออก</v>
      </c>
      <c r="R7" s="48" t="s">
        <v>40</v>
      </c>
      <c r="S7" s="49" t="s">
        <v>40</v>
      </c>
      <c r="T7" s="47">
        <f>'[5]พฤษภาคม 67'!E7</f>
        <v>3340</v>
      </c>
      <c r="U7" s="48">
        <f>T7-N7</f>
        <v>99</v>
      </c>
      <c r="V7" s="49">
        <f>U7*$V$3</f>
        <v>594</v>
      </c>
      <c r="W7" s="47" t="str">
        <f>'[5]มิถุนายน 67 '!E7</f>
        <v>มีการย้ายออก</v>
      </c>
      <c r="X7" s="48" t="s">
        <v>40</v>
      </c>
      <c r="Y7" s="49" t="s">
        <v>40</v>
      </c>
      <c r="Z7" s="47" t="str">
        <f>'[5]กรกฏาคม 67 '!E7</f>
        <v>มีการย้ายออก</v>
      </c>
      <c r="AA7" s="48" t="s">
        <v>40</v>
      </c>
      <c r="AB7" s="49" t="s">
        <v>40</v>
      </c>
      <c r="AC7" s="47" t="str">
        <f>'[5]สิงหาคม 67 '!E7</f>
        <v>มีการย้ายออก</v>
      </c>
      <c r="AD7" s="48" t="s">
        <v>40</v>
      </c>
      <c r="AE7" s="49" t="s">
        <v>40</v>
      </c>
      <c r="AF7" s="47" t="str">
        <f>'[5]กันยายน 67 '!E7</f>
        <v>มีการย้ายออก</v>
      </c>
      <c r="AG7" s="48" t="s">
        <v>40</v>
      </c>
      <c r="AH7" s="49" t="s">
        <v>40</v>
      </c>
      <c r="AI7" s="47" t="str">
        <f>'[5]ตุลาคม 67 '!E7</f>
        <v>มีการย้ายออก</v>
      </c>
      <c r="AJ7" s="48" t="s">
        <v>40</v>
      </c>
      <c r="AK7" s="49" t="s">
        <v>40</v>
      </c>
      <c r="AL7" s="47" t="str">
        <f>'[5]พฤศจิกายน 67'!E7</f>
        <v>มีการย้ายออก</v>
      </c>
      <c r="AM7" s="48" t="s">
        <v>40</v>
      </c>
      <c r="AN7" s="49" t="s">
        <v>40</v>
      </c>
      <c r="AO7" s="47" t="str">
        <f>'[5]ธันวาคม 67'!E7</f>
        <v>มีการย้ายออก</v>
      </c>
      <c r="AP7" s="48" t="s">
        <v>40</v>
      </c>
      <c r="AQ7" s="49" t="s">
        <v>40</v>
      </c>
    </row>
    <row r="8" spans="1:46" x14ac:dyDescent="0.55000000000000004">
      <c r="A8" s="23" t="str">
        <f>[5]ตารางจด!A8</f>
        <v xml:space="preserve">สนามกีฬาอินทนิล </v>
      </c>
      <c r="B8" s="24"/>
      <c r="C8" s="51"/>
      <c r="D8" s="38"/>
      <c r="E8" s="39"/>
      <c r="F8" s="39"/>
      <c r="G8" s="37"/>
      <c r="H8" s="40"/>
      <c r="I8" s="39"/>
      <c r="J8" s="41"/>
      <c r="K8" s="39"/>
      <c r="L8" s="39"/>
      <c r="M8" s="41"/>
      <c r="N8" s="39"/>
      <c r="O8" s="39"/>
      <c r="P8" s="37"/>
      <c r="Q8" s="40"/>
      <c r="R8" s="39"/>
      <c r="S8" s="41"/>
      <c r="T8" s="39"/>
      <c r="U8" s="39"/>
      <c r="V8" s="41"/>
      <c r="W8" s="39"/>
      <c r="X8" s="39"/>
      <c r="Y8" s="41"/>
      <c r="Z8" s="39"/>
      <c r="AA8" s="39"/>
      <c r="AB8" s="41"/>
      <c r="AC8" s="39"/>
      <c r="AD8" s="39"/>
      <c r="AE8" s="41"/>
      <c r="AF8" s="39"/>
      <c r="AG8" s="39"/>
      <c r="AH8" s="41"/>
      <c r="AI8" s="39"/>
      <c r="AJ8" s="39"/>
      <c r="AK8" s="41"/>
      <c r="AL8" s="39"/>
      <c r="AM8" s="39"/>
      <c r="AN8" s="41"/>
      <c r="AO8" s="39"/>
      <c r="AP8" s="39"/>
      <c r="AQ8" s="41"/>
    </row>
    <row r="9" spans="1:46" x14ac:dyDescent="0.55000000000000004">
      <c r="A9" s="42">
        <f>[5]ตารางจด!A9</f>
        <v>3</v>
      </c>
      <c r="B9" s="43" t="str">
        <f>[5]ตารางจด!B9</f>
        <v>สโมสรแม่โจ้ยูไนเต็ด</v>
      </c>
      <c r="C9" s="42">
        <f>[5]ตารางจด!C9</f>
        <v>0</v>
      </c>
      <c r="D9" s="16">
        <f>[5]ตารางจด!D9</f>
        <v>190813441</v>
      </c>
      <c r="E9" s="130">
        <v>11817</v>
      </c>
      <c r="F9" s="44">
        <v>477</v>
      </c>
      <c r="G9" s="45">
        <v>2385</v>
      </c>
      <c r="H9" s="44">
        <f>'[5]มกราคม 67'!E9</f>
        <v>12082</v>
      </c>
      <c r="I9" s="44">
        <f>H9-E9</f>
        <v>265</v>
      </c>
      <c r="J9" s="46">
        <f>I9*$J$3</f>
        <v>1325</v>
      </c>
      <c r="K9" s="130">
        <f>'[5]กุมภาพันธ์ 67'!E9</f>
        <v>12540</v>
      </c>
      <c r="L9" s="44">
        <f>K9-H9</f>
        <v>458</v>
      </c>
      <c r="M9" s="46">
        <f>L9*$M$3</f>
        <v>2290</v>
      </c>
      <c r="N9" s="130">
        <f>'[5]มีนาคม 67'!E9</f>
        <v>12898</v>
      </c>
      <c r="O9" s="44">
        <f>N9-K9</f>
        <v>358</v>
      </c>
      <c r="P9" s="45">
        <f>O9*$P$3</f>
        <v>2148</v>
      </c>
      <c r="Q9" s="44">
        <f>'[5]เมษายน 67 '!E9</f>
        <v>13251</v>
      </c>
      <c r="R9" s="44">
        <f>Q9-N9</f>
        <v>353</v>
      </c>
      <c r="S9" s="46">
        <f>R9*$S$3</f>
        <v>2118</v>
      </c>
      <c r="T9" s="130">
        <f>'[5]พฤษภาคม 67'!E9</f>
        <v>13641</v>
      </c>
      <c r="U9" s="44">
        <f>T9-Q9</f>
        <v>390</v>
      </c>
      <c r="V9" s="46">
        <f>U9*$V$3</f>
        <v>2340</v>
      </c>
      <c r="W9" s="130">
        <f>'[5]มิถุนายน 67 '!E9</f>
        <v>14102</v>
      </c>
      <c r="X9" s="44">
        <f>W9-T9</f>
        <v>461</v>
      </c>
      <c r="Y9" s="46">
        <f>X9*$Y$3</f>
        <v>2766</v>
      </c>
      <c r="Z9" s="47">
        <f>'[5]กรกฏาคม 67 '!E9</f>
        <v>14367</v>
      </c>
      <c r="AA9" s="48">
        <f>Z9-W9</f>
        <v>265</v>
      </c>
      <c r="AB9" s="49">
        <f>AA9*$AB$3</f>
        <v>1590</v>
      </c>
      <c r="AC9" s="130">
        <f>'[5]สิงหาคม 67 '!E9</f>
        <v>14801</v>
      </c>
      <c r="AD9" s="44">
        <f>AC9-Z9</f>
        <v>434</v>
      </c>
      <c r="AE9" s="46">
        <f>AD9*$AE$3</f>
        <v>2604</v>
      </c>
      <c r="AF9" s="130">
        <f>'[5]กันยายน 67 '!E9</f>
        <v>15133</v>
      </c>
      <c r="AG9" s="44">
        <f>AF9-AC9</f>
        <v>332</v>
      </c>
      <c r="AH9" s="46">
        <f>AG9*$AH$3</f>
        <v>1992</v>
      </c>
      <c r="AI9" s="130">
        <f>'[5]ตุลาคม 67 '!E9</f>
        <v>15320</v>
      </c>
      <c r="AJ9" s="44">
        <f>AI9-AF9</f>
        <v>187</v>
      </c>
      <c r="AK9" s="46">
        <f>AJ9*$AK$3</f>
        <v>1122</v>
      </c>
      <c r="AL9" s="130">
        <f>'[5]พฤศจิกายน 67'!E9</f>
        <v>15405</v>
      </c>
      <c r="AM9" s="44">
        <f>AL9-AI9</f>
        <v>85</v>
      </c>
      <c r="AN9" s="46">
        <f>AM9*$AN$3</f>
        <v>510</v>
      </c>
      <c r="AO9" s="130">
        <f>'[5]ธันวาคม 67'!E9</f>
        <v>15422</v>
      </c>
      <c r="AP9" s="44">
        <f>AO9-AL9</f>
        <v>17</v>
      </c>
      <c r="AQ9" s="46">
        <f>AP9*$AQ$3</f>
        <v>102</v>
      </c>
    </row>
    <row r="10" spans="1:46" x14ac:dyDescent="0.55000000000000004">
      <c r="A10" s="42">
        <f>[5]ตารางจด!A10</f>
        <v>4</v>
      </c>
      <c r="B10" s="43" t="str">
        <f>[5]ตารางจด!B10</f>
        <v>ห้องแต่งตัวนักกีฬา</v>
      </c>
      <c r="C10" s="42">
        <f>[5]ตารางจด!C10</f>
        <v>0</v>
      </c>
      <c r="D10" s="16">
        <f>[5]ตารางจด!D10</f>
        <v>2020013999</v>
      </c>
      <c r="E10" s="130">
        <v>2277</v>
      </c>
      <c r="F10" s="44">
        <v>180</v>
      </c>
      <c r="G10" s="45">
        <v>900</v>
      </c>
      <c r="H10" s="44">
        <f>'[5]มกราคม 67'!E10</f>
        <v>2300</v>
      </c>
      <c r="I10" s="44">
        <f>H10-E10</f>
        <v>23</v>
      </c>
      <c r="J10" s="46">
        <f>I10*$J$3</f>
        <v>115</v>
      </c>
      <c r="K10" s="130">
        <f>'[5]กุมภาพันธ์ 67'!E10</f>
        <v>2375</v>
      </c>
      <c r="L10" s="44">
        <f>K10-H10</f>
        <v>75</v>
      </c>
      <c r="M10" s="46">
        <f>L10*$M$3</f>
        <v>375</v>
      </c>
      <c r="N10" s="130">
        <f>'[5]มีนาคม 67'!E10</f>
        <v>2441</v>
      </c>
      <c r="O10" s="44">
        <f>N10-K10</f>
        <v>66</v>
      </c>
      <c r="P10" s="45">
        <f>O10*$P$3</f>
        <v>396</v>
      </c>
      <c r="Q10" s="44">
        <f>'[5]เมษายน 67 '!E10</f>
        <v>2455</v>
      </c>
      <c r="R10" s="44">
        <f>Q10-N10</f>
        <v>14</v>
      </c>
      <c r="S10" s="46">
        <f>R10*$S$3</f>
        <v>84</v>
      </c>
      <c r="T10" s="130">
        <f>'[5]พฤษภาคม 67'!E10</f>
        <v>2523</v>
      </c>
      <c r="U10" s="44">
        <f>T10-Q10</f>
        <v>68</v>
      </c>
      <c r="V10" s="46">
        <f>U10*$V$3</f>
        <v>408</v>
      </c>
      <c r="W10" s="130">
        <f>'[5]มิถุนายน 67 '!E10</f>
        <v>2638</v>
      </c>
      <c r="X10" s="44">
        <f>W10-T10</f>
        <v>115</v>
      </c>
      <c r="Y10" s="46">
        <f>X10*$Y$3</f>
        <v>690</v>
      </c>
      <c r="Z10" s="47">
        <f>'[5]กรกฏาคม 67 '!E10</f>
        <v>2825</v>
      </c>
      <c r="AA10" s="48">
        <f>Z10-W10</f>
        <v>187</v>
      </c>
      <c r="AB10" s="49">
        <f>AA10*$AB$3</f>
        <v>1122</v>
      </c>
      <c r="AC10" s="130">
        <f>'[5]สิงหาคม 67 '!E10</f>
        <v>3065</v>
      </c>
      <c r="AD10" s="44">
        <f>AC10-Z10</f>
        <v>240</v>
      </c>
      <c r="AE10" s="46">
        <f>AD10*$AE$3</f>
        <v>1440</v>
      </c>
      <c r="AF10" s="130">
        <f>'[5]กันยายน 67 '!E10</f>
        <v>3111</v>
      </c>
      <c r="AG10" s="44">
        <f>AF10-AC10</f>
        <v>46</v>
      </c>
      <c r="AH10" s="46">
        <f>AG10*$AH$3</f>
        <v>276</v>
      </c>
      <c r="AI10" s="130">
        <f>'[5]ตุลาคม 67 '!E10</f>
        <v>3237</v>
      </c>
      <c r="AJ10" s="44">
        <f>AI10-AF10</f>
        <v>126</v>
      </c>
      <c r="AK10" s="46">
        <f>AJ10*$AK$3</f>
        <v>756</v>
      </c>
      <c r="AL10" s="130">
        <f>'[5]พฤศจิกายน 67'!E10</f>
        <v>3351</v>
      </c>
      <c r="AM10" s="44">
        <f>AL10-AI10</f>
        <v>114</v>
      </c>
      <c r="AN10" s="46">
        <f>AM10*$AN$3</f>
        <v>684</v>
      </c>
      <c r="AO10" s="130">
        <f>'[5]ธันวาคม 67'!E10</f>
        <v>3560</v>
      </c>
      <c r="AP10" s="44">
        <f>AO10-AL10</f>
        <v>209</v>
      </c>
      <c r="AQ10" s="46">
        <f>AP10*$AQ$3</f>
        <v>1254</v>
      </c>
    </row>
    <row r="11" spans="1:46" x14ac:dyDescent="0.55000000000000004">
      <c r="A11" s="42">
        <f>[5]ตารางจด!A11</f>
        <v>5</v>
      </c>
      <c r="B11" s="43" t="str">
        <f>[5]ตารางจด!B11</f>
        <v>TAO BIN (อินทนิล)</v>
      </c>
      <c r="C11" s="42">
        <f>[5]ตารางจด!C11</f>
        <v>0</v>
      </c>
      <c r="D11" s="16">
        <f>[5]ตารางจด!D11</f>
        <v>20220614397</v>
      </c>
      <c r="E11" s="50">
        <v>4530</v>
      </c>
      <c r="F11" s="44">
        <v>280</v>
      </c>
      <c r="G11" s="45">
        <v>1400</v>
      </c>
      <c r="H11" s="44">
        <f>'[5]มกราคม 67'!E11</f>
        <v>4755</v>
      </c>
      <c r="I11" s="44">
        <f>H11-E11</f>
        <v>225</v>
      </c>
      <c r="J11" s="46">
        <f>I11*$J$3</f>
        <v>1125</v>
      </c>
      <c r="K11" s="130">
        <f>'[5]กุมภาพันธ์ 67'!E11</f>
        <v>5003</v>
      </c>
      <c r="L11" s="44">
        <f>K11-H11</f>
        <v>248</v>
      </c>
      <c r="M11" s="46">
        <f>L11*$M$3</f>
        <v>1240</v>
      </c>
      <c r="N11" s="130">
        <f>'[5]มีนาคม 67'!E11</f>
        <v>5250</v>
      </c>
      <c r="O11" s="44">
        <f>N11-K11</f>
        <v>247</v>
      </c>
      <c r="P11" s="45">
        <f>O11*$P$3</f>
        <v>1482</v>
      </c>
      <c r="Q11" s="44">
        <f>'[5]เมษายน 67 '!E11</f>
        <v>5549</v>
      </c>
      <c r="R11" s="44">
        <f>Q11-N11</f>
        <v>299</v>
      </c>
      <c r="S11" s="46">
        <f>R11*$S$3</f>
        <v>1794</v>
      </c>
      <c r="T11" s="130">
        <f>'[5]พฤษภาคม 67'!E11</f>
        <v>5827</v>
      </c>
      <c r="U11" s="44">
        <f>T11-Q11</f>
        <v>278</v>
      </c>
      <c r="V11" s="46">
        <f>U11*$V$3</f>
        <v>1668</v>
      </c>
      <c r="W11" s="130">
        <f>'[5]มิถุนายน 67 '!E11</f>
        <v>6127</v>
      </c>
      <c r="X11" s="44">
        <f>W11-T11</f>
        <v>300</v>
      </c>
      <c r="Y11" s="46">
        <f>X11*$Y$3</f>
        <v>1800</v>
      </c>
      <c r="Z11" s="47">
        <f>'[5]กรกฏาคม 67 '!E11</f>
        <v>6417</v>
      </c>
      <c r="AA11" s="48">
        <f>Z11-W11</f>
        <v>290</v>
      </c>
      <c r="AB11" s="49">
        <f>AA11*$AB$3</f>
        <v>1740</v>
      </c>
      <c r="AC11" s="130">
        <f>'[5]สิงหาคม 67 '!E11</f>
        <v>6733</v>
      </c>
      <c r="AD11" s="44">
        <f>AC11-Z11</f>
        <v>316</v>
      </c>
      <c r="AE11" s="46">
        <f>AD11*$AE$3</f>
        <v>1896</v>
      </c>
      <c r="AF11" s="130">
        <f>'[5]กันยายน 67 '!E11</f>
        <v>6995</v>
      </c>
      <c r="AG11" s="44">
        <f>AF11-AC11</f>
        <v>262</v>
      </c>
      <c r="AH11" s="46">
        <f>AG11*$AH$3</f>
        <v>1572</v>
      </c>
      <c r="AI11" s="130">
        <f>'[5]ตุลาคม 67 '!E11</f>
        <v>7273</v>
      </c>
      <c r="AJ11" s="44">
        <f>AI11-AF11</f>
        <v>278</v>
      </c>
      <c r="AK11" s="46">
        <f>AJ11*$AK$3</f>
        <v>1668</v>
      </c>
      <c r="AL11" s="130">
        <f>'[5]พฤศจิกายน 67'!E11</f>
        <v>7534</v>
      </c>
      <c r="AM11" s="44">
        <f>AL11-AI11</f>
        <v>261</v>
      </c>
      <c r="AN11" s="46">
        <f>AM11*$AN$3</f>
        <v>1566</v>
      </c>
      <c r="AO11" s="130">
        <f>'[5]ธันวาคม 67'!E11</f>
        <v>7645</v>
      </c>
      <c r="AP11" s="44">
        <f>AO11-AL11</f>
        <v>111</v>
      </c>
      <c r="AQ11" s="46">
        <f>AP11*$AQ$3</f>
        <v>666</v>
      </c>
    </row>
    <row r="12" spans="1:46" x14ac:dyDescent="0.55000000000000004">
      <c r="A12" s="23" t="str">
        <f>[5]ตารางจด!A12</f>
        <v>อาคารเรียนรวมแม่โจ้  70  ปี</v>
      </c>
      <c r="B12" s="52"/>
      <c r="C12" s="53"/>
      <c r="D12" s="54"/>
      <c r="E12" s="39"/>
      <c r="F12" s="39"/>
      <c r="G12" s="37"/>
      <c r="H12" s="40"/>
      <c r="I12" s="39"/>
      <c r="J12" s="41"/>
      <c r="K12" s="39"/>
      <c r="L12" s="39"/>
      <c r="M12" s="41"/>
      <c r="N12" s="39"/>
      <c r="O12" s="39"/>
      <c r="P12" s="37"/>
      <c r="Q12" s="40"/>
      <c r="R12" s="39"/>
      <c r="S12" s="41"/>
      <c r="T12" s="39"/>
      <c r="U12" s="39"/>
      <c r="V12" s="41"/>
      <c r="W12" s="39"/>
      <c r="X12" s="39"/>
      <c r="Y12" s="41"/>
      <c r="Z12" s="39"/>
      <c r="AA12" s="39"/>
      <c r="AB12" s="41"/>
      <c r="AC12" s="39"/>
      <c r="AD12" s="39"/>
      <c r="AE12" s="41"/>
      <c r="AF12" s="39"/>
      <c r="AG12" s="39"/>
      <c r="AH12" s="41"/>
      <c r="AI12" s="39"/>
      <c r="AJ12" s="39"/>
      <c r="AK12" s="41"/>
      <c r="AL12" s="39"/>
      <c r="AM12" s="39"/>
      <c r="AN12" s="41"/>
      <c r="AO12" s="39"/>
      <c r="AP12" s="39"/>
      <c r="AQ12" s="41"/>
    </row>
    <row r="13" spans="1:46" x14ac:dyDescent="0.55000000000000004">
      <c r="A13" s="42">
        <f>[5]ตารางจด!A13</f>
        <v>6</v>
      </c>
      <c r="B13" s="43" t="str">
        <f>[5]ตารางจด!B13</f>
        <v>รักบ้านเกิด 70 ปี</v>
      </c>
      <c r="C13" s="42">
        <f>[5]ตารางจด!C13</f>
        <v>0</v>
      </c>
      <c r="D13" s="16" t="str">
        <f>[5]ตารางจด!D13</f>
        <v>-</v>
      </c>
      <c r="E13" s="130">
        <v>2145</v>
      </c>
      <c r="F13" s="44">
        <v>356</v>
      </c>
      <c r="G13" s="45">
        <v>1780</v>
      </c>
      <c r="H13" s="44">
        <f>'[5]มกราคม 67'!E13</f>
        <v>2486</v>
      </c>
      <c r="I13" s="44">
        <f t="shared" ref="I13:I18" si="0">H13-E13</f>
        <v>341</v>
      </c>
      <c r="J13" s="46">
        <f t="shared" ref="J13:J18" si="1">I13*$J$3</f>
        <v>1705</v>
      </c>
      <c r="K13" s="130">
        <f>'[5]กุมภาพันธ์ 67'!E13</f>
        <v>3011</v>
      </c>
      <c r="L13" s="44">
        <f t="shared" ref="L13:L18" si="2">K13-H13</f>
        <v>525</v>
      </c>
      <c r="M13" s="46">
        <f t="shared" ref="M13:M18" si="3">L13*$M$3</f>
        <v>2625</v>
      </c>
      <c r="N13" s="130">
        <f>'[5]มีนาคม 67'!E13</f>
        <v>3490</v>
      </c>
      <c r="O13" s="44">
        <f t="shared" ref="O13:O17" si="4">N13-K13</f>
        <v>479</v>
      </c>
      <c r="P13" s="45">
        <f t="shared" ref="P13:P17" si="5">O13*$P$3</f>
        <v>2874</v>
      </c>
      <c r="Q13" s="44">
        <f>'[5]เมษายน 67 '!E13</f>
        <v>3490</v>
      </c>
      <c r="R13" s="44">
        <f t="shared" ref="R13:R17" si="6">Q13-N13</f>
        <v>0</v>
      </c>
      <c r="S13" s="46">
        <f t="shared" ref="S13:S17" si="7">R13*$S$3</f>
        <v>0</v>
      </c>
      <c r="T13" s="130">
        <f>'[5]พฤษภาคม 67'!E13</f>
        <v>3490</v>
      </c>
      <c r="U13" s="44">
        <f t="shared" ref="U13:U17" si="8">T13-Q13</f>
        <v>0</v>
      </c>
      <c r="V13" s="46">
        <f t="shared" ref="V13:V17" si="9">U13*$V$3</f>
        <v>0</v>
      </c>
      <c r="W13" s="130">
        <f>'[5]มิถุนายน 67 '!E13</f>
        <v>3797</v>
      </c>
      <c r="X13" s="44">
        <f t="shared" ref="X13:X17" si="10">W13-T13</f>
        <v>307</v>
      </c>
      <c r="Y13" s="46">
        <f t="shared" ref="Y13:Y17" si="11">X13*$Y$3</f>
        <v>1842</v>
      </c>
      <c r="Z13" s="47">
        <f>'[5]กรกฏาคม 67 '!E13</f>
        <v>4388</v>
      </c>
      <c r="AA13" s="48">
        <f t="shared" ref="AA13:AA17" si="12">Z13-W13</f>
        <v>591</v>
      </c>
      <c r="AB13" s="49">
        <f t="shared" ref="AB13:AB17" si="13">AA13*$AB$3</f>
        <v>3546</v>
      </c>
      <c r="AC13" s="130">
        <f>'[5]สิงหาคม 67 '!E13</f>
        <v>4921</v>
      </c>
      <c r="AD13" s="44">
        <f>(10000-Z13)+AC13</f>
        <v>10533</v>
      </c>
      <c r="AE13" s="46">
        <f t="shared" ref="AE13:AE17" si="14">AD13*$AE$3</f>
        <v>63198</v>
      </c>
      <c r="AF13" s="130">
        <f>'[5]กันยายน 67 '!E13</f>
        <v>5469</v>
      </c>
      <c r="AG13" s="44">
        <f t="shared" ref="AG13:AG17" si="15">AF13-AC13</f>
        <v>548</v>
      </c>
      <c r="AH13" s="46">
        <f t="shared" ref="AH13:AH17" si="16">AG13*$AH$3</f>
        <v>3288</v>
      </c>
      <c r="AI13" s="130">
        <f>'[5]ตุลาคม 67 '!E13</f>
        <v>5937</v>
      </c>
      <c r="AJ13" s="44">
        <f t="shared" ref="AJ13:AJ17" si="17">AI13-AF13</f>
        <v>468</v>
      </c>
      <c r="AK13" s="46">
        <f t="shared" ref="AK13:AK17" si="18">AJ13*$AK$3</f>
        <v>2808</v>
      </c>
      <c r="AL13" s="130">
        <f>'[5]พฤศจิกายน 67'!E13</f>
        <v>6409</v>
      </c>
      <c r="AM13" s="44">
        <f t="shared" ref="AM13:AM17" si="19">AL13-AI13</f>
        <v>472</v>
      </c>
      <c r="AN13" s="46">
        <f t="shared" ref="AN13:AN17" si="20">AM13*$AN$3</f>
        <v>2832</v>
      </c>
      <c r="AO13" s="130">
        <f>'[5]ธันวาคม 67'!E13</f>
        <v>6827</v>
      </c>
      <c r="AP13" s="44">
        <f t="shared" ref="AP13:AP17" si="21">AO13-AL13</f>
        <v>418</v>
      </c>
      <c r="AQ13" s="46">
        <f t="shared" ref="AQ13:AQ17" si="22">AP13*$AQ$3</f>
        <v>2508</v>
      </c>
    </row>
    <row r="14" spans="1:46" x14ac:dyDescent="0.55000000000000004">
      <c r="A14" s="42">
        <f>[5]ตารางจด!A14</f>
        <v>7</v>
      </c>
      <c r="B14" s="43" t="str">
        <f>[5]ตารางจด!B14</f>
        <v>SQUARE COFFEE</v>
      </c>
      <c r="C14" s="42">
        <f>[5]ตารางจด!C14</f>
        <v>0</v>
      </c>
      <c r="D14" s="16">
        <f>[5]ตารางจด!D14</f>
        <v>0</v>
      </c>
      <c r="E14" s="130">
        <v>92113</v>
      </c>
      <c r="F14" s="44">
        <v>712</v>
      </c>
      <c r="G14" s="45">
        <v>3560</v>
      </c>
      <c r="H14" s="44">
        <f>'[5]มกราคม 67'!E14</f>
        <v>92604</v>
      </c>
      <c r="I14" s="44">
        <f t="shared" si="0"/>
        <v>491</v>
      </c>
      <c r="J14" s="46">
        <f t="shared" si="1"/>
        <v>2455</v>
      </c>
      <c r="K14" s="130">
        <f>'[5]กุมภาพันธ์ 67'!E14</f>
        <v>93292</v>
      </c>
      <c r="L14" s="44">
        <f t="shared" si="2"/>
        <v>688</v>
      </c>
      <c r="M14" s="46">
        <f t="shared" si="3"/>
        <v>3440</v>
      </c>
      <c r="N14" s="130">
        <f>'[5]มีนาคม 67'!E14</f>
        <v>93980</v>
      </c>
      <c r="O14" s="44">
        <f t="shared" si="4"/>
        <v>688</v>
      </c>
      <c r="P14" s="45">
        <f t="shared" si="5"/>
        <v>4128</v>
      </c>
      <c r="Q14" s="44">
        <f>'[5]เมษายน 67 '!E14</f>
        <v>94770</v>
      </c>
      <c r="R14" s="44">
        <f t="shared" si="6"/>
        <v>790</v>
      </c>
      <c r="S14" s="46">
        <f t="shared" si="7"/>
        <v>4740</v>
      </c>
      <c r="T14" s="130">
        <f>'[5]พฤษภาคม 67'!E14</f>
        <v>95612</v>
      </c>
      <c r="U14" s="44">
        <f t="shared" si="8"/>
        <v>842</v>
      </c>
      <c r="V14" s="46">
        <f t="shared" si="9"/>
        <v>5052</v>
      </c>
      <c r="W14" s="130">
        <f>'[5]มิถุนายน 67 '!E14</f>
        <v>96567</v>
      </c>
      <c r="X14" s="44">
        <f t="shared" si="10"/>
        <v>955</v>
      </c>
      <c r="Y14" s="46">
        <f t="shared" si="11"/>
        <v>5730</v>
      </c>
      <c r="Z14" s="47">
        <f>'[5]กรกฏาคม 67 '!E14</f>
        <v>97825</v>
      </c>
      <c r="AA14" s="48">
        <f t="shared" si="12"/>
        <v>1258</v>
      </c>
      <c r="AB14" s="49">
        <f t="shared" si="13"/>
        <v>7548</v>
      </c>
      <c r="AC14" s="130">
        <f>'[5]สิงหาคม 67 '!E14</f>
        <v>98596</v>
      </c>
      <c r="AD14" s="44">
        <f t="shared" ref="AD14:AD17" si="23">AC14-Z14</f>
        <v>771</v>
      </c>
      <c r="AE14" s="46">
        <f t="shared" si="14"/>
        <v>4626</v>
      </c>
      <c r="AF14" s="130">
        <f>'[5]กันยายน 67 '!E14</f>
        <v>99615</v>
      </c>
      <c r="AG14" s="44">
        <f t="shared" si="15"/>
        <v>1019</v>
      </c>
      <c r="AH14" s="46">
        <f t="shared" si="16"/>
        <v>6114</v>
      </c>
      <c r="AI14" s="130">
        <f>'[5]ตุลาคม 67 '!E14</f>
        <v>350</v>
      </c>
      <c r="AJ14" s="70">
        <f>100000-AF14+AI14</f>
        <v>735</v>
      </c>
      <c r="AK14" s="46">
        <f t="shared" si="18"/>
        <v>4410</v>
      </c>
      <c r="AL14" s="130">
        <f>'[5]พฤศจิกายน 67'!E14</f>
        <v>1282</v>
      </c>
      <c r="AM14" s="44">
        <f t="shared" si="19"/>
        <v>932</v>
      </c>
      <c r="AN14" s="46">
        <f t="shared" si="20"/>
        <v>5592</v>
      </c>
      <c r="AO14" s="130">
        <f>'[5]ธันวาคม 67'!E14</f>
        <v>1913</v>
      </c>
      <c r="AP14" s="44">
        <f t="shared" si="21"/>
        <v>631</v>
      </c>
      <c r="AQ14" s="46">
        <f t="shared" si="22"/>
        <v>3786</v>
      </c>
    </row>
    <row r="15" spans="1:46" x14ac:dyDescent="0.55000000000000004">
      <c r="A15" s="42">
        <f>[5]ตารางจด!A15</f>
        <v>8</v>
      </c>
      <c r="B15" s="43" t="str">
        <f>[5]ตารางจด!B15</f>
        <v>LOTUA' S 70 ปี</v>
      </c>
      <c r="C15" s="42">
        <f>[5]ตารางจด!C15</f>
        <v>0</v>
      </c>
      <c r="D15" s="16" t="str">
        <f>[5]ตารางจด!D15</f>
        <v>0025505</v>
      </c>
      <c r="E15" s="130" t="s">
        <v>9</v>
      </c>
      <c r="F15" s="44" t="s">
        <v>9</v>
      </c>
      <c r="G15" s="45" t="s">
        <v>9</v>
      </c>
      <c r="H15" s="44" t="str">
        <f>'[5]มกราคม 67'!E15</f>
        <v>รื้อถอนแล้ว</v>
      </c>
      <c r="I15" s="44" t="s">
        <v>9</v>
      </c>
      <c r="J15" s="46" t="s">
        <v>9</v>
      </c>
      <c r="K15" s="130" t="str">
        <f>'[5]กุมภาพันธ์ 67'!E15</f>
        <v>รื้อถอนแล้ว</v>
      </c>
      <c r="L15" s="44" t="s">
        <v>9</v>
      </c>
      <c r="M15" s="46" t="s">
        <v>9</v>
      </c>
      <c r="N15" s="130" t="str">
        <f>'[5]มีนาคม 67'!E15</f>
        <v>รื้อถอนแล้ว</v>
      </c>
      <c r="O15" s="44" t="s">
        <v>9</v>
      </c>
      <c r="P15" s="45" t="s">
        <v>9</v>
      </c>
      <c r="Q15" s="44" t="str">
        <f>'[5]เมษายน 67 '!E15</f>
        <v>รื้อถอนแล้ว</v>
      </c>
      <c r="R15" s="44" t="s">
        <v>9</v>
      </c>
      <c r="S15" s="46" t="s">
        <v>9</v>
      </c>
      <c r="T15" s="130" t="str">
        <f>'[5]พฤษภาคม 67'!E15</f>
        <v>รื้อถอนแล้ว</v>
      </c>
      <c r="U15" s="44" t="s">
        <v>9</v>
      </c>
      <c r="V15" s="46" t="s">
        <v>9</v>
      </c>
      <c r="W15" s="130" t="str">
        <f>'[5]มิถุนายน 67 '!E15</f>
        <v>รื้อถอนแล้ว</v>
      </c>
      <c r="X15" s="44" t="s">
        <v>9</v>
      </c>
      <c r="Y15" s="46" t="s">
        <v>9</v>
      </c>
      <c r="Z15" s="47" t="str">
        <f>'[5]กรกฏาคม 67 '!E15</f>
        <v>รื้อถอนแล้ว</v>
      </c>
      <c r="AA15" s="48" t="s">
        <v>9</v>
      </c>
      <c r="AB15" s="49" t="s">
        <v>9</v>
      </c>
      <c r="AC15" s="130" t="str">
        <f>'[5]สิงหาคม 67 '!E15</f>
        <v>รื้อถอนแล้ว</v>
      </c>
      <c r="AD15" s="44" t="s">
        <v>9</v>
      </c>
      <c r="AE15" s="46" t="s">
        <v>9</v>
      </c>
      <c r="AF15" s="130" t="str">
        <f>'[5]กันยายน 67 '!E15</f>
        <v>รื้อถอนแล้ว</v>
      </c>
      <c r="AG15" s="44" t="s">
        <v>9</v>
      </c>
      <c r="AH15" s="46" t="s">
        <v>9</v>
      </c>
      <c r="AI15" s="130" t="str">
        <f>'[5]ตุลาคม 67 '!E15</f>
        <v>รื้อถอนแล้ว</v>
      </c>
      <c r="AJ15" s="44" t="s">
        <v>9</v>
      </c>
      <c r="AK15" s="46" t="s">
        <v>9</v>
      </c>
      <c r="AL15" s="130" t="str">
        <f>'[5]พฤศจิกายน 67'!E15</f>
        <v>รื้อถอนแล้ว</v>
      </c>
      <c r="AM15" s="44" t="s">
        <v>9</v>
      </c>
      <c r="AN15" s="46" t="s">
        <v>9</v>
      </c>
      <c r="AO15" s="130" t="str">
        <f>'[5]ธันวาคม 67'!E15</f>
        <v>รื้อถอนแล้ว</v>
      </c>
      <c r="AP15" s="44" t="s">
        <v>9</v>
      </c>
      <c r="AQ15" s="46" t="s">
        <v>9</v>
      </c>
    </row>
    <row r="16" spans="1:46" x14ac:dyDescent="0.55000000000000004">
      <c r="A16" s="42">
        <f>[5]ตารางจด!A16</f>
        <v>9</v>
      </c>
      <c r="B16" s="43" t="str">
        <f>[5]ตารางจด!B16</f>
        <v>นางสายรุ้ง ทาใจ (ร้านเกื้อกูลก๊อปปี้)</v>
      </c>
      <c r="C16" s="42">
        <f>[5]ตารางจด!C16</f>
        <v>0</v>
      </c>
      <c r="D16" s="16" t="str">
        <f>[5]ตารางจด!D16</f>
        <v>2120-0029771</v>
      </c>
      <c r="E16" s="130">
        <v>7242</v>
      </c>
      <c r="F16" s="44">
        <v>243</v>
      </c>
      <c r="G16" s="45">
        <v>1215</v>
      </c>
      <c r="H16" s="44">
        <f>'[5]มกราคม 67'!E16</f>
        <v>7387</v>
      </c>
      <c r="I16" s="44">
        <f t="shared" si="0"/>
        <v>145</v>
      </c>
      <c r="J16" s="46">
        <f t="shared" si="1"/>
        <v>725</v>
      </c>
      <c r="K16" s="130">
        <f>'[5]กุมภาพันธ์ 67'!E16</f>
        <v>7605</v>
      </c>
      <c r="L16" s="44">
        <f t="shared" si="2"/>
        <v>218</v>
      </c>
      <c r="M16" s="46">
        <f t="shared" si="3"/>
        <v>1090</v>
      </c>
      <c r="N16" s="130">
        <f>'[5]มีนาคม 67'!E16</f>
        <v>7937</v>
      </c>
      <c r="O16" s="44">
        <f t="shared" si="4"/>
        <v>332</v>
      </c>
      <c r="P16" s="45">
        <f t="shared" si="5"/>
        <v>1992</v>
      </c>
      <c r="Q16" s="44">
        <f>'[5]เมษายน 67 '!E16</f>
        <v>8145</v>
      </c>
      <c r="R16" s="44">
        <f t="shared" si="6"/>
        <v>208</v>
      </c>
      <c r="S16" s="46">
        <f t="shared" si="7"/>
        <v>1248</v>
      </c>
      <c r="T16" s="130">
        <f>'[5]พฤษภาคม 67'!E16</f>
        <v>8279</v>
      </c>
      <c r="U16" s="44">
        <f t="shared" si="8"/>
        <v>134</v>
      </c>
      <c r="V16" s="46">
        <f t="shared" si="9"/>
        <v>804</v>
      </c>
      <c r="W16" s="130">
        <f>'[5]มิถุนายน 67 '!E16</f>
        <v>8481</v>
      </c>
      <c r="X16" s="44">
        <f t="shared" si="10"/>
        <v>202</v>
      </c>
      <c r="Y16" s="46">
        <f t="shared" si="11"/>
        <v>1212</v>
      </c>
      <c r="Z16" s="47">
        <f>'[5]กรกฏาคม 67 '!E16</f>
        <v>8917</v>
      </c>
      <c r="AA16" s="48">
        <f t="shared" si="12"/>
        <v>436</v>
      </c>
      <c r="AB16" s="49">
        <f t="shared" si="13"/>
        <v>2616</v>
      </c>
      <c r="AC16" s="130">
        <f>'[5]สิงหาคม 67 '!E16</f>
        <v>9259</v>
      </c>
      <c r="AD16" s="44">
        <f t="shared" si="23"/>
        <v>342</v>
      </c>
      <c r="AE16" s="46">
        <f t="shared" si="14"/>
        <v>2052</v>
      </c>
      <c r="AF16" s="130">
        <f>'[5]กันยายน 67 '!E16</f>
        <v>9573</v>
      </c>
      <c r="AG16" s="44">
        <f t="shared" si="15"/>
        <v>314</v>
      </c>
      <c r="AH16" s="46">
        <f t="shared" si="16"/>
        <v>1884</v>
      </c>
      <c r="AI16" s="130">
        <f>'[5]ตุลาคม 67 '!E16</f>
        <v>9871</v>
      </c>
      <c r="AJ16" s="44">
        <f t="shared" si="17"/>
        <v>298</v>
      </c>
      <c r="AK16" s="46">
        <f t="shared" si="18"/>
        <v>1788</v>
      </c>
      <c r="AL16" s="130">
        <f>'[5]พฤศจิกายน 67'!E16</f>
        <v>10326</v>
      </c>
      <c r="AM16" s="44">
        <f t="shared" si="19"/>
        <v>455</v>
      </c>
      <c r="AN16" s="46">
        <f t="shared" si="20"/>
        <v>2730</v>
      </c>
      <c r="AO16" s="130">
        <f>'[5]ธันวาคม 67'!E16</f>
        <v>10586</v>
      </c>
      <c r="AP16" s="44">
        <f t="shared" si="21"/>
        <v>260</v>
      </c>
      <c r="AQ16" s="46">
        <f t="shared" si="22"/>
        <v>1560</v>
      </c>
    </row>
    <row r="17" spans="1:43" x14ac:dyDescent="0.55000000000000004">
      <c r="A17" s="42">
        <f>[5]ตารางจด!A17</f>
        <v>10</v>
      </c>
      <c r="B17" s="43" t="str">
        <f>[5]ตารางจด!B17</f>
        <v>TAO BIN 70 ปี</v>
      </c>
      <c r="C17" s="42">
        <f>[5]ตารางจด!C17</f>
        <v>0</v>
      </c>
      <c r="D17" s="16">
        <f>[5]ตารางจด!D17</f>
        <v>20220733077</v>
      </c>
      <c r="E17" s="130">
        <v>3546</v>
      </c>
      <c r="F17" s="44">
        <v>210</v>
      </c>
      <c r="G17" s="45">
        <v>1050</v>
      </c>
      <c r="H17" s="44">
        <f>'[5]มกราคม 67'!E17</f>
        <v>3770</v>
      </c>
      <c r="I17" s="44">
        <f t="shared" si="0"/>
        <v>224</v>
      </c>
      <c r="J17" s="46">
        <f t="shared" si="1"/>
        <v>1120</v>
      </c>
      <c r="K17" s="130">
        <f>'[5]กุมภาพันธ์ 67'!E17</f>
        <v>4038</v>
      </c>
      <c r="L17" s="44">
        <f t="shared" si="2"/>
        <v>268</v>
      </c>
      <c r="M17" s="46">
        <f t="shared" si="3"/>
        <v>1340</v>
      </c>
      <c r="N17" s="130">
        <f>'[5]มีนาคม 67'!E17</f>
        <v>4289</v>
      </c>
      <c r="O17" s="44">
        <f t="shared" si="4"/>
        <v>251</v>
      </c>
      <c r="P17" s="45">
        <f t="shared" si="5"/>
        <v>1506</v>
      </c>
      <c r="Q17" s="44">
        <f>'[5]เมษายน 67 '!E17</f>
        <v>4539</v>
      </c>
      <c r="R17" s="44">
        <f t="shared" si="6"/>
        <v>250</v>
      </c>
      <c r="S17" s="46">
        <f t="shared" si="7"/>
        <v>1500</v>
      </c>
      <c r="T17" s="130">
        <f>'[5]พฤษภาคม 67'!E17</f>
        <v>4776</v>
      </c>
      <c r="U17" s="44">
        <f t="shared" si="8"/>
        <v>237</v>
      </c>
      <c r="V17" s="46">
        <f t="shared" si="9"/>
        <v>1422</v>
      </c>
      <c r="W17" s="130">
        <f>'[5]มิถุนายน 67 '!E17</f>
        <v>5050</v>
      </c>
      <c r="X17" s="44">
        <f t="shared" si="10"/>
        <v>274</v>
      </c>
      <c r="Y17" s="46">
        <f t="shared" si="11"/>
        <v>1644</v>
      </c>
      <c r="Z17" s="47">
        <f>'[5]กรกฏาคม 67 '!E17</f>
        <v>5329</v>
      </c>
      <c r="AA17" s="48">
        <f t="shared" si="12"/>
        <v>279</v>
      </c>
      <c r="AB17" s="49">
        <f t="shared" si="13"/>
        <v>1674</v>
      </c>
      <c r="AC17" s="130">
        <f>'[5]สิงหาคม 67 '!E17</f>
        <v>5624</v>
      </c>
      <c r="AD17" s="44">
        <f t="shared" si="23"/>
        <v>295</v>
      </c>
      <c r="AE17" s="46">
        <f t="shared" si="14"/>
        <v>1770</v>
      </c>
      <c r="AF17" s="130">
        <f>'[5]กันยายน 67 '!E17</f>
        <v>5943</v>
      </c>
      <c r="AG17" s="44">
        <f t="shared" si="15"/>
        <v>319</v>
      </c>
      <c r="AH17" s="46">
        <f t="shared" si="16"/>
        <v>1914</v>
      </c>
      <c r="AI17" s="130">
        <f>'[5]ตุลาคม 67 '!E17</f>
        <v>6197</v>
      </c>
      <c r="AJ17" s="44">
        <f t="shared" si="17"/>
        <v>254</v>
      </c>
      <c r="AK17" s="46">
        <f t="shared" si="18"/>
        <v>1524</v>
      </c>
      <c r="AL17" s="130">
        <f>'[5]พฤศจิกายน 67'!E17</f>
        <v>6475</v>
      </c>
      <c r="AM17" s="44">
        <f t="shared" si="19"/>
        <v>278</v>
      </c>
      <c r="AN17" s="46">
        <f t="shared" si="20"/>
        <v>1668</v>
      </c>
      <c r="AO17" s="130">
        <f>'[5]ธันวาคม 67'!E17</f>
        <v>6696</v>
      </c>
      <c r="AP17" s="44">
        <f t="shared" si="21"/>
        <v>221</v>
      </c>
      <c r="AQ17" s="46">
        <f t="shared" si="22"/>
        <v>1326</v>
      </c>
    </row>
    <row r="18" spans="1:43" x14ac:dyDescent="0.55000000000000004">
      <c r="A18" s="42">
        <f>[5]ตารางจด!A18</f>
        <v>11</v>
      </c>
      <c r="B18" s="43" t="str">
        <f>[5]ตารางจด!B18</f>
        <v>ธนาคารกรุงเทพสาขาย่อย</v>
      </c>
      <c r="C18" s="42">
        <f>[5]ตารางจด!C18</f>
        <v>0</v>
      </c>
      <c r="D18" s="16">
        <f>[5]ตารางจด!D18</f>
        <v>8765344</v>
      </c>
      <c r="E18" s="130">
        <v>78606</v>
      </c>
      <c r="F18" s="44">
        <v>-70723</v>
      </c>
      <c r="G18" s="45">
        <v>-353615</v>
      </c>
      <c r="H18" s="44">
        <f>'[5]มกราคม 67'!E18</f>
        <v>78617</v>
      </c>
      <c r="I18" s="44">
        <f t="shared" si="0"/>
        <v>11</v>
      </c>
      <c r="J18" s="46">
        <f t="shared" si="1"/>
        <v>55</v>
      </c>
      <c r="K18" s="130">
        <f>'[5]กุมภาพันธ์ 67'!E18</f>
        <v>78626</v>
      </c>
      <c r="L18" s="44">
        <f t="shared" si="2"/>
        <v>9</v>
      </c>
      <c r="M18" s="46">
        <f t="shared" si="3"/>
        <v>45</v>
      </c>
      <c r="N18" s="130" t="str">
        <f>'[5]มีนาคม 67'!E18</f>
        <v>ยกเลิก</v>
      </c>
      <c r="O18" s="130" t="s">
        <v>38</v>
      </c>
      <c r="P18" s="55" t="s">
        <v>38</v>
      </c>
      <c r="Q18" s="44" t="str">
        <f>'[5]เมษายน 67 '!E18</f>
        <v>ยกเลิก</v>
      </c>
      <c r="R18" s="44" t="s">
        <v>38</v>
      </c>
      <c r="S18" s="46" t="s">
        <v>38</v>
      </c>
      <c r="T18" s="130" t="str">
        <f>'[5]พฤษภาคม 67'!E18</f>
        <v>ยกเลิก</v>
      </c>
      <c r="U18" s="44" t="s">
        <v>38</v>
      </c>
      <c r="V18" s="46" t="s">
        <v>38</v>
      </c>
      <c r="W18" s="130" t="str">
        <f>'[5]มิถุนายน 67 '!E18</f>
        <v>ยกเลิก</v>
      </c>
      <c r="X18" s="44" t="s">
        <v>38</v>
      </c>
      <c r="Y18" s="46" t="s">
        <v>38</v>
      </c>
      <c r="Z18" s="47" t="str">
        <f>'[5]กรกฏาคม 67 '!E18</f>
        <v>ยกเลิก</v>
      </c>
      <c r="AA18" s="48" t="s">
        <v>38</v>
      </c>
      <c r="AB18" s="49" t="s">
        <v>38</v>
      </c>
      <c r="AC18" s="130" t="str">
        <f>'[5]สิงหาคม 67 '!E18</f>
        <v>ยกเลิก</v>
      </c>
      <c r="AD18" s="44" t="s">
        <v>38</v>
      </c>
      <c r="AE18" s="46" t="s">
        <v>38</v>
      </c>
      <c r="AF18" s="130" t="str">
        <f>'[5]กันยายน 67 '!E18</f>
        <v>ยกเลิก</v>
      </c>
      <c r="AG18" s="44" t="s">
        <v>38</v>
      </c>
      <c r="AH18" s="46" t="s">
        <v>38</v>
      </c>
      <c r="AI18" s="130" t="str">
        <f>'[5]ตุลาคม 67 '!E18</f>
        <v>ยกเลิก</v>
      </c>
      <c r="AJ18" s="44" t="s">
        <v>38</v>
      </c>
      <c r="AK18" s="46" t="s">
        <v>38</v>
      </c>
      <c r="AL18" s="130" t="str">
        <f>'[5]พฤศจิกายน 67'!E18</f>
        <v>ยกเลิก</v>
      </c>
      <c r="AM18" s="44" t="s">
        <v>38</v>
      </c>
      <c r="AN18" s="46" t="s">
        <v>38</v>
      </c>
      <c r="AO18" s="130" t="str">
        <f>'[5]ธันวาคม 67'!E18</f>
        <v>ยกเลิก</v>
      </c>
      <c r="AP18" s="44" t="s">
        <v>38</v>
      </c>
      <c r="AQ18" s="46" t="s">
        <v>38</v>
      </c>
    </row>
    <row r="19" spans="1:43" x14ac:dyDescent="0.55000000000000004">
      <c r="A19" s="23" t="str">
        <f>[5]ตารางจด!A19</f>
        <v>อาคาร 80 ปี</v>
      </c>
      <c r="B19" s="52"/>
      <c r="C19" s="53"/>
      <c r="D19" s="54"/>
      <c r="E19" s="39"/>
      <c r="F19" s="39"/>
      <c r="G19" s="37"/>
      <c r="H19" s="40"/>
      <c r="I19" s="39"/>
      <c r="J19" s="41"/>
      <c r="K19" s="39"/>
      <c r="L19" s="39"/>
      <c r="M19" s="41"/>
      <c r="N19" s="39"/>
      <c r="O19" s="39"/>
      <c r="P19" s="37"/>
      <c r="Q19" s="40"/>
      <c r="R19" s="39"/>
      <c r="S19" s="41"/>
      <c r="T19" s="39"/>
      <c r="U19" s="39"/>
      <c r="V19" s="41"/>
      <c r="W19" s="39"/>
      <c r="X19" s="39"/>
      <c r="Y19" s="41"/>
      <c r="Z19" s="39"/>
      <c r="AA19" s="39"/>
      <c r="AB19" s="41"/>
      <c r="AC19" s="39"/>
      <c r="AD19" s="39"/>
      <c r="AE19" s="41"/>
      <c r="AF19" s="39"/>
      <c r="AG19" s="39"/>
      <c r="AH19" s="41"/>
      <c r="AI19" s="39"/>
      <c r="AJ19" s="39"/>
      <c r="AK19" s="41"/>
      <c r="AL19" s="39"/>
      <c r="AM19" s="39"/>
      <c r="AN19" s="41"/>
      <c r="AO19" s="39"/>
      <c r="AP19" s="39"/>
      <c r="AQ19" s="41"/>
    </row>
    <row r="20" spans="1:43" x14ac:dyDescent="0.55000000000000004">
      <c r="A20" s="42">
        <f>[5]ตารางจด!A20</f>
        <v>12</v>
      </c>
      <c r="B20" s="43" t="str">
        <f>[5]ตารางจด!B20</f>
        <v>(Apple 80)</v>
      </c>
      <c r="C20" s="42">
        <f>[5]ตารางจด!C20</f>
        <v>0</v>
      </c>
      <c r="D20" s="16">
        <f>[5]ตารางจด!D20</f>
        <v>630616791</v>
      </c>
      <c r="E20" s="130">
        <v>25005</v>
      </c>
      <c r="F20" s="44">
        <v>525</v>
      </c>
      <c r="G20" s="45">
        <v>2625</v>
      </c>
      <c r="H20" s="44">
        <f>'[5]มกราคม 67'!E20</f>
        <v>25356</v>
      </c>
      <c r="I20" s="44">
        <f>H20-E20</f>
        <v>351</v>
      </c>
      <c r="J20" s="46">
        <f>I20*$J$3</f>
        <v>1755</v>
      </c>
      <c r="K20" s="130">
        <f>'[5]กุมภาพันธ์ 67'!E20</f>
        <v>25797</v>
      </c>
      <c r="L20" s="44">
        <f>K20-H20</f>
        <v>441</v>
      </c>
      <c r="M20" s="46">
        <f>L20*$M$3</f>
        <v>2205</v>
      </c>
      <c r="N20" s="130">
        <f>'[5]มีนาคม 67'!E20</f>
        <v>26382</v>
      </c>
      <c r="O20" s="44">
        <f>N20-K20</f>
        <v>585</v>
      </c>
      <c r="P20" s="45">
        <f>O20*$P$3</f>
        <v>3510</v>
      </c>
      <c r="Q20" s="44">
        <f>'[5]เมษายน 67 '!E20</f>
        <v>27345</v>
      </c>
      <c r="R20" s="44">
        <f>Q20-N20</f>
        <v>963</v>
      </c>
      <c r="S20" s="46">
        <f>R20*$S$3</f>
        <v>5778</v>
      </c>
      <c r="T20" s="130">
        <f>'[5]พฤษภาคม 67'!E20</f>
        <v>28346</v>
      </c>
      <c r="U20" s="44">
        <f>T20-Q20</f>
        <v>1001</v>
      </c>
      <c r="V20" s="46">
        <f>U20*$V$3</f>
        <v>6006</v>
      </c>
      <c r="W20" s="130">
        <f>'[5]มิถุนายน 67 '!E20</f>
        <v>29202</v>
      </c>
      <c r="X20" s="44">
        <f>W20-T20</f>
        <v>856</v>
      </c>
      <c r="Y20" s="46">
        <f>X20*$Y$3</f>
        <v>5136</v>
      </c>
      <c r="Z20" s="47">
        <f>'[5]กรกฏาคม 67 '!E20</f>
        <v>30259</v>
      </c>
      <c r="AA20" s="48">
        <f>Z20-W20</f>
        <v>1057</v>
      </c>
      <c r="AB20" s="49">
        <f>AA20*$AB$3</f>
        <v>6342</v>
      </c>
      <c r="AC20" s="130">
        <f>'[5]สิงหาคม 67 '!E20</f>
        <v>31081</v>
      </c>
      <c r="AD20" s="44">
        <f>AC20-Z20</f>
        <v>822</v>
      </c>
      <c r="AE20" s="46">
        <f>AD20*$AE$3</f>
        <v>4932</v>
      </c>
      <c r="AF20" s="130">
        <f>'[5]กันยายน 67 '!E20</f>
        <v>31880</v>
      </c>
      <c r="AG20" s="44">
        <f>AF20-AC20</f>
        <v>799</v>
      </c>
      <c r="AH20" s="46">
        <f>AG20*$AH$3</f>
        <v>4794</v>
      </c>
      <c r="AI20" s="130">
        <f>'[5]ตุลาคม 67 '!E20</f>
        <v>32622</v>
      </c>
      <c r="AJ20" s="44">
        <f>AI20-AF20</f>
        <v>742</v>
      </c>
      <c r="AK20" s="46">
        <f>AJ20*$AK$3</f>
        <v>4452</v>
      </c>
      <c r="AL20" s="130">
        <f>'[5]พฤศจิกายน 67'!E20</f>
        <v>33312</v>
      </c>
      <c r="AM20" s="44">
        <f>AL20-AI20</f>
        <v>690</v>
      </c>
      <c r="AN20" s="46">
        <f>AM20*$AN$3</f>
        <v>4140</v>
      </c>
      <c r="AO20" s="130">
        <f>'[5]ธันวาคม 67'!E20</f>
        <v>33740</v>
      </c>
      <c r="AP20" s="44">
        <f>AO20-AL20</f>
        <v>428</v>
      </c>
      <c r="AQ20" s="46">
        <f>AP20*$AQ$3</f>
        <v>2568</v>
      </c>
    </row>
    <row r="21" spans="1:43" x14ac:dyDescent="0.55000000000000004">
      <c r="A21" s="42">
        <f>[5]ตารางจด!A21</f>
        <v>13</v>
      </c>
      <c r="B21" s="43" t="str">
        <f>[5]ตารางจด!B21</f>
        <v>Starbucks</v>
      </c>
      <c r="C21" s="42">
        <f>[5]ตารางจด!C21</f>
        <v>0</v>
      </c>
      <c r="D21" s="16" t="str">
        <f>[5]ตารางจด!D21</f>
        <v>8021 007321</v>
      </c>
      <c r="E21" s="130">
        <v>6044</v>
      </c>
      <c r="F21" s="44">
        <v>464</v>
      </c>
      <c r="G21" s="45">
        <v>2320</v>
      </c>
      <c r="H21" s="44">
        <f>'[5]มกราคม 67'!E21</f>
        <v>6399</v>
      </c>
      <c r="I21" s="44">
        <f>H21-E21</f>
        <v>355</v>
      </c>
      <c r="J21" s="46">
        <f>I21*$J$3</f>
        <v>1775</v>
      </c>
      <c r="K21" s="130">
        <f>'[5]กุมภาพันธ์ 67'!E21</f>
        <v>6948</v>
      </c>
      <c r="L21" s="44">
        <f>K21-H21</f>
        <v>549</v>
      </c>
      <c r="M21" s="46">
        <f>L21*$M$3</f>
        <v>2745</v>
      </c>
      <c r="N21" s="130">
        <f>'[5]มีนาคม 67'!E21</f>
        <v>7463</v>
      </c>
      <c r="O21" s="44">
        <f>N21-K21</f>
        <v>515</v>
      </c>
      <c r="P21" s="45">
        <f>O21*$P$3</f>
        <v>3090</v>
      </c>
      <c r="Q21" s="44">
        <f>'[5]เมษายน 67 '!E21</f>
        <v>7729</v>
      </c>
      <c r="R21" s="44">
        <f>Q21-N21</f>
        <v>266</v>
      </c>
      <c r="S21" s="46">
        <f>R21*$S$3</f>
        <v>1596</v>
      </c>
      <c r="T21" s="130">
        <f>'[5]พฤษภาคม 67'!E21</f>
        <v>7906</v>
      </c>
      <c r="U21" s="44">
        <f>T21-Q21</f>
        <v>177</v>
      </c>
      <c r="V21" s="46">
        <f>U21*$V$3</f>
        <v>1062</v>
      </c>
      <c r="W21" s="130">
        <f>'[5]มิถุนายน 67 '!E21</f>
        <v>7960</v>
      </c>
      <c r="X21" s="44">
        <f>W21-T21</f>
        <v>54</v>
      </c>
      <c r="Y21" s="46">
        <f>X21*$Y$3</f>
        <v>324</v>
      </c>
      <c r="Z21" s="47">
        <f>'[5]กรกฏาคม 67 '!E21</f>
        <v>9049</v>
      </c>
      <c r="AA21" s="48">
        <f>Z21-W21</f>
        <v>1089</v>
      </c>
      <c r="AB21" s="49">
        <f>AA21*$AB$3</f>
        <v>6534</v>
      </c>
      <c r="AC21" s="130">
        <f>'[5]สิงหาคม 67 '!E21</f>
        <v>586</v>
      </c>
      <c r="AD21" s="70">
        <f>10000-Z21+AC21</f>
        <v>1537</v>
      </c>
      <c r="AE21" s="46">
        <f>AD21*$AE$3</f>
        <v>9222</v>
      </c>
      <c r="AF21" s="130">
        <f>'[5]กันยายน 67 '!E21</f>
        <v>599</v>
      </c>
      <c r="AG21" s="44">
        <f>AF21-AC21</f>
        <v>13</v>
      </c>
      <c r="AH21" s="46">
        <f>AG21*$AH$3</f>
        <v>78</v>
      </c>
      <c r="AI21" s="130">
        <f>'[5]ตุลาคม 67 '!E21</f>
        <v>648</v>
      </c>
      <c r="AJ21" s="44">
        <f>AI21-AF21</f>
        <v>49</v>
      </c>
      <c r="AK21" s="46">
        <f>AJ21*$AK$3</f>
        <v>294</v>
      </c>
      <c r="AL21" s="130">
        <f>'[5]พฤศจิกายน 67'!E21</f>
        <v>1201</v>
      </c>
      <c r="AM21" s="44">
        <f>AL21-AI21</f>
        <v>553</v>
      </c>
      <c r="AN21" s="46">
        <f>AM21*$AN$3</f>
        <v>3318</v>
      </c>
      <c r="AO21" s="130">
        <f>'[5]ธันวาคม 67'!E21</f>
        <v>1592</v>
      </c>
      <c r="AP21" s="44">
        <f>AO21-AL21</f>
        <v>391</v>
      </c>
      <c r="AQ21" s="46">
        <f>AP21*$AQ$3</f>
        <v>2346</v>
      </c>
    </row>
    <row r="22" spans="1:43" x14ac:dyDescent="0.55000000000000004">
      <c r="A22" s="23" t="str">
        <f>[5]ตารางจด!A22</f>
        <v>อาคารช่วงเกษตรศิลป์</v>
      </c>
      <c r="B22" s="52"/>
      <c r="C22" s="53"/>
      <c r="D22" s="54"/>
      <c r="E22" s="39"/>
      <c r="F22" s="39"/>
      <c r="G22" s="37"/>
      <c r="H22" s="40"/>
      <c r="I22" s="39"/>
      <c r="J22" s="41"/>
      <c r="K22" s="39"/>
      <c r="L22" s="39"/>
      <c r="M22" s="41"/>
      <c r="N22" s="39"/>
      <c r="O22" s="39"/>
      <c r="P22" s="37"/>
      <c r="Q22" s="40"/>
      <c r="R22" s="39"/>
      <c r="S22" s="41"/>
      <c r="T22" s="39"/>
      <c r="U22" s="39"/>
      <c r="V22" s="41"/>
      <c r="W22" s="39"/>
      <c r="X22" s="39"/>
      <c r="Y22" s="41"/>
      <c r="Z22" s="39"/>
      <c r="AA22" s="39"/>
      <c r="AB22" s="41"/>
      <c r="AC22" s="39"/>
      <c r="AD22" s="39"/>
      <c r="AE22" s="41"/>
      <c r="AF22" s="39"/>
      <c r="AG22" s="39"/>
      <c r="AH22" s="41"/>
      <c r="AI22" s="39"/>
      <c r="AJ22" s="39"/>
      <c r="AK22" s="41"/>
      <c r="AL22" s="39"/>
      <c r="AM22" s="39"/>
      <c r="AN22" s="41"/>
      <c r="AO22" s="39"/>
      <c r="AP22" s="39"/>
      <c r="AQ22" s="41"/>
    </row>
    <row r="23" spans="1:43" x14ac:dyDescent="0.55000000000000004">
      <c r="A23" s="42">
        <f>[5]ตารางจด!A23</f>
        <v>14</v>
      </c>
      <c r="B23" s="43" t="str">
        <f>[5]ตารางจด!B23</f>
        <v>ว่าง (อาคารช่วง)</v>
      </c>
      <c r="C23" s="42">
        <f>[5]ตารางจด!C23</f>
        <v>0</v>
      </c>
      <c r="D23" s="16">
        <f>[5]ตารางจด!D23</f>
        <v>0</v>
      </c>
      <c r="E23" s="130">
        <v>0</v>
      </c>
      <c r="F23" s="44">
        <v>0</v>
      </c>
      <c r="G23" s="45">
        <v>0</v>
      </c>
      <c r="H23" s="44" t="str">
        <f>'[5]มกราคม 67'!E23</f>
        <v>ปรับปรุง</v>
      </c>
      <c r="I23" s="44" t="s">
        <v>39</v>
      </c>
      <c r="J23" s="46" t="s">
        <v>39</v>
      </c>
      <c r="K23" s="130" t="str">
        <f>'[5]กุมภาพันธ์ 67'!E23</f>
        <v>รื้อถอนแล้ว</v>
      </c>
      <c r="L23" s="44" t="s">
        <v>39</v>
      </c>
      <c r="M23" s="46" t="s">
        <v>39</v>
      </c>
      <c r="N23" s="130" t="str">
        <f>'[5]มีนาคม 67'!E23</f>
        <v>ปรับปรุง</v>
      </c>
      <c r="O23" s="130" t="s">
        <v>39</v>
      </c>
      <c r="P23" s="55" t="s">
        <v>39</v>
      </c>
      <c r="Q23" s="44" t="str">
        <f>'[5]เมษายน 67 '!E23</f>
        <v>ปรับปรุง</v>
      </c>
      <c r="R23" s="44" t="s">
        <v>39</v>
      </c>
      <c r="S23" s="46" t="s">
        <v>39</v>
      </c>
      <c r="T23" s="130" t="str">
        <f>'[5]พฤษภาคม 67'!E23</f>
        <v>ปรับปรุง</v>
      </c>
      <c r="U23" s="44" t="s">
        <v>39</v>
      </c>
      <c r="V23" s="46" t="s">
        <v>39</v>
      </c>
      <c r="W23" s="130" t="str">
        <f>'[5]มิถุนายน 67 '!E23</f>
        <v>ปรับปรุง</v>
      </c>
      <c r="X23" s="44" t="s">
        <v>39</v>
      </c>
      <c r="Y23" s="46" t="s">
        <v>39</v>
      </c>
      <c r="Z23" s="47" t="str">
        <f>'[5]กรกฏาคม 67 '!E23</f>
        <v>ปรับปรุง</v>
      </c>
      <c r="AA23" s="48" t="s">
        <v>39</v>
      </c>
      <c r="AB23" s="49" t="s">
        <v>39</v>
      </c>
      <c r="AC23" s="130" t="str">
        <f>'[5]สิงหาคม 67 '!E23</f>
        <v>ปรับปรุง</v>
      </c>
      <c r="AD23" s="44" t="s">
        <v>39</v>
      </c>
      <c r="AE23" s="46" t="s">
        <v>39</v>
      </c>
      <c r="AF23" s="130" t="str">
        <f>'[5]กันยายน 67 '!E23</f>
        <v>ปรับปรุง</v>
      </c>
      <c r="AG23" s="44" t="s">
        <v>39</v>
      </c>
      <c r="AH23" s="46" t="s">
        <v>39</v>
      </c>
      <c r="AI23" s="130" t="str">
        <f>'[5]ตุลาคม 67 '!E23</f>
        <v>ปรับปรุง</v>
      </c>
      <c r="AJ23" s="44" t="s">
        <v>39</v>
      </c>
      <c r="AK23" s="46" t="s">
        <v>39</v>
      </c>
      <c r="AL23" s="130" t="str">
        <f>'[5]พฤศจิกายน 67'!E23</f>
        <v>ปรับปรุง</v>
      </c>
      <c r="AM23" s="44" t="s">
        <v>39</v>
      </c>
      <c r="AN23" s="46" t="s">
        <v>39</v>
      </c>
      <c r="AO23" s="130" t="str">
        <f>'[5]ธันวาคม 67'!E23</f>
        <v>ปรับปรุง</v>
      </c>
      <c r="AP23" s="44" t="s">
        <v>39</v>
      </c>
      <c r="AQ23" s="46" t="s">
        <v>39</v>
      </c>
    </row>
    <row r="24" spans="1:43" x14ac:dyDescent="0.55000000000000004">
      <c r="A24" s="23" t="str">
        <f>[5]ตารางจด!A24</f>
        <v>สำนักงานมหาวิทยาลัย</v>
      </c>
      <c r="B24" s="24"/>
      <c r="C24" s="25"/>
      <c r="D24" s="26"/>
      <c r="E24" s="27"/>
      <c r="F24" s="28"/>
      <c r="G24" s="29"/>
      <c r="H24" s="30"/>
      <c r="I24" s="28"/>
      <c r="J24" s="31"/>
      <c r="K24" s="27"/>
      <c r="L24" s="28"/>
      <c r="M24" s="31"/>
      <c r="N24" s="27"/>
      <c r="O24" s="28"/>
      <c r="P24" s="29"/>
      <c r="Q24" s="56"/>
      <c r="R24" s="57"/>
      <c r="S24" s="31"/>
      <c r="T24" s="27"/>
      <c r="U24" s="28"/>
      <c r="V24" s="31"/>
      <c r="W24" s="27"/>
      <c r="X24" s="28"/>
      <c r="Y24" s="31"/>
      <c r="Z24" s="33"/>
      <c r="AA24" s="34"/>
      <c r="AB24" s="35"/>
      <c r="AC24" s="27"/>
      <c r="AD24" s="28"/>
      <c r="AE24" s="31"/>
      <c r="AF24" s="27"/>
      <c r="AG24" s="28"/>
      <c r="AH24" s="31"/>
      <c r="AI24" s="27"/>
      <c r="AJ24" s="28"/>
      <c r="AK24" s="31"/>
      <c r="AL24" s="27"/>
      <c r="AM24" s="28"/>
      <c r="AN24" s="31"/>
      <c r="AO24" s="27"/>
      <c r="AP24" s="28"/>
      <c r="AQ24" s="31"/>
    </row>
    <row r="25" spans="1:43" x14ac:dyDescent="0.55000000000000004">
      <c r="A25" s="23" t="str">
        <f>[5]ตารางจด!A25</f>
        <v>อาคารสำนักงานมหาวิทยาลัย 1 (สำนักมาตราฐานการศึกษา เดิม)</v>
      </c>
      <c r="B25" s="24"/>
      <c r="C25" s="51"/>
      <c r="D25" s="38"/>
      <c r="E25" s="39"/>
      <c r="F25" s="39"/>
      <c r="G25" s="37"/>
      <c r="H25" s="40"/>
      <c r="I25" s="39"/>
      <c r="J25" s="41"/>
      <c r="K25" s="39"/>
      <c r="L25" s="39"/>
      <c r="M25" s="41"/>
      <c r="N25" s="39"/>
      <c r="O25" s="39"/>
      <c r="P25" s="37"/>
      <c r="Q25" s="40"/>
      <c r="R25" s="39"/>
      <c r="S25" s="41"/>
      <c r="T25" s="39"/>
      <c r="U25" s="39"/>
      <c r="V25" s="41"/>
      <c r="W25" s="39"/>
      <c r="X25" s="39"/>
      <c r="Y25" s="41"/>
      <c r="Z25" s="39"/>
      <c r="AA25" s="39"/>
      <c r="AB25" s="41"/>
      <c r="AC25" s="39"/>
      <c r="AD25" s="39"/>
      <c r="AE25" s="41"/>
      <c r="AF25" s="39"/>
      <c r="AG25" s="39"/>
      <c r="AH25" s="41"/>
      <c r="AI25" s="39"/>
      <c r="AJ25" s="39"/>
      <c r="AK25" s="41"/>
      <c r="AL25" s="39"/>
      <c r="AM25" s="39"/>
      <c r="AN25" s="41"/>
      <c r="AO25" s="39"/>
      <c r="AP25" s="39"/>
      <c r="AQ25" s="41"/>
    </row>
    <row r="26" spans="1:43" x14ac:dyDescent="0.55000000000000004">
      <c r="A26" s="42">
        <f>[5]ตารางจด!A26</f>
        <v>16</v>
      </c>
      <c r="B26" s="43" t="str">
        <f>[5]ตารางจด!B26</f>
        <v>ธนาคารกรุงไทย (สนอ.)</v>
      </c>
      <c r="C26" s="42">
        <f>[5]ตารางจด!C26</f>
        <v>0</v>
      </c>
      <c r="D26" s="16">
        <f>[5]ตารางจด!D26</f>
        <v>8110295</v>
      </c>
      <c r="E26" s="130">
        <v>4311</v>
      </c>
      <c r="F26" s="44">
        <v>65</v>
      </c>
      <c r="G26" s="45">
        <v>325</v>
      </c>
      <c r="H26" s="44">
        <f>'[5]มกราคม 67'!E26</f>
        <v>4393</v>
      </c>
      <c r="I26" s="44">
        <f>H26-E26</f>
        <v>82</v>
      </c>
      <c r="J26" s="46">
        <f>I26*$J$3</f>
        <v>410</v>
      </c>
      <c r="K26" s="130">
        <f>'[5]กุมภาพันธ์ 67'!E26</f>
        <v>4503</v>
      </c>
      <c r="L26" s="44">
        <f>K26-H26</f>
        <v>110</v>
      </c>
      <c r="M26" s="46">
        <f>L26*$M$3</f>
        <v>550</v>
      </c>
      <c r="N26" s="130">
        <f>'[5]มีนาคม 67'!E26</f>
        <v>4589</v>
      </c>
      <c r="O26" s="44">
        <f>N26-K26</f>
        <v>86</v>
      </c>
      <c r="P26" s="45">
        <f>O26*$P$3</f>
        <v>516</v>
      </c>
      <c r="Q26" s="44">
        <f>'[5]เมษายน 67 '!E26</f>
        <v>4707</v>
      </c>
      <c r="R26" s="44">
        <f>Q26-N26</f>
        <v>118</v>
      </c>
      <c r="S26" s="46">
        <f>R26*$S$3</f>
        <v>708</v>
      </c>
      <c r="T26" s="130">
        <f>'[5]พฤษภาคม 67'!E26</f>
        <v>4801</v>
      </c>
      <c r="U26" s="44">
        <f>T26-Q26</f>
        <v>94</v>
      </c>
      <c r="V26" s="46">
        <f>U26*$V$3</f>
        <v>564</v>
      </c>
      <c r="W26" s="130">
        <f>'[5]มิถุนายน 67 '!E26</f>
        <v>4904</v>
      </c>
      <c r="X26" s="44">
        <f>W26-T26</f>
        <v>103</v>
      </c>
      <c r="Y26" s="46">
        <f>X26*$Y$3</f>
        <v>618</v>
      </c>
      <c r="Z26" s="47">
        <f>'[5]กรกฏาคม 67 '!E26</f>
        <v>4991</v>
      </c>
      <c r="AA26" s="48">
        <f>Z26-W26</f>
        <v>87</v>
      </c>
      <c r="AB26" s="49">
        <f>AA26*$AB$3</f>
        <v>522</v>
      </c>
      <c r="AC26" s="130">
        <f>'[5]สิงหาคม 67 '!E26</f>
        <v>5114</v>
      </c>
      <c r="AD26" s="44">
        <f>AC26-Z26</f>
        <v>123</v>
      </c>
      <c r="AE26" s="46">
        <f>AD26*$AE$3</f>
        <v>738</v>
      </c>
      <c r="AF26" s="130">
        <f>'[5]กันยายน 67 '!E26</f>
        <v>5221</v>
      </c>
      <c r="AG26" s="44">
        <f>AF26-AC26</f>
        <v>107</v>
      </c>
      <c r="AH26" s="46">
        <f>AG26*$AH$3</f>
        <v>642</v>
      </c>
      <c r="AI26" s="130">
        <f>'[5]ตุลาคม 67 '!E26</f>
        <v>5314</v>
      </c>
      <c r="AJ26" s="44">
        <f>AI26-AF26</f>
        <v>93</v>
      </c>
      <c r="AK26" s="46">
        <f>AJ26*$AK$3</f>
        <v>558</v>
      </c>
      <c r="AL26" s="130">
        <f>'[5]พฤศจิกายน 67'!E26</f>
        <v>5431</v>
      </c>
      <c r="AM26" s="44">
        <f>AL26-AI26</f>
        <v>117</v>
      </c>
      <c r="AN26" s="46">
        <f>AM26*$AN$3</f>
        <v>702</v>
      </c>
      <c r="AO26" s="130">
        <f>'[5]ธันวาคม 67'!E26</f>
        <v>5520</v>
      </c>
      <c r="AP26" s="44">
        <f>AO26-AL26</f>
        <v>89</v>
      </c>
      <c r="AQ26" s="46">
        <f>AP26*$AQ$3</f>
        <v>534</v>
      </c>
    </row>
    <row r="27" spans="1:43" x14ac:dyDescent="0.55000000000000004">
      <c r="A27" s="42">
        <f>[5]ตารางจด!A27</f>
        <v>17</v>
      </c>
      <c r="B27" s="43" t="str">
        <f>[5]ตารางจด!B27</f>
        <v>ธนาคารไทยพาณิชย์ (สนอ.)</v>
      </c>
      <c r="C27" s="42">
        <f>[5]ตารางจด!C27</f>
        <v>0</v>
      </c>
      <c r="D27" s="16">
        <f>[5]ตารางจด!D27</f>
        <v>8779226</v>
      </c>
      <c r="E27" s="130" t="s">
        <v>9</v>
      </c>
      <c r="F27" s="44" t="s">
        <v>9</v>
      </c>
      <c r="G27" s="45" t="s">
        <v>9</v>
      </c>
      <c r="H27" s="44" t="str">
        <f>'[5]มกราคม 67'!E27</f>
        <v>รื้อถอนแล้ว</v>
      </c>
      <c r="I27" s="44" t="s">
        <v>9</v>
      </c>
      <c r="J27" s="46" t="s">
        <v>9</v>
      </c>
      <c r="K27" s="130" t="str">
        <f>'[5]กุมภาพันธ์ 67'!E27</f>
        <v>รื้อถอนแล้ว</v>
      </c>
      <c r="L27" s="44" t="s">
        <v>9</v>
      </c>
      <c r="M27" s="46" t="s">
        <v>9</v>
      </c>
      <c r="N27" s="130" t="str">
        <f>'[5]มีนาคม 67'!E27</f>
        <v>ยกเลิก</v>
      </c>
      <c r="O27" s="44" t="s">
        <v>9</v>
      </c>
      <c r="P27" s="45" t="s">
        <v>9</v>
      </c>
      <c r="Q27" s="44" t="str">
        <f>'[5]เมษายน 67 '!E27</f>
        <v>ยกเลิก</v>
      </c>
      <c r="R27" s="44" t="s">
        <v>9</v>
      </c>
      <c r="S27" s="46" t="s">
        <v>9</v>
      </c>
      <c r="T27" s="130" t="str">
        <f>'[5]พฤษภาคม 67'!E27</f>
        <v>รื้อถอนแล้ว</v>
      </c>
      <c r="U27" s="44" t="s">
        <v>9</v>
      </c>
      <c r="V27" s="46" t="s">
        <v>9</v>
      </c>
      <c r="W27" s="130" t="str">
        <f>'[5]มิถุนายน 67 '!E27</f>
        <v>ยกเลิก</v>
      </c>
      <c r="X27" s="44" t="s">
        <v>9</v>
      </c>
      <c r="Y27" s="46" t="s">
        <v>9</v>
      </c>
      <c r="Z27" s="47" t="str">
        <f>'[5]กรกฏาคม 67 '!E27</f>
        <v>รื้อถอนแล้ว</v>
      </c>
      <c r="AA27" s="48" t="s">
        <v>9</v>
      </c>
      <c r="AB27" s="49" t="s">
        <v>9</v>
      </c>
      <c r="AC27" s="130" t="str">
        <f>'[5]สิงหาคม 67 '!E27</f>
        <v>รื้อถอนแล้ว</v>
      </c>
      <c r="AD27" s="44" t="s">
        <v>9</v>
      </c>
      <c r="AE27" s="46" t="s">
        <v>9</v>
      </c>
      <c r="AF27" s="130" t="str">
        <f>'[5]กันยายน 67 '!E27</f>
        <v>รื้อถอนแล้ว</v>
      </c>
      <c r="AG27" s="44" t="s">
        <v>9</v>
      </c>
      <c r="AH27" s="46" t="s">
        <v>9</v>
      </c>
      <c r="AI27" s="130" t="str">
        <f>'[5]ตุลาคม 67 '!E27</f>
        <v>รื้อถอนแล้ว</v>
      </c>
      <c r="AJ27" s="44" t="s">
        <v>9</v>
      </c>
      <c r="AK27" s="46" t="s">
        <v>9</v>
      </c>
      <c r="AL27" s="130" t="str">
        <f>'[5]พฤศจิกายน 67'!E27</f>
        <v>รื้อถอนแล้ว</v>
      </c>
      <c r="AM27" s="44" t="s">
        <v>9</v>
      </c>
      <c r="AN27" s="46" t="s">
        <v>9</v>
      </c>
      <c r="AO27" s="130" t="str">
        <f>'[5]ธันวาคม 67'!E27</f>
        <v>รื้อถอนแล้ว</v>
      </c>
      <c r="AP27" s="44" t="s">
        <v>9</v>
      </c>
      <c r="AQ27" s="46" t="s">
        <v>9</v>
      </c>
    </row>
    <row r="28" spans="1:43" x14ac:dyDescent="0.55000000000000004">
      <c r="A28" s="42">
        <f>[5]ตารางจด!A28</f>
        <v>18</v>
      </c>
      <c r="B28" s="43" t="str">
        <f>[5]ตารางจด!B28</f>
        <v>ธนาคารกรุงเทพ (สนอ.)</v>
      </c>
      <c r="C28" s="42">
        <f>[5]ตารางจด!C28</f>
        <v>0</v>
      </c>
      <c r="D28" s="16">
        <f>[5]ตารางจด!D28</f>
        <v>9548620</v>
      </c>
      <c r="E28" s="130" t="s">
        <v>9</v>
      </c>
      <c r="F28" s="44" t="s">
        <v>9</v>
      </c>
      <c r="G28" s="45" t="s">
        <v>9</v>
      </c>
      <c r="H28" s="44" t="str">
        <f>'[5]มกราคม 67'!E28</f>
        <v>รื้อถอนแล้ว</v>
      </c>
      <c r="I28" s="44" t="s">
        <v>9</v>
      </c>
      <c r="J28" s="46" t="s">
        <v>9</v>
      </c>
      <c r="K28" s="130" t="str">
        <f>'[5]กุมภาพันธ์ 67'!E28</f>
        <v>รื้อถอนแล้ว</v>
      </c>
      <c r="L28" s="44" t="s">
        <v>9</v>
      </c>
      <c r="M28" s="46" t="s">
        <v>9</v>
      </c>
      <c r="N28" s="130" t="str">
        <f>'[5]มีนาคม 67'!E28</f>
        <v>ยกเลิก</v>
      </c>
      <c r="O28" s="44" t="s">
        <v>9</v>
      </c>
      <c r="P28" s="45" t="s">
        <v>9</v>
      </c>
      <c r="Q28" s="44" t="str">
        <f>'[5]เมษายน 67 '!E28</f>
        <v>ยกเลิก</v>
      </c>
      <c r="R28" s="44" t="s">
        <v>9</v>
      </c>
      <c r="S28" s="46" t="s">
        <v>9</v>
      </c>
      <c r="T28" s="130" t="str">
        <f>'[5]พฤษภาคม 67'!E28</f>
        <v>รื้อถอนแล้ว</v>
      </c>
      <c r="U28" s="44" t="s">
        <v>9</v>
      </c>
      <c r="V28" s="46" t="s">
        <v>9</v>
      </c>
      <c r="W28" s="130" t="str">
        <f>'[5]มิถุนายน 67 '!E28</f>
        <v>ยกเลิก</v>
      </c>
      <c r="X28" s="44" t="s">
        <v>9</v>
      </c>
      <c r="Y28" s="46" t="s">
        <v>9</v>
      </c>
      <c r="Z28" s="47" t="str">
        <f>'[5]กรกฏาคม 67 '!E28</f>
        <v>รื้อถอนแล้ว</v>
      </c>
      <c r="AA28" s="48" t="s">
        <v>9</v>
      </c>
      <c r="AB28" s="49" t="s">
        <v>9</v>
      </c>
      <c r="AC28" s="130" t="str">
        <f>'[5]สิงหาคม 67 '!E28</f>
        <v>รื้อถอนแล้ว</v>
      </c>
      <c r="AD28" s="44" t="s">
        <v>9</v>
      </c>
      <c r="AE28" s="46" t="s">
        <v>9</v>
      </c>
      <c r="AF28" s="130" t="str">
        <f>'[5]กันยายน 67 '!E28</f>
        <v>รื้อถอนแล้ว</v>
      </c>
      <c r="AG28" s="44" t="s">
        <v>9</v>
      </c>
      <c r="AH28" s="46" t="s">
        <v>9</v>
      </c>
      <c r="AI28" s="130" t="str">
        <f>'[5]ตุลาคม 67 '!E28</f>
        <v>รื้อถอนแล้ว</v>
      </c>
      <c r="AJ28" s="44" t="s">
        <v>9</v>
      </c>
      <c r="AK28" s="46" t="s">
        <v>9</v>
      </c>
      <c r="AL28" s="130" t="str">
        <f>'[5]พฤศจิกายน 67'!E28</f>
        <v>รื้อถอนแล้ว</v>
      </c>
      <c r="AM28" s="44" t="s">
        <v>9</v>
      </c>
      <c r="AN28" s="46" t="s">
        <v>9</v>
      </c>
      <c r="AO28" s="130" t="str">
        <f>'[5]ธันวาคม 67'!E28</f>
        <v>รื้อถอนแล้ว</v>
      </c>
      <c r="AP28" s="44" t="s">
        <v>9</v>
      </c>
      <c r="AQ28" s="46" t="s">
        <v>9</v>
      </c>
    </row>
    <row r="29" spans="1:43" x14ac:dyDescent="0.55000000000000004">
      <c r="A29" s="23" t="str">
        <f>[5]ตารางจด!A29</f>
        <v>อาคารสำนักงานมหาวิทยาลัย 2 (สำนักงานอธิการบดี เดิม)</v>
      </c>
      <c r="B29" s="24"/>
      <c r="C29" s="51"/>
      <c r="D29" s="38"/>
      <c r="E29" s="39"/>
      <c r="F29" s="39"/>
      <c r="G29" s="37"/>
      <c r="H29" s="40"/>
      <c r="I29" s="39"/>
      <c r="J29" s="41"/>
      <c r="K29" s="39"/>
      <c r="L29" s="39"/>
      <c r="M29" s="41"/>
      <c r="N29" s="39"/>
      <c r="O29" s="39"/>
      <c r="P29" s="37"/>
      <c r="Q29" s="40"/>
      <c r="R29" s="39"/>
      <c r="S29" s="41"/>
      <c r="T29" s="39"/>
      <c r="U29" s="39"/>
      <c r="V29" s="41"/>
      <c r="W29" s="39"/>
      <c r="X29" s="39"/>
      <c r="Y29" s="41"/>
      <c r="Z29" s="39"/>
      <c r="AA29" s="39"/>
      <c r="AB29" s="41"/>
      <c r="AC29" s="39"/>
      <c r="AD29" s="39"/>
      <c r="AE29" s="41"/>
      <c r="AF29" s="39"/>
      <c r="AG29" s="39"/>
      <c r="AH29" s="41"/>
      <c r="AI29" s="39"/>
      <c r="AJ29" s="39"/>
      <c r="AK29" s="41"/>
      <c r="AL29" s="39"/>
      <c r="AM29" s="39"/>
      <c r="AN29" s="41"/>
      <c r="AO29" s="39"/>
      <c r="AP29" s="39"/>
      <c r="AQ29" s="41"/>
    </row>
    <row r="30" spans="1:43" x14ac:dyDescent="0.55000000000000004">
      <c r="A30" s="42">
        <f>[5]ตารางจด!A30</f>
        <v>19</v>
      </c>
      <c r="B30" s="43" t="str">
        <f>[5]ตารางจด!B30</f>
        <v>นายัทธโน จันทศิลา (ร้านกาแฟย้ายยยาย สนม)</v>
      </c>
      <c r="C30" s="42">
        <f>[5]ตารางจด!C30</f>
        <v>0</v>
      </c>
      <c r="D30" s="16">
        <f>[5]ตารางจด!D30</f>
        <v>110483409</v>
      </c>
      <c r="E30" s="130">
        <v>11122</v>
      </c>
      <c r="F30" s="44">
        <v>28</v>
      </c>
      <c r="G30" s="45">
        <v>140</v>
      </c>
      <c r="H30" s="44">
        <f>'[5]มกราคม 67'!E30</f>
        <v>11153</v>
      </c>
      <c r="I30" s="44">
        <f>H30-E30</f>
        <v>31</v>
      </c>
      <c r="J30" s="46">
        <f>I30*$J$3</f>
        <v>155</v>
      </c>
      <c r="K30" s="130">
        <f>'[5]กุมภาพันธ์ 67'!E30</f>
        <v>11200</v>
      </c>
      <c r="L30" s="44">
        <f>K30-H30</f>
        <v>47</v>
      </c>
      <c r="M30" s="46">
        <f>L30*$M$3</f>
        <v>235</v>
      </c>
      <c r="N30" s="130">
        <f>'[5]มีนาคม 67'!E30</f>
        <v>11284</v>
      </c>
      <c r="O30" s="44">
        <f>N30-K30</f>
        <v>84</v>
      </c>
      <c r="P30" s="45">
        <f>O30*$P$3</f>
        <v>504</v>
      </c>
      <c r="Q30" s="44">
        <f>'[5]เมษายน 67 '!E30</f>
        <v>11375</v>
      </c>
      <c r="R30" s="44">
        <f>Q30-N30</f>
        <v>91</v>
      </c>
      <c r="S30" s="46">
        <f>R30*$S$3</f>
        <v>546</v>
      </c>
      <c r="T30" s="130">
        <f>'[5]พฤษภาคม 67'!E30</f>
        <v>11444</v>
      </c>
      <c r="U30" s="44">
        <f>T30-Q30</f>
        <v>69</v>
      </c>
      <c r="V30" s="46">
        <f>U30*$V$3</f>
        <v>414</v>
      </c>
      <c r="W30" s="130">
        <f>'[5]มิถุนายน 67 '!E30</f>
        <v>11549</v>
      </c>
      <c r="X30" s="44">
        <f>W30-T30</f>
        <v>105</v>
      </c>
      <c r="Y30" s="46">
        <f>X30*$Y$3</f>
        <v>630</v>
      </c>
      <c r="Z30" s="47">
        <f>'[5]กรกฏาคม 67 '!E30</f>
        <v>11693</v>
      </c>
      <c r="AA30" s="48">
        <f>Z30-W30</f>
        <v>144</v>
      </c>
      <c r="AB30" s="49">
        <f>AA30*$AB$3</f>
        <v>864</v>
      </c>
      <c r="AC30" s="130">
        <f>'[5]สิงหาคม 67 '!E30</f>
        <v>11764</v>
      </c>
      <c r="AD30" s="44">
        <f>AC30-Z30</f>
        <v>71</v>
      </c>
      <c r="AE30" s="46">
        <f>AD30*$AE$3</f>
        <v>426</v>
      </c>
      <c r="AF30" s="130">
        <f>'[5]กันยายน 67 '!E30</f>
        <v>11867</v>
      </c>
      <c r="AG30" s="44">
        <f>AF30-AC30</f>
        <v>103</v>
      </c>
      <c r="AH30" s="46">
        <f>AG30*$AH$3</f>
        <v>618</v>
      </c>
      <c r="AI30" s="130">
        <f>'[5]ตุลาคม 67 '!E30</f>
        <v>11942</v>
      </c>
      <c r="AJ30" s="44">
        <f>AI30-AF30</f>
        <v>75</v>
      </c>
      <c r="AK30" s="46">
        <f>AJ30*$AK$3</f>
        <v>450</v>
      </c>
      <c r="AL30" s="130">
        <f>'[5]พฤศจิกายน 67'!E30</f>
        <v>12069</v>
      </c>
      <c r="AM30" s="44">
        <f>AL30-AI30</f>
        <v>127</v>
      </c>
      <c r="AN30" s="46">
        <f>AM30*$AN$3</f>
        <v>762</v>
      </c>
      <c r="AO30" s="130">
        <f>'[5]ธันวาคม 67'!E30</f>
        <v>12139</v>
      </c>
      <c r="AP30" s="44">
        <f>AO30-AL30</f>
        <v>70</v>
      </c>
      <c r="AQ30" s="46">
        <f>AP30*$AQ$3</f>
        <v>420</v>
      </c>
    </row>
    <row r="31" spans="1:43" x14ac:dyDescent="0.55000000000000004">
      <c r="A31" s="42">
        <f>[5]ตารางจด!A31</f>
        <v>20</v>
      </c>
      <c r="B31" s="43" t="str">
        <f>[5]ตารางจด!B31</f>
        <v>TAO BIN (สนม.2)</v>
      </c>
      <c r="C31" s="42">
        <f>[5]ตารางจด!C31</f>
        <v>0</v>
      </c>
      <c r="D31" s="16" t="str">
        <f>[5]ตารางจด!D31</f>
        <v>20220736319</v>
      </c>
      <c r="E31" s="130" t="s">
        <v>9</v>
      </c>
      <c r="F31" s="44" t="s">
        <v>9</v>
      </c>
      <c r="G31" s="45" t="s">
        <v>9</v>
      </c>
      <c r="H31" s="44" t="str">
        <f>'[5]มกราคม 67'!E31</f>
        <v>รื้อถอนแล้ว</v>
      </c>
      <c r="I31" s="44" t="s">
        <v>9</v>
      </c>
      <c r="J31" s="46" t="s">
        <v>9</v>
      </c>
      <c r="K31" s="130" t="str">
        <f>'[5]กุมภาพันธ์ 67'!E31</f>
        <v>รื้อถอนแล้ว</v>
      </c>
      <c r="L31" s="44" t="s">
        <v>9</v>
      </c>
      <c r="M31" s="46" t="s">
        <v>9</v>
      </c>
      <c r="N31" s="130" t="str">
        <f>'[5]มีนาคม 67'!E31</f>
        <v>รื้อถอนแล้ว</v>
      </c>
      <c r="O31" s="44" t="s">
        <v>9</v>
      </c>
      <c r="P31" s="45" t="s">
        <v>9</v>
      </c>
      <c r="Q31" s="44" t="str">
        <f>'[5]เมษายน 67 '!E31</f>
        <v>รื้อถอนแล้ว</v>
      </c>
      <c r="R31" s="44" t="s">
        <v>9</v>
      </c>
      <c r="S31" s="46" t="s">
        <v>9</v>
      </c>
      <c r="T31" s="130" t="str">
        <f>'[5]พฤษภาคม 67'!E31</f>
        <v>รื้อถอนแล้ว</v>
      </c>
      <c r="U31" s="44" t="s">
        <v>9</v>
      </c>
      <c r="V31" s="46" t="s">
        <v>9</v>
      </c>
      <c r="W31" s="130" t="str">
        <f>'[5]มิถุนายน 67 '!E31</f>
        <v>รื้อถอนแล้ว</v>
      </c>
      <c r="X31" s="44" t="s">
        <v>9</v>
      </c>
      <c r="Y31" s="46" t="s">
        <v>9</v>
      </c>
      <c r="Z31" s="47" t="str">
        <f>'[5]กรกฏาคม 67 '!E31</f>
        <v>รื้อถอนแล้ว</v>
      </c>
      <c r="AA31" s="48" t="s">
        <v>9</v>
      </c>
      <c r="AB31" s="49" t="s">
        <v>9</v>
      </c>
      <c r="AC31" s="130" t="str">
        <f>'[5]สิงหาคม 67 '!E31</f>
        <v>รื้อถอนแล้ว</v>
      </c>
      <c r="AD31" s="44" t="s">
        <v>9</v>
      </c>
      <c r="AE31" s="46" t="s">
        <v>9</v>
      </c>
      <c r="AF31" s="130" t="str">
        <f>'[5]กันยายน 67 '!E31</f>
        <v>รื้อถอนแล้ว</v>
      </c>
      <c r="AG31" s="44" t="s">
        <v>9</v>
      </c>
      <c r="AH31" s="46" t="s">
        <v>9</v>
      </c>
      <c r="AI31" s="130" t="str">
        <f>'[5]ตุลาคม 67 '!E31</f>
        <v>รื้อถอนแล้ว</v>
      </c>
      <c r="AJ31" s="44" t="s">
        <v>9</v>
      </c>
      <c r="AK31" s="46" t="s">
        <v>9</v>
      </c>
      <c r="AL31" s="130" t="str">
        <f>'[5]พฤศจิกายน 67'!E31</f>
        <v>รื้อถอนแล้ว</v>
      </c>
      <c r="AM31" s="44" t="s">
        <v>9</v>
      </c>
      <c r="AN31" s="46" t="s">
        <v>9</v>
      </c>
      <c r="AO31" s="130" t="str">
        <f>'[5]ธันวาคม 67'!E31</f>
        <v>รื้อถอนแล้ว</v>
      </c>
      <c r="AP31" s="44" t="s">
        <v>9</v>
      </c>
      <c r="AQ31" s="46" t="s">
        <v>9</v>
      </c>
    </row>
    <row r="32" spans="1:43" x14ac:dyDescent="0.55000000000000004">
      <c r="A32" s="42">
        <f>[5]ตารางจด!A32</f>
        <v>21</v>
      </c>
      <c r="B32" s="43" t="str">
        <f>[5]ตารางจด!B32</f>
        <v>ดับเบิ้ลเอ (สนม.2)</v>
      </c>
      <c r="C32" s="42">
        <f>[5]ตารางจด!C32</f>
        <v>0</v>
      </c>
      <c r="D32" s="16">
        <f>[5]ตารางจด!D32</f>
        <v>9100937</v>
      </c>
      <c r="E32" s="130">
        <v>404</v>
      </c>
      <c r="F32" s="44">
        <v>52</v>
      </c>
      <c r="G32" s="45">
        <v>260</v>
      </c>
      <c r="H32" s="44">
        <f>'[5]มกราคม 67'!E32</f>
        <v>467</v>
      </c>
      <c r="I32" s="44">
        <f>H32-E32</f>
        <v>63</v>
      </c>
      <c r="J32" s="46">
        <f>I32*$J$3</f>
        <v>315</v>
      </c>
      <c r="K32" s="130">
        <f>'[5]กุมภาพันธ์ 67'!E32</f>
        <v>527</v>
      </c>
      <c r="L32" s="44">
        <f>K32-H32</f>
        <v>60</v>
      </c>
      <c r="M32" s="46">
        <f>L32*$M$3</f>
        <v>300</v>
      </c>
      <c r="N32" s="130">
        <f>'[5]มีนาคม 67'!E32</f>
        <v>576</v>
      </c>
      <c r="O32" s="44">
        <f>N32-K32</f>
        <v>49</v>
      </c>
      <c r="P32" s="45">
        <f>O32*$P$3</f>
        <v>294</v>
      </c>
      <c r="Q32" s="44">
        <f>'[5]เมษายน 67 '!E32</f>
        <v>625</v>
      </c>
      <c r="R32" s="44">
        <f>Q32-N32</f>
        <v>49</v>
      </c>
      <c r="S32" s="46">
        <f>R32*$S$3</f>
        <v>294</v>
      </c>
      <c r="T32" s="130">
        <f>'[5]พฤษภาคม 67'!E32</f>
        <v>676</v>
      </c>
      <c r="U32" s="44">
        <v>0</v>
      </c>
      <c r="V32" s="46">
        <f>U32*$V$3</f>
        <v>0</v>
      </c>
      <c r="W32" s="130">
        <f>'[5]มิถุนายน 67 '!E32</f>
        <v>789</v>
      </c>
      <c r="X32" s="44">
        <f>W32-T32</f>
        <v>113</v>
      </c>
      <c r="Y32" s="46">
        <f>X32*$Y$3</f>
        <v>678</v>
      </c>
      <c r="Z32" s="47">
        <f>'[5]กรกฏาคม 67 '!E32</f>
        <v>789</v>
      </c>
      <c r="AA32" s="48">
        <f>Z32-W32</f>
        <v>0</v>
      </c>
      <c r="AB32" s="49">
        <f>AA32*$AB$3</f>
        <v>0</v>
      </c>
      <c r="AC32" s="130">
        <f>'[5]สิงหาคม 67 '!E32</f>
        <v>815</v>
      </c>
      <c r="AD32" s="44">
        <f>AC32-Z32</f>
        <v>26</v>
      </c>
      <c r="AE32" s="46">
        <f>AD32*$AE$3</f>
        <v>156</v>
      </c>
      <c r="AF32" s="130">
        <f>'[5]กันยายน 67 '!E32</f>
        <v>869</v>
      </c>
      <c r="AG32" s="44">
        <f>AF32-AC32</f>
        <v>54</v>
      </c>
      <c r="AH32" s="46">
        <f>AG32*$AH$3</f>
        <v>324</v>
      </c>
      <c r="AI32" s="130">
        <f>'[5]ตุลาคม 67 '!E32</f>
        <v>909</v>
      </c>
      <c r="AJ32" s="44">
        <f>AI32-AF32</f>
        <v>40</v>
      </c>
      <c r="AK32" s="46">
        <f>AJ32*$AK$3</f>
        <v>240</v>
      </c>
      <c r="AL32" s="130">
        <f>'[5]พฤศจิกายน 67'!E32</f>
        <v>959</v>
      </c>
      <c r="AM32" s="44">
        <f>AL32-AI32</f>
        <v>50</v>
      </c>
      <c r="AN32" s="46">
        <f>AM32*$AN$3</f>
        <v>300</v>
      </c>
      <c r="AO32" s="130">
        <f>'[5]ธันวาคม 67'!E32</f>
        <v>998</v>
      </c>
      <c r="AP32" s="44">
        <f>AO32-AL32</f>
        <v>39</v>
      </c>
      <c r="AQ32" s="46">
        <f>AP32*$AQ$3</f>
        <v>234</v>
      </c>
    </row>
    <row r="33" spans="1:43" x14ac:dyDescent="0.55000000000000004">
      <c r="A33" s="23" t="str">
        <f>[5]ตารางจด!A33</f>
        <v>อาคารสำนักงานมหาวิทยาลัย 3   (อิงคศรีกสิการ เดิม)</v>
      </c>
      <c r="B33" s="24"/>
      <c r="C33" s="51"/>
      <c r="D33" s="38"/>
      <c r="E33" s="39"/>
      <c r="F33" s="39"/>
      <c r="G33" s="37"/>
      <c r="H33" s="40"/>
      <c r="I33" s="39"/>
      <c r="J33" s="41"/>
      <c r="K33" s="39"/>
      <c r="L33" s="39"/>
      <c r="M33" s="41"/>
      <c r="N33" s="39"/>
      <c r="O33" s="39"/>
      <c r="P33" s="37"/>
      <c r="Q33" s="40"/>
      <c r="R33" s="39"/>
      <c r="S33" s="41"/>
      <c r="T33" s="39"/>
      <c r="U33" s="39"/>
      <c r="V33" s="41"/>
      <c r="W33" s="39"/>
      <c r="X33" s="39"/>
      <c r="Y33" s="41"/>
      <c r="Z33" s="39"/>
      <c r="AA33" s="39"/>
      <c r="AB33" s="41"/>
      <c r="AC33" s="39"/>
      <c r="AD33" s="39"/>
      <c r="AE33" s="41"/>
      <c r="AF33" s="39"/>
      <c r="AG33" s="39"/>
      <c r="AH33" s="41"/>
      <c r="AI33" s="39"/>
      <c r="AJ33" s="39"/>
      <c r="AK33" s="41"/>
      <c r="AL33" s="39"/>
      <c r="AM33" s="39"/>
      <c r="AN33" s="41"/>
      <c r="AO33" s="39"/>
      <c r="AP33" s="39"/>
      <c r="AQ33" s="41"/>
    </row>
    <row r="34" spans="1:43" x14ac:dyDescent="0.55000000000000004">
      <c r="A34" s="42">
        <f>[5]ตารางจด!A34</f>
        <v>22</v>
      </c>
      <c r="B34" s="43" t="str">
        <f>[5]ตารางจด!B34</f>
        <v>LOTUA' S (สนม.3)</v>
      </c>
      <c r="C34" s="42">
        <f>[5]ตารางจด!C34</f>
        <v>0</v>
      </c>
      <c r="D34" s="16" t="str">
        <f>[5]ตารางจด!D34</f>
        <v>0025506</v>
      </c>
      <c r="E34" s="130" t="s">
        <v>9</v>
      </c>
      <c r="F34" s="44" t="s">
        <v>9</v>
      </c>
      <c r="G34" s="45" t="s">
        <v>9</v>
      </c>
      <c r="H34" s="44" t="str">
        <f>'[5]มกราคม 67'!E34</f>
        <v>รื้อถอนแล้ว</v>
      </c>
      <c r="I34" s="44" t="s">
        <v>9</v>
      </c>
      <c r="J34" s="46" t="s">
        <v>9</v>
      </c>
      <c r="K34" s="130" t="str">
        <f>'[5]กุมภาพันธ์ 67'!E34</f>
        <v>รื้อถอนแล้ว</v>
      </c>
      <c r="L34" s="44" t="s">
        <v>9</v>
      </c>
      <c r="M34" s="46" t="s">
        <v>9</v>
      </c>
      <c r="N34" s="130" t="str">
        <f>'[5]มีนาคม 67'!E34</f>
        <v>รื้อถอนแล้ว</v>
      </c>
      <c r="O34" s="44" t="s">
        <v>9</v>
      </c>
      <c r="P34" s="45" t="s">
        <v>9</v>
      </c>
      <c r="Q34" s="44" t="str">
        <f>'[5]เมษายน 67 '!E34</f>
        <v>รื้อถอนแล้ว</v>
      </c>
      <c r="R34" s="44" t="s">
        <v>9</v>
      </c>
      <c r="S34" s="46" t="s">
        <v>9</v>
      </c>
      <c r="T34" s="130" t="str">
        <f>'[5]พฤษภาคม 67'!E34</f>
        <v>รื้อถอนแล้ว</v>
      </c>
      <c r="U34" s="44" t="s">
        <v>9</v>
      </c>
      <c r="V34" s="46" t="s">
        <v>9</v>
      </c>
      <c r="W34" s="130" t="str">
        <f>'[5]มิถุนายน 67 '!E34</f>
        <v>รื้อถอนแล้ว</v>
      </c>
      <c r="X34" s="44" t="s">
        <v>9</v>
      </c>
      <c r="Y34" s="46" t="s">
        <v>9</v>
      </c>
      <c r="Z34" s="47" t="str">
        <f>'[5]กรกฏาคม 67 '!E34</f>
        <v>รื้อถอนแล้ว</v>
      </c>
      <c r="AA34" s="48" t="s">
        <v>9</v>
      </c>
      <c r="AB34" s="49" t="s">
        <v>9</v>
      </c>
      <c r="AC34" s="130" t="str">
        <f>'[5]สิงหาคม 67 '!E34</f>
        <v>รื้อถอนแล้ว</v>
      </c>
      <c r="AD34" s="44" t="s">
        <v>9</v>
      </c>
      <c r="AE34" s="46" t="s">
        <v>9</v>
      </c>
      <c r="AF34" s="130" t="str">
        <f>'[5]กันยายน 67 '!E34</f>
        <v>รื้อถอนแล้ว</v>
      </c>
      <c r="AG34" s="44" t="s">
        <v>9</v>
      </c>
      <c r="AH34" s="46" t="s">
        <v>9</v>
      </c>
      <c r="AI34" s="130" t="str">
        <f>'[5]ตุลาคม 67 '!E34</f>
        <v>รื้อถอนแล้ว</v>
      </c>
      <c r="AJ34" s="44" t="s">
        <v>9</v>
      </c>
      <c r="AK34" s="46" t="s">
        <v>9</v>
      </c>
      <c r="AL34" s="130" t="str">
        <f>'[5]พฤศจิกายน 67'!E34</f>
        <v>รื้อถอนแล้ว</v>
      </c>
      <c r="AM34" s="44" t="s">
        <v>9</v>
      </c>
      <c r="AN34" s="46" t="s">
        <v>9</v>
      </c>
      <c r="AO34" s="130" t="str">
        <f>'[5]ธันวาคม 67'!E34</f>
        <v>รื้อถอนแล้ว</v>
      </c>
      <c r="AP34" s="44" t="s">
        <v>9</v>
      </c>
      <c r="AQ34" s="46" t="s">
        <v>9</v>
      </c>
    </row>
    <row r="35" spans="1:43" s="58" customFormat="1" x14ac:dyDescent="0.55000000000000004">
      <c r="A35" s="42">
        <f>[5]ตารางจด!A35</f>
        <v>23</v>
      </c>
      <c r="B35" s="43" t="str">
        <f>[5]ตารางจด!B35</f>
        <v>สหกรณ์ออมทรัพย์ครูสาขาแม่โจ้</v>
      </c>
      <c r="C35" s="42">
        <f>[5]ตารางจด!C35</f>
        <v>0</v>
      </c>
      <c r="D35" s="16">
        <f>[5]ตารางจด!D35</f>
        <v>8472597</v>
      </c>
      <c r="E35" s="130">
        <v>12559</v>
      </c>
      <c r="F35" s="44">
        <v>87</v>
      </c>
      <c r="G35" s="45">
        <v>435</v>
      </c>
      <c r="H35" s="44">
        <f>'[5]มกราคม 67'!E35</f>
        <v>12606</v>
      </c>
      <c r="I35" s="44">
        <f>H35-E35</f>
        <v>47</v>
      </c>
      <c r="J35" s="46">
        <f>I35*$J$3</f>
        <v>235</v>
      </c>
      <c r="K35" s="130">
        <f>'[5]กุมภาพันธ์ 67'!E35</f>
        <v>12660</v>
      </c>
      <c r="L35" s="44">
        <f>K35-H35</f>
        <v>54</v>
      </c>
      <c r="M35" s="46">
        <f>L35*$M$3</f>
        <v>270</v>
      </c>
      <c r="N35" s="130">
        <f>'[5]มีนาคม 67'!E35</f>
        <v>12842</v>
      </c>
      <c r="O35" s="44">
        <f>N35-K35</f>
        <v>182</v>
      </c>
      <c r="P35" s="45">
        <f>O35*$P$3</f>
        <v>1092</v>
      </c>
      <c r="Q35" s="44">
        <f>'[5]เมษายน 67 '!E35</f>
        <v>13065</v>
      </c>
      <c r="R35" s="44">
        <f>Q35-N35</f>
        <v>223</v>
      </c>
      <c r="S35" s="46">
        <f>R35*$S$3</f>
        <v>1338</v>
      </c>
      <c r="T35" s="130">
        <f>'[5]พฤษภาคม 67'!E35</f>
        <v>13256</v>
      </c>
      <c r="U35" s="44">
        <f>T35-Q35</f>
        <v>191</v>
      </c>
      <c r="V35" s="46">
        <f>U35*$V$3</f>
        <v>1146</v>
      </c>
      <c r="W35" s="130">
        <f>'[5]มิถุนายน 67 '!E35</f>
        <v>13485</v>
      </c>
      <c r="X35" s="44">
        <f>W35-T35</f>
        <v>229</v>
      </c>
      <c r="Y35" s="46">
        <f>X35*$Y$3</f>
        <v>1374</v>
      </c>
      <c r="Z35" s="47">
        <f>'[5]กรกฏาคม 67 '!E35</f>
        <v>13665</v>
      </c>
      <c r="AA35" s="48">
        <f>Z35-W35</f>
        <v>180</v>
      </c>
      <c r="AB35" s="49">
        <f>AA35*$AB$3</f>
        <v>1080</v>
      </c>
      <c r="AC35" s="130">
        <f>'[5]สิงหาคม 67 '!E35</f>
        <v>13819</v>
      </c>
      <c r="AD35" s="44">
        <f>AC35-Z35</f>
        <v>154</v>
      </c>
      <c r="AE35" s="46">
        <f>AD35*$AE$3</f>
        <v>924</v>
      </c>
      <c r="AF35" s="130">
        <f>'[5]กันยายน 67 '!E35</f>
        <v>13952</v>
      </c>
      <c r="AG35" s="44">
        <f>AF35-AC35</f>
        <v>133</v>
      </c>
      <c r="AH35" s="46">
        <f>AG35*$AH$3</f>
        <v>798</v>
      </c>
      <c r="AI35" s="130">
        <f>'[5]ตุลาคม 67 '!E35</f>
        <v>14140</v>
      </c>
      <c r="AJ35" s="44">
        <f>AI35-AF35</f>
        <v>188</v>
      </c>
      <c r="AK35" s="46">
        <f>AJ35*$AK$3</f>
        <v>1128</v>
      </c>
      <c r="AL35" s="130">
        <f>'[5]พฤศจิกายน 67'!E35</f>
        <v>14323</v>
      </c>
      <c r="AM35" s="44">
        <f>AL35-AI35</f>
        <v>183</v>
      </c>
      <c r="AN35" s="46">
        <f>AM35*$AN$3</f>
        <v>1098</v>
      </c>
      <c r="AO35" s="130">
        <f>'[5]ธันวาคม 67'!E35</f>
        <v>14405</v>
      </c>
      <c r="AP35" s="44">
        <f>AO35-AL35</f>
        <v>82</v>
      </c>
      <c r="AQ35" s="46">
        <f>AP35*$AQ$3</f>
        <v>492</v>
      </c>
    </row>
    <row r="36" spans="1:43" x14ac:dyDescent="0.55000000000000004">
      <c r="A36" s="23" t="str">
        <f>[5]ตารางจด!A36</f>
        <v>สระว่ายน้ำ</v>
      </c>
      <c r="B36" s="24"/>
      <c r="C36" s="25"/>
      <c r="D36" s="26"/>
      <c r="E36" s="27"/>
      <c r="F36" s="28"/>
      <c r="G36" s="29"/>
      <c r="H36" s="30"/>
      <c r="I36" s="28"/>
      <c r="J36" s="31"/>
      <c r="K36" s="27"/>
      <c r="L36" s="28"/>
      <c r="M36" s="31"/>
      <c r="N36" s="27"/>
      <c r="O36" s="28"/>
      <c r="P36" s="29"/>
      <c r="Q36" s="56"/>
      <c r="R36" s="57"/>
      <c r="S36" s="31"/>
      <c r="T36" s="27"/>
      <c r="U36" s="28"/>
      <c r="V36" s="31"/>
      <c r="W36" s="27"/>
      <c r="X36" s="28"/>
      <c r="Y36" s="31"/>
      <c r="Z36" s="33"/>
      <c r="AA36" s="34"/>
      <c r="AB36" s="35"/>
      <c r="AC36" s="27"/>
      <c r="AD36" s="28"/>
      <c r="AE36" s="31"/>
      <c r="AF36" s="27"/>
      <c r="AG36" s="28"/>
      <c r="AH36" s="31"/>
      <c r="AI36" s="27"/>
      <c r="AJ36" s="28"/>
      <c r="AK36" s="31"/>
      <c r="AL36" s="27"/>
      <c r="AM36" s="28"/>
      <c r="AN36" s="31"/>
      <c r="AO36" s="27"/>
      <c r="AP36" s="28"/>
      <c r="AQ36" s="31"/>
    </row>
    <row r="37" spans="1:43" x14ac:dyDescent="0.55000000000000004">
      <c r="A37" s="23" t="str">
        <f>[5]ตารางจด!A37</f>
        <v>อาคารสระว่ายน้ำ</v>
      </c>
      <c r="B37" s="24"/>
      <c r="C37" s="51"/>
      <c r="D37" s="38"/>
      <c r="E37" s="39"/>
      <c r="F37" s="39"/>
      <c r="G37" s="37"/>
      <c r="H37" s="40"/>
      <c r="I37" s="39"/>
      <c r="J37" s="41"/>
      <c r="K37" s="39"/>
      <c r="L37" s="39"/>
      <c r="M37" s="41"/>
      <c r="N37" s="39"/>
      <c r="O37" s="39"/>
      <c r="P37" s="37"/>
      <c r="Q37" s="40"/>
      <c r="R37" s="39"/>
      <c r="S37" s="41"/>
      <c r="T37" s="39"/>
      <c r="U37" s="39"/>
      <c r="V37" s="41"/>
      <c r="W37" s="39"/>
      <c r="X37" s="39"/>
      <c r="Y37" s="41"/>
      <c r="Z37" s="39"/>
      <c r="AA37" s="39"/>
      <c r="AB37" s="41"/>
      <c r="AC37" s="39"/>
      <c r="AD37" s="39"/>
      <c r="AE37" s="41"/>
      <c r="AF37" s="39"/>
      <c r="AG37" s="39"/>
      <c r="AH37" s="41"/>
      <c r="AI37" s="39"/>
      <c r="AJ37" s="39"/>
      <c r="AK37" s="41"/>
      <c r="AL37" s="39"/>
      <c r="AM37" s="39"/>
      <c r="AN37" s="41"/>
      <c r="AO37" s="39"/>
      <c r="AP37" s="39"/>
      <c r="AQ37" s="41"/>
    </row>
    <row r="38" spans="1:43" x14ac:dyDescent="0.55000000000000004">
      <c r="A38" s="42">
        <f>[5]ตารางจด!A38</f>
        <v>24</v>
      </c>
      <c r="B38" s="43" t="str">
        <f>[5]ตารางจด!B38</f>
        <v>นางบังอร เมฆะ (ขนม) สระว่ายน้ำ</v>
      </c>
      <c r="C38" s="42">
        <f>[5]ตารางจด!C38</f>
        <v>0</v>
      </c>
      <c r="D38" s="16">
        <f>[5]ตารางจด!D38</f>
        <v>0</v>
      </c>
      <c r="E38" s="130">
        <v>1610</v>
      </c>
      <c r="F38" s="44">
        <v>0</v>
      </c>
      <c r="G38" s="45">
        <v>0</v>
      </c>
      <c r="H38" s="44">
        <f>'[5]มกราคม 67'!E38</f>
        <v>1610</v>
      </c>
      <c r="I38" s="44">
        <f>H38-E38</f>
        <v>0</v>
      </c>
      <c r="J38" s="46">
        <f>I38*$J$3</f>
        <v>0</v>
      </c>
      <c r="K38" s="130">
        <f>'[5]กุมภาพันธ์ 67'!E38</f>
        <v>1610</v>
      </c>
      <c r="L38" s="44">
        <f>K38-H38</f>
        <v>0</v>
      </c>
      <c r="M38" s="46">
        <f>L38*$M$3</f>
        <v>0</v>
      </c>
      <c r="N38" s="130">
        <f>'[5]มีนาคม 67'!E38</f>
        <v>1610</v>
      </c>
      <c r="O38" s="44">
        <f>N38-K38</f>
        <v>0</v>
      </c>
      <c r="P38" s="45">
        <f>O38*$P$3</f>
        <v>0</v>
      </c>
      <c r="Q38" s="44">
        <f>'[5]เมษายน 67 '!E38</f>
        <v>1610</v>
      </c>
      <c r="R38" s="44">
        <f>Q38-N38</f>
        <v>0</v>
      </c>
      <c r="S38" s="46">
        <f>R38*$S$3</f>
        <v>0</v>
      </c>
      <c r="T38" s="130">
        <f>'[5]พฤษภาคม 67'!E38</f>
        <v>1610</v>
      </c>
      <c r="U38" s="44">
        <f>T38-Q38</f>
        <v>0</v>
      </c>
      <c r="V38" s="46">
        <f>U38*$V$3</f>
        <v>0</v>
      </c>
      <c r="W38" s="130">
        <f>'[5]มิถุนายน 67 '!E38</f>
        <v>1610</v>
      </c>
      <c r="X38" s="44">
        <f>W38-T38</f>
        <v>0</v>
      </c>
      <c r="Y38" s="46">
        <f>X38*$Y$3</f>
        <v>0</v>
      </c>
      <c r="Z38" s="47">
        <f>'[5]กรกฏาคม 67 '!E38</f>
        <v>1610</v>
      </c>
      <c r="AA38" s="48">
        <f>Z38-W38</f>
        <v>0</v>
      </c>
      <c r="AB38" s="49">
        <f>AA38*$AB$3</f>
        <v>0</v>
      </c>
      <c r="AC38" s="130">
        <f>'[5]สิงหาคม 67 '!E38</f>
        <v>1610</v>
      </c>
      <c r="AD38" s="44">
        <f>AC38-Z38</f>
        <v>0</v>
      </c>
      <c r="AE38" s="46">
        <f>AD38*$AE$3</f>
        <v>0</v>
      </c>
      <c r="AF38" s="130">
        <f>'[5]กันยายน 67 '!E38</f>
        <v>1610</v>
      </c>
      <c r="AG38" s="44">
        <f>AF38-AC38</f>
        <v>0</v>
      </c>
      <c r="AH38" s="46">
        <f>AG38*$AH$3</f>
        <v>0</v>
      </c>
      <c r="AI38" s="130">
        <f>'[5]ตุลาคม 67 '!E38</f>
        <v>1610</v>
      </c>
      <c r="AJ38" s="44">
        <f>AI38-AF38</f>
        <v>0</v>
      </c>
      <c r="AK38" s="46">
        <f>AJ38*$AK$3</f>
        <v>0</v>
      </c>
      <c r="AL38" s="130">
        <f>'[5]พฤศจิกายน 67'!E38</f>
        <v>1610</v>
      </c>
      <c r="AM38" s="44">
        <f>AL38-AI38</f>
        <v>0</v>
      </c>
      <c r="AN38" s="46">
        <f>AM38*$AN$3</f>
        <v>0</v>
      </c>
      <c r="AO38" s="130">
        <f>'[5]ธันวาคม 67'!E38</f>
        <v>1610</v>
      </c>
      <c r="AP38" s="44">
        <f>AO38-AL38</f>
        <v>0</v>
      </c>
      <c r="AQ38" s="46">
        <f>AP38*$AQ$3</f>
        <v>0</v>
      </c>
    </row>
    <row r="39" spans="1:43" x14ac:dyDescent="0.55000000000000004">
      <c r="A39" s="42">
        <f>[5]ตารางจด!A39</f>
        <v>25</v>
      </c>
      <c r="B39" s="43" t="str">
        <f>[5]ตารางจด!B39</f>
        <v>ว่าง (สระว่ายน้ำ)</v>
      </c>
      <c r="C39" s="42">
        <f>[5]ตารางจด!C39</f>
        <v>0</v>
      </c>
      <c r="D39" s="16">
        <f>[5]ตารางจด!D39</f>
        <v>0</v>
      </c>
      <c r="E39" s="130">
        <v>633</v>
      </c>
      <c r="F39" s="44">
        <v>0</v>
      </c>
      <c r="G39" s="45">
        <v>0</v>
      </c>
      <c r="H39" s="44">
        <f>'[5]มกราคม 67'!E39</f>
        <v>633</v>
      </c>
      <c r="I39" s="44">
        <f>H39-E39</f>
        <v>0</v>
      </c>
      <c r="J39" s="46">
        <f>I39*$J$3</f>
        <v>0</v>
      </c>
      <c r="K39" s="130">
        <f>'[5]กุมภาพันธ์ 67'!E39</f>
        <v>633</v>
      </c>
      <c r="L39" s="44">
        <f>K39-H39</f>
        <v>0</v>
      </c>
      <c r="M39" s="46">
        <f>L39*$M$3</f>
        <v>0</v>
      </c>
      <c r="N39" s="130">
        <f>'[5]มีนาคม 67'!E39</f>
        <v>633</v>
      </c>
      <c r="O39" s="44">
        <f>N39-K39</f>
        <v>0</v>
      </c>
      <c r="P39" s="45">
        <f>O39*$P$3</f>
        <v>0</v>
      </c>
      <c r="Q39" s="44">
        <f>'[5]เมษายน 67 '!E39</f>
        <v>633</v>
      </c>
      <c r="R39" s="44">
        <f>Q39-N39</f>
        <v>0</v>
      </c>
      <c r="S39" s="46">
        <f>R39*$S$3</f>
        <v>0</v>
      </c>
      <c r="T39" s="130">
        <f>'[5]พฤษภาคม 67'!E39</f>
        <v>633</v>
      </c>
      <c r="U39" s="44">
        <f>T39-Q39</f>
        <v>0</v>
      </c>
      <c r="V39" s="46">
        <f>U39*$V$3</f>
        <v>0</v>
      </c>
      <c r="W39" s="130">
        <f>'[5]มิถุนายน 67 '!E39</f>
        <v>633</v>
      </c>
      <c r="X39" s="44">
        <f>W39-T39</f>
        <v>0</v>
      </c>
      <c r="Y39" s="46">
        <f>X39*$Y$3</f>
        <v>0</v>
      </c>
      <c r="Z39" s="47">
        <f>'[5]กรกฏาคม 67 '!E39</f>
        <v>633</v>
      </c>
      <c r="AA39" s="48">
        <f>Z39-W39</f>
        <v>0</v>
      </c>
      <c r="AB39" s="49">
        <f>AA39*$AB$3</f>
        <v>0</v>
      </c>
      <c r="AC39" s="130">
        <f>'[5]สิงหาคม 67 '!E39</f>
        <v>633</v>
      </c>
      <c r="AD39" s="44">
        <f>AC39-Z39</f>
        <v>0</v>
      </c>
      <c r="AE39" s="46">
        <f>AD39*$AE$3</f>
        <v>0</v>
      </c>
      <c r="AF39" s="130">
        <f>'[5]กันยายน 67 '!E39</f>
        <v>633</v>
      </c>
      <c r="AG39" s="44">
        <f>AF39-AC39</f>
        <v>0</v>
      </c>
      <c r="AH39" s="46">
        <f>AG39*$AH$3</f>
        <v>0</v>
      </c>
      <c r="AI39" s="130">
        <f>'[5]ตุลาคม 67 '!E39</f>
        <v>633</v>
      </c>
      <c r="AJ39" s="44">
        <f>AI39-AF39</f>
        <v>0</v>
      </c>
      <c r="AK39" s="46">
        <f>AJ39*$AK$3</f>
        <v>0</v>
      </c>
      <c r="AL39" s="130">
        <f>'[5]พฤศจิกายน 67'!E39</f>
        <v>633</v>
      </c>
      <c r="AM39" s="44">
        <f>AL39-AI39</f>
        <v>0</v>
      </c>
      <c r="AN39" s="46">
        <f>AM39*$AN$3</f>
        <v>0</v>
      </c>
      <c r="AO39" s="130">
        <f>'[5]ธันวาคม 67'!E39</f>
        <v>633</v>
      </c>
      <c r="AP39" s="44">
        <f>AO39-AL39</f>
        <v>0</v>
      </c>
      <c r="AQ39" s="46">
        <f>AP39*$AQ$3</f>
        <v>0</v>
      </c>
    </row>
    <row r="40" spans="1:43" x14ac:dyDescent="0.55000000000000004">
      <c r="A40" s="42">
        <f>[5]ตารางจด!A40</f>
        <v>26</v>
      </c>
      <c r="B40" s="43" t="str">
        <f>[5]ตารางจด!B40</f>
        <v>กาญจนา พันแสน (นวดแผนโบราณ) สระว่ายน้ำ</v>
      </c>
      <c r="C40" s="42">
        <f>[5]ตารางจด!C40</f>
        <v>0</v>
      </c>
      <c r="D40" s="16">
        <f>[5]ตารางจด!D40</f>
        <v>120387556</v>
      </c>
      <c r="E40" s="130">
        <v>5629</v>
      </c>
      <c r="F40" s="44">
        <v>4</v>
      </c>
      <c r="G40" s="45">
        <v>20</v>
      </c>
      <c r="H40" s="44">
        <f>'[5]มกราคม 67'!E40</f>
        <v>5629</v>
      </c>
      <c r="I40" s="44">
        <f>H40-E40</f>
        <v>0</v>
      </c>
      <c r="J40" s="46">
        <f>I40*$J$3</f>
        <v>0</v>
      </c>
      <c r="K40" s="130">
        <f>'[5]กุมภาพันธ์ 67'!E40</f>
        <v>5629</v>
      </c>
      <c r="L40" s="44">
        <f>K40-H40</f>
        <v>0</v>
      </c>
      <c r="M40" s="46">
        <f>L40*$M$3</f>
        <v>0</v>
      </c>
      <c r="N40" s="130">
        <f>'[5]มีนาคม 67'!E40</f>
        <v>5629</v>
      </c>
      <c r="O40" s="44">
        <f>N40-K40</f>
        <v>0</v>
      </c>
      <c r="P40" s="45">
        <f>O40*$P$3</f>
        <v>0</v>
      </c>
      <c r="Q40" s="44">
        <f>'[5]เมษายน 67 '!E40</f>
        <v>5654</v>
      </c>
      <c r="R40" s="44">
        <f>Q40-N40</f>
        <v>25</v>
      </c>
      <c r="S40" s="46">
        <f>R40*$S$3</f>
        <v>150</v>
      </c>
      <c r="T40" s="130">
        <f>'[5]พฤษภาคม 67'!E40</f>
        <v>5656</v>
      </c>
      <c r="U40" s="44">
        <f>T40-Q40</f>
        <v>2</v>
      </c>
      <c r="V40" s="46">
        <f>U40*$V$3</f>
        <v>12</v>
      </c>
      <c r="W40" s="130">
        <f>'[5]มิถุนายน 67 '!E40</f>
        <v>5656</v>
      </c>
      <c r="X40" s="44">
        <f>W40-T40</f>
        <v>0</v>
      </c>
      <c r="Y40" s="46">
        <f>X40*$Y$3</f>
        <v>0</v>
      </c>
      <c r="Z40" s="47">
        <f>'[5]กรกฏาคม 67 '!E40</f>
        <v>5656</v>
      </c>
      <c r="AA40" s="48">
        <f>Z40-W40</f>
        <v>0</v>
      </c>
      <c r="AB40" s="49">
        <f>AA40*$AB$3</f>
        <v>0</v>
      </c>
      <c r="AC40" s="130">
        <f>'[5]สิงหาคม 67 '!E40</f>
        <v>5656</v>
      </c>
      <c r="AD40" s="44">
        <f>AC40-Z40</f>
        <v>0</v>
      </c>
      <c r="AE40" s="46">
        <f>AD40*$AE$3</f>
        <v>0</v>
      </c>
      <c r="AF40" s="130">
        <f>'[5]กันยายน 67 '!E40</f>
        <v>5656</v>
      </c>
      <c r="AG40" s="44">
        <f>AF40-AC40</f>
        <v>0</v>
      </c>
      <c r="AH40" s="46">
        <f>AG40*$AH$3</f>
        <v>0</v>
      </c>
      <c r="AI40" s="130">
        <f>'[5]ตุลาคม 67 '!E40</f>
        <v>5656</v>
      </c>
      <c r="AJ40" s="44">
        <f>AI40-AF40</f>
        <v>0</v>
      </c>
      <c r="AK40" s="46">
        <f>AJ40*$AK$3</f>
        <v>0</v>
      </c>
      <c r="AL40" s="130">
        <f>'[5]พฤศจิกายน 67'!E40</f>
        <v>5656</v>
      </c>
      <c r="AM40" s="44">
        <f>AL40-AI40</f>
        <v>0</v>
      </c>
      <c r="AN40" s="46">
        <f>AM40*$AN$3</f>
        <v>0</v>
      </c>
      <c r="AO40" s="130">
        <f>'[5]ธันวาคม 67'!E40</f>
        <v>5724</v>
      </c>
      <c r="AP40" s="44">
        <f>AO40-AL40</f>
        <v>68</v>
      </c>
      <c r="AQ40" s="46">
        <f>AP40*$AQ$3</f>
        <v>408</v>
      </c>
    </row>
    <row r="41" spans="1:43" x14ac:dyDescent="0.55000000000000004">
      <c r="A41" s="42">
        <f>[5]ตารางจด!A41</f>
        <v>27</v>
      </c>
      <c r="B41" s="43" t="str">
        <f>[5]ตารางจด!B41</f>
        <v>LOTUA' S (สระว่ายน้ำ)</v>
      </c>
      <c r="C41" s="42">
        <f>[5]ตารางจด!C41</f>
        <v>0</v>
      </c>
      <c r="D41" s="16" t="str">
        <f>[5]ตารางจด!D41</f>
        <v>0025895</v>
      </c>
      <c r="E41" s="130" t="s">
        <v>9</v>
      </c>
      <c r="F41" s="44" t="s">
        <v>9</v>
      </c>
      <c r="G41" s="45" t="s">
        <v>9</v>
      </c>
      <c r="H41" s="44" t="str">
        <f>'[5]มกราคม 67'!E41</f>
        <v>รื้อถอนแล้ว</v>
      </c>
      <c r="I41" s="44" t="s">
        <v>9</v>
      </c>
      <c r="J41" s="46" t="s">
        <v>9</v>
      </c>
      <c r="K41" s="130" t="str">
        <f>'[5]กุมภาพันธ์ 67'!E41</f>
        <v>รื้อถอนแล้ว</v>
      </c>
      <c r="L41" s="44" t="s">
        <v>9</v>
      </c>
      <c r="M41" s="46" t="s">
        <v>9</v>
      </c>
      <c r="N41" s="130" t="str">
        <f>'[5]มีนาคม 67'!E41</f>
        <v>รื้อถอนแล้ว</v>
      </c>
      <c r="O41" s="44" t="s">
        <v>9</v>
      </c>
      <c r="P41" s="45" t="s">
        <v>9</v>
      </c>
      <c r="Q41" s="44" t="str">
        <f>'[5]เมษายน 67 '!E41</f>
        <v>รื้อถอนแล้ว</v>
      </c>
      <c r="R41" s="44" t="s">
        <v>9</v>
      </c>
      <c r="S41" s="46" t="s">
        <v>9</v>
      </c>
      <c r="T41" s="130" t="str">
        <f>'[5]พฤษภาคม 67'!E41</f>
        <v>รื้อถอนแล้ว</v>
      </c>
      <c r="U41" s="44" t="s">
        <v>9</v>
      </c>
      <c r="V41" s="46" t="s">
        <v>9</v>
      </c>
      <c r="W41" s="130" t="str">
        <f>'[5]มิถุนายน 67 '!E41</f>
        <v>รื้อถอนแล้ว</v>
      </c>
      <c r="X41" s="44" t="s">
        <v>9</v>
      </c>
      <c r="Y41" s="46" t="s">
        <v>9</v>
      </c>
      <c r="Z41" s="47" t="str">
        <f>'[5]กรกฏาคม 67 '!E41</f>
        <v>รื้อถอนแล้ว</v>
      </c>
      <c r="AA41" s="48" t="s">
        <v>9</v>
      </c>
      <c r="AB41" s="49" t="s">
        <v>9</v>
      </c>
      <c r="AC41" s="130" t="str">
        <f>'[5]สิงหาคม 67 '!E41</f>
        <v>รื้อถอนแล้ว</v>
      </c>
      <c r="AD41" s="44" t="s">
        <v>9</v>
      </c>
      <c r="AE41" s="46" t="s">
        <v>9</v>
      </c>
      <c r="AF41" s="130" t="str">
        <f>'[5]กันยายน 67 '!E41</f>
        <v>รื้อถอนแล้ว</v>
      </c>
      <c r="AG41" s="44" t="s">
        <v>9</v>
      </c>
      <c r="AH41" s="46" t="s">
        <v>9</v>
      </c>
      <c r="AI41" s="130" t="str">
        <f>'[5]ตุลาคม 67 '!E41</f>
        <v>รื้อถอนแล้ว</v>
      </c>
      <c r="AJ41" s="44" t="s">
        <v>9</v>
      </c>
      <c r="AK41" s="46" t="s">
        <v>9</v>
      </c>
      <c r="AL41" s="130" t="str">
        <f>'[5]พฤศจิกายน 67'!E41</f>
        <v>รื้อถอนแล้ว</v>
      </c>
      <c r="AM41" s="44" t="s">
        <v>9</v>
      </c>
      <c r="AN41" s="46" t="s">
        <v>9</v>
      </c>
      <c r="AO41" s="130" t="str">
        <f>'[5]ธันวาคม 67'!E41</f>
        <v>รื้อถอนแล้ว</v>
      </c>
      <c r="AP41" s="44" t="s">
        <v>9</v>
      </c>
      <c r="AQ41" s="46" t="s">
        <v>9</v>
      </c>
    </row>
    <row r="42" spans="1:43" x14ac:dyDescent="0.55000000000000004">
      <c r="A42" s="23" t="str">
        <f>[5]ตารางจด!A42</f>
        <v>โรงอาหาร</v>
      </c>
      <c r="B42" s="24"/>
      <c r="C42" s="25"/>
      <c r="D42" s="26"/>
      <c r="E42" s="27"/>
      <c r="F42" s="28"/>
      <c r="G42" s="29"/>
      <c r="H42" s="30"/>
      <c r="I42" s="28"/>
      <c r="J42" s="31"/>
      <c r="K42" s="27"/>
      <c r="L42" s="28"/>
      <c r="M42" s="31"/>
      <c r="N42" s="27"/>
      <c r="O42" s="28"/>
      <c r="P42" s="29"/>
      <c r="Q42" s="56"/>
      <c r="R42" s="57"/>
      <c r="S42" s="31"/>
      <c r="T42" s="27"/>
      <c r="U42" s="28"/>
      <c r="V42" s="31"/>
      <c r="W42" s="27"/>
      <c r="X42" s="28"/>
      <c r="Y42" s="31"/>
      <c r="Z42" s="33"/>
      <c r="AA42" s="34"/>
      <c r="AB42" s="35"/>
      <c r="AC42" s="27"/>
      <c r="AD42" s="28"/>
      <c r="AE42" s="31"/>
      <c r="AF42" s="27"/>
      <c r="AG42" s="28"/>
      <c r="AH42" s="31"/>
      <c r="AI42" s="27"/>
      <c r="AJ42" s="28"/>
      <c r="AK42" s="31"/>
      <c r="AL42" s="27"/>
      <c r="AM42" s="28"/>
      <c r="AN42" s="31"/>
      <c r="AO42" s="27"/>
      <c r="AP42" s="28"/>
      <c r="AQ42" s="31"/>
    </row>
    <row r="43" spans="1:43" x14ac:dyDescent="0.55000000000000004">
      <c r="A43" s="23" t="str">
        <f>[5]ตารางจด!A43</f>
        <v>อาคารโรงอาหารเทิดกสิกร</v>
      </c>
      <c r="B43" s="24"/>
      <c r="C43" s="51"/>
      <c r="D43" s="38"/>
      <c r="E43" s="39"/>
      <c r="F43" s="39"/>
      <c r="G43" s="37"/>
      <c r="H43" s="40"/>
      <c r="I43" s="39"/>
      <c r="J43" s="41"/>
      <c r="K43" s="39"/>
      <c r="L43" s="39"/>
      <c r="M43" s="41"/>
      <c r="N43" s="39"/>
      <c r="O43" s="39"/>
      <c r="P43" s="37"/>
      <c r="Q43" s="40"/>
      <c r="R43" s="39"/>
      <c r="S43" s="41"/>
      <c r="T43" s="39"/>
      <c r="U43" s="39"/>
      <c r="V43" s="41"/>
      <c r="W43" s="39"/>
      <c r="X43" s="39"/>
      <c r="Y43" s="41"/>
      <c r="Z43" s="39"/>
      <c r="AA43" s="39"/>
      <c r="AB43" s="41"/>
      <c r="AC43" s="39"/>
      <c r="AD43" s="39"/>
      <c r="AE43" s="41"/>
      <c r="AF43" s="39"/>
      <c r="AG43" s="39"/>
      <c r="AH43" s="41"/>
      <c r="AI43" s="39"/>
      <c r="AJ43" s="39"/>
      <c r="AK43" s="41"/>
      <c r="AL43" s="39"/>
      <c r="AM43" s="39"/>
      <c r="AN43" s="41"/>
      <c r="AO43" s="39"/>
      <c r="AP43" s="39"/>
      <c r="AQ43" s="41"/>
    </row>
    <row r="44" spans="1:43" x14ac:dyDescent="0.55000000000000004">
      <c r="A44" s="42">
        <f>[5]ตารางจด!A44</f>
        <v>28</v>
      </c>
      <c r="B44" s="43" t="str">
        <f>[5]ตารางจด!B44</f>
        <v>นางรัตนาภรณ์ ทองยู (ร้านตัดเย็บผ้า)</v>
      </c>
      <c r="C44" s="42">
        <f>[5]ตารางจด!C44</f>
        <v>0</v>
      </c>
      <c r="D44" s="16">
        <f>[5]ตารางจด!D44</f>
        <v>17338374</v>
      </c>
      <c r="E44" s="130">
        <v>4574</v>
      </c>
      <c r="F44" s="44">
        <v>26</v>
      </c>
      <c r="G44" s="45">
        <v>130</v>
      </c>
      <c r="H44" s="44">
        <f>'[5]มกราคม 67'!E44</f>
        <v>4607</v>
      </c>
      <c r="I44" s="44">
        <f t="shared" ref="I44:I84" si="24">H44-E44</f>
        <v>33</v>
      </c>
      <c r="J44" s="46">
        <f t="shared" ref="J44:J85" si="25">I44*$J$3</f>
        <v>165</v>
      </c>
      <c r="K44" s="130">
        <f>'[5]กุมภาพันธ์ 67'!E44</f>
        <v>4642</v>
      </c>
      <c r="L44" s="44">
        <f t="shared" ref="L44:L84" si="26">K44-H44</f>
        <v>35</v>
      </c>
      <c r="M44" s="46">
        <f t="shared" ref="M44:M85" si="27">L44*$M$3</f>
        <v>175</v>
      </c>
      <c r="N44" s="130">
        <f>'[5]มีนาคม 67'!E44</f>
        <v>4672</v>
      </c>
      <c r="O44" s="44">
        <f t="shared" ref="O44:O84" si="28">N44-K44</f>
        <v>30</v>
      </c>
      <c r="P44" s="45">
        <f t="shared" ref="P44:P85" si="29">O44*$P$3</f>
        <v>180</v>
      </c>
      <c r="Q44" s="44">
        <f>'[5]เมษายน 67 '!E44</f>
        <v>4679</v>
      </c>
      <c r="R44" s="44">
        <f t="shared" ref="R44:R84" si="30">Q44-N44</f>
        <v>7</v>
      </c>
      <c r="S44" s="46">
        <f t="shared" ref="S44:S85" si="31">R44*$S$3</f>
        <v>42</v>
      </c>
      <c r="T44" s="130">
        <f>'[5]พฤษภาคม 67'!E44</f>
        <v>4679</v>
      </c>
      <c r="U44" s="44">
        <f t="shared" ref="U44:U84" si="32">T44-Q44</f>
        <v>0</v>
      </c>
      <c r="V44" s="46">
        <f t="shared" ref="V44:V85" si="33">U44*$V$3</f>
        <v>0</v>
      </c>
      <c r="W44" s="130">
        <f>'[5]มิถุนายน 67 '!E44</f>
        <v>4697</v>
      </c>
      <c r="X44" s="44">
        <f t="shared" ref="X44:X84" si="34">W44-T44</f>
        <v>18</v>
      </c>
      <c r="Y44" s="46">
        <f t="shared" ref="Y44:Y85" si="35">X44*$Y$3</f>
        <v>108</v>
      </c>
      <c r="Z44" s="47">
        <f>'[5]กรกฏาคม 67 '!E44</f>
        <v>4755</v>
      </c>
      <c r="AA44" s="48">
        <f t="shared" ref="AA44:AA84" si="36">Z44-W44</f>
        <v>58</v>
      </c>
      <c r="AB44" s="49">
        <f t="shared" ref="AB44:AB85" si="37">AA44*$AB$3</f>
        <v>348</v>
      </c>
      <c r="AC44" s="130">
        <f>'[5]สิงหาคม 67 '!E44</f>
        <v>4804</v>
      </c>
      <c r="AD44" s="44">
        <f t="shared" ref="AD44:AD84" si="38">AC44-Z44</f>
        <v>49</v>
      </c>
      <c r="AE44" s="46">
        <f t="shared" ref="AE44:AE85" si="39">AD44*$AE$3</f>
        <v>294</v>
      </c>
      <c r="AF44" s="130">
        <f>'[5]กันยายน 67 '!E44</f>
        <v>4843</v>
      </c>
      <c r="AG44" s="44">
        <f t="shared" ref="AG44:AG84" si="40">AF44-AC44</f>
        <v>39</v>
      </c>
      <c r="AH44" s="46">
        <f t="shared" ref="AH44:AH85" si="41">AG44*$AH$3</f>
        <v>234</v>
      </c>
      <c r="AI44" s="130">
        <f>'[5]ตุลาคม 67 '!E44</f>
        <v>4879</v>
      </c>
      <c r="AJ44" s="44">
        <f t="shared" ref="AJ44:AJ84" si="42">AI44-AF44</f>
        <v>36</v>
      </c>
      <c r="AK44" s="46">
        <f t="shared" ref="AK44:AK85" si="43">AJ44*$AK$3</f>
        <v>216</v>
      </c>
      <c r="AL44" s="130">
        <f>'[5]พฤศจิกายน 67'!E44</f>
        <v>4915</v>
      </c>
      <c r="AM44" s="44">
        <f t="shared" ref="AM44:AM84" si="44">AL44-AI44</f>
        <v>36</v>
      </c>
      <c r="AN44" s="46">
        <f t="shared" ref="AN44:AN85" si="45">AM44*$AN$3</f>
        <v>216</v>
      </c>
      <c r="AO44" s="130">
        <f>'[5]ธันวาคม 67'!E44</f>
        <v>4955</v>
      </c>
      <c r="AP44" s="44">
        <f t="shared" ref="AP44:AP84" si="46">AO44-AL44</f>
        <v>40</v>
      </c>
      <c r="AQ44" s="46">
        <f t="shared" ref="AQ44:AQ85" si="47">AP44*$AQ$3</f>
        <v>240</v>
      </c>
    </row>
    <row r="45" spans="1:43" x14ac:dyDescent="0.55000000000000004">
      <c r="A45" s="42">
        <f>[5]ตารางจด!A45</f>
        <v>29</v>
      </c>
      <c r="B45" s="43" t="str">
        <f>[5]ตารางจด!B45</f>
        <v>นางกณกศร วงค์คำมา (ร้านเอกโอชา)</v>
      </c>
      <c r="C45" s="42">
        <f>[5]ตารางจด!C45</f>
        <v>0</v>
      </c>
      <c r="D45" s="16">
        <f>[5]ตารางจด!D45</f>
        <v>0</v>
      </c>
      <c r="E45" s="130">
        <v>5145</v>
      </c>
      <c r="F45" s="44">
        <v>289</v>
      </c>
      <c r="G45" s="45">
        <v>1445</v>
      </c>
      <c r="H45" s="44">
        <f>'[5]มกราคม 67'!E45</f>
        <v>5498</v>
      </c>
      <c r="I45" s="44">
        <f t="shared" si="24"/>
        <v>353</v>
      </c>
      <c r="J45" s="46">
        <f t="shared" si="25"/>
        <v>1765</v>
      </c>
      <c r="K45" s="130">
        <f>'[5]กุมภาพันธ์ 67'!E45</f>
        <v>5933</v>
      </c>
      <c r="L45" s="44">
        <f t="shared" si="26"/>
        <v>435</v>
      </c>
      <c r="M45" s="46">
        <f t="shared" si="27"/>
        <v>2175</v>
      </c>
      <c r="N45" s="130">
        <f>'[5]มีนาคม 67'!E45</f>
        <v>6342</v>
      </c>
      <c r="O45" s="44">
        <f t="shared" si="28"/>
        <v>409</v>
      </c>
      <c r="P45" s="45">
        <f t="shared" si="29"/>
        <v>2454</v>
      </c>
      <c r="Q45" s="44">
        <f>'[5]เมษายน 67 '!E45</f>
        <v>6682</v>
      </c>
      <c r="R45" s="44">
        <f t="shared" si="30"/>
        <v>340</v>
      </c>
      <c r="S45" s="46">
        <f t="shared" si="31"/>
        <v>2040</v>
      </c>
      <c r="T45" s="130">
        <f>'[5]พฤษภาคม 67'!E45</f>
        <v>6873</v>
      </c>
      <c r="U45" s="44">
        <f t="shared" si="32"/>
        <v>191</v>
      </c>
      <c r="V45" s="46">
        <f t="shared" si="33"/>
        <v>1146</v>
      </c>
      <c r="W45" s="130">
        <f>'[5]มิถุนายน 67 '!E45</f>
        <v>7063</v>
      </c>
      <c r="X45" s="44">
        <f t="shared" si="34"/>
        <v>190</v>
      </c>
      <c r="Y45" s="46">
        <f t="shared" si="35"/>
        <v>1140</v>
      </c>
      <c r="Z45" s="47">
        <f>'[5]กรกฏาคม 67 '!E45</f>
        <v>7549</v>
      </c>
      <c r="AA45" s="48">
        <f t="shared" si="36"/>
        <v>486</v>
      </c>
      <c r="AB45" s="49">
        <f t="shared" si="37"/>
        <v>2916</v>
      </c>
      <c r="AC45" s="130">
        <f>'[5]สิงหาคม 67 '!E45</f>
        <v>8109</v>
      </c>
      <c r="AD45" s="44">
        <f t="shared" si="38"/>
        <v>560</v>
      </c>
      <c r="AE45" s="46">
        <f t="shared" si="39"/>
        <v>3360</v>
      </c>
      <c r="AF45" s="130">
        <f>'[5]กันยายน 67 '!E45</f>
        <v>8573</v>
      </c>
      <c r="AG45" s="44">
        <f t="shared" si="40"/>
        <v>464</v>
      </c>
      <c r="AH45" s="46">
        <f t="shared" si="41"/>
        <v>2784</v>
      </c>
      <c r="AI45" s="130">
        <f>'[5]ตุลาคม 67 '!E45</f>
        <v>8928</v>
      </c>
      <c r="AJ45" s="44">
        <f t="shared" si="42"/>
        <v>355</v>
      </c>
      <c r="AK45" s="46">
        <f t="shared" si="43"/>
        <v>2130</v>
      </c>
      <c r="AL45" s="130">
        <f>'[5]พฤศจิกายน 67'!E45</f>
        <v>9173</v>
      </c>
      <c r="AM45" s="44">
        <f t="shared" si="44"/>
        <v>245</v>
      </c>
      <c r="AN45" s="46">
        <f t="shared" si="45"/>
        <v>1470</v>
      </c>
      <c r="AO45" s="130">
        <f>'[5]ธันวาคม 67'!E45</f>
        <v>9508</v>
      </c>
      <c r="AP45" s="44">
        <f t="shared" si="46"/>
        <v>335</v>
      </c>
      <c r="AQ45" s="46">
        <f t="shared" si="47"/>
        <v>2010</v>
      </c>
    </row>
    <row r="46" spans="1:43" x14ac:dyDescent="0.55000000000000004">
      <c r="A46" s="42">
        <f>[5]ตารางจด!A46</f>
        <v>30</v>
      </c>
      <c r="B46" s="43" t="str">
        <f>[5]ตารางจด!B46</f>
        <v>ธนัฐสิริ ชนวชิรสิทธิ์ (ครัวคุณอุ๊)</v>
      </c>
      <c r="C46" s="42">
        <f>[5]ตารางจด!C46</f>
        <v>0</v>
      </c>
      <c r="D46" s="16">
        <f>[5]ตารางจด!D46</f>
        <v>0</v>
      </c>
      <c r="E46" s="130">
        <v>4413</v>
      </c>
      <c r="F46" s="44">
        <v>42</v>
      </c>
      <c r="G46" s="45">
        <v>210</v>
      </c>
      <c r="H46" s="44">
        <f>'[5]มกราคม 67'!E46</f>
        <v>4472</v>
      </c>
      <c r="I46" s="44">
        <f t="shared" si="24"/>
        <v>59</v>
      </c>
      <c r="J46" s="46">
        <f t="shared" si="25"/>
        <v>295</v>
      </c>
      <c r="K46" s="130">
        <f>'[5]กุมภาพันธ์ 67'!E46</f>
        <v>4533</v>
      </c>
      <c r="L46" s="44">
        <f t="shared" si="26"/>
        <v>61</v>
      </c>
      <c r="M46" s="46">
        <f t="shared" si="27"/>
        <v>305</v>
      </c>
      <c r="N46" s="130">
        <f>'[5]มีนาคม 67'!E46</f>
        <v>4533</v>
      </c>
      <c r="O46" s="44">
        <f t="shared" si="28"/>
        <v>0</v>
      </c>
      <c r="P46" s="45">
        <f t="shared" si="29"/>
        <v>0</v>
      </c>
      <c r="Q46" s="44">
        <f>'[5]เมษายน 67 '!E46</f>
        <v>4533</v>
      </c>
      <c r="R46" s="44">
        <f t="shared" si="30"/>
        <v>0</v>
      </c>
      <c r="S46" s="46">
        <f t="shared" si="31"/>
        <v>0</v>
      </c>
      <c r="T46" s="130">
        <f>'[5]พฤษภาคม 67'!E46</f>
        <v>4533</v>
      </c>
      <c r="U46" s="44">
        <f t="shared" si="32"/>
        <v>0</v>
      </c>
      <c r="V46" s="46">
        <f t="shared" si="33"/>
        <v>0</v>
      </c>
      <c r="W46" s="130">
        <f>'[5]มิถุนายน 67 '!E46</f>
        <v>4601</v>
      </c>
      <c r="X46" s="44">
        <f t="shared" si="34"/>
        <v>68</v>
      </c>
      <c r="Y46" s="46">
        <f t="shared" si="35"/>
        <v>408</v>
      </c>
      <c r="Z46" s="47">
        <f>'[5]กรกฏาคม 67 '!E46</f>
        <v>4679</v>
      </c>
      <c r="AA46" s="48">
        <f t="shared" si="36"/>
        <v>78</v>
      </c>
      <c r="AB46" s="49">
        <f t="shared" si="37"/>
        <v>468</v>
      </c>
      <c r="AC46" s="130">
        <f>'[5]สิงหาคม 67 '!E46</f>
        <v>4752</v>
      </c>
      <c r="AD46" s="44">
        <f t="shared" si="38"/>
        <v>73</v>
      </c>
      <c r="AE46" s="46">
        <f t="shared" si="39"/>
        <v>438</v>
      </c>
      <c r="AF46" s="130">
        <f>'[5]กันยายน 67 '!E46</f>
        <v>4837</v>
      </c>
      <c r="AG46" s="44">
        <f t="shared" si="40"/>
        <v>85</v>
      </c>
      <c r="AH46" s="46">
        <f t="shared" si="41"/>
        <v>510</v>
      </c>
      <c r="AI46" s="130">
        <f>'[5]ตุลาคม 67 '!E46</f>
        <v>4897</v>
      </c>
      <c r="AJ46" s="44">
        <f t="shared" si="42"/>
        <v>60</v>
      </c>
      <c r="AK46" s="46">
        <f t="shared" si="43"/>
        <v>360</v>
      </c>
      <c r="AL46" s="130">
        <f>'[5]พฤศจิกายน 67'!E46</f>
        <v>4915</v>
      </c>
      <c r="AM46" s="44">
        <f t="shared" si="44"/>
        <v>18</v>
      </c>
      <c r="AN46" s="46">
        <f t="shared" si="45"/>
        <v>108</v>
      </c>
      <c r="AO46" s="130">
        <f>'[5]ธันวาคม 67'!E46</f>
        <v>4954</v>
      </c>
      <c r="AP46" s="44">
        <f t="shared" si="46"/>
        <v>39</v>
      </c>
      <c r="AQ46" s="46">
        <f t="shared" si="47"/>
        <v>234</v>
      </c>
    </row>
    <row r="47" spans="1:43" x14ac:dyDescent="0.55000000000000004">
      <c r="A47" s="42">
        <f>[5]ตารางจด!A47</f>
        <v>31</v>
      </c>
      <c r="B47" s="43" t="str">
        <f>[5]ตารางจด!B47</f>
        <v>พ.อ.บุญสินทร์ เหมโส (ครัวอยุธยา)</v>
      </c>
      <c r="C47" s="42">
        <f>[5]ตารางจด!C47</f>
        <v>0</v>
      </c>
      <c r="D47" s="16">
        <f>[5]ตารางจด!D47</f>
        <v>0</v>
      </c>
      <c r="E47" s="130">
        <v>7416</v>
      </c>
      <c r="F47" s="44">
        <v>262</v>
      </c>
      <c r="G47" s="45">
        <v>1310</v>
      </c>
      <c r="H47" s="44">
        <f>'[5]มกราคม 67'!E47</f>
        <v>7777</v>
      </c>
      <c r="I47" s="44">
        <f t="shared" si="24"/>
        <v>361</v>
      </c>
      <c r="J47" s="46">
        <f t="shared" si="25"/>
        <v>1805</v>
      </c>
      <c r="K47" s="130">
        <f>'[5]กุมภาพันธ์ 67'!E47</f>
        <v>8240</v>
      </c>
      <c r="L47" s="44">
        <f t="shared" si="26"/>
        <v>463</v>
      </c>
      <c r="M47" s="46">
        <f t="shared" si="27"/>
        <v>2315</v>
      </c>
      <c r="N47" s="130">
        <f>'[5]มีนาคม 67'!E47</f>
        <v>8603</v>
      </c>
      <c r="O47" s="44">
        <f t="shared" si="28"/>
        <v>363</v>
      </c>
      <c r="P47" s="45">
        <f t="shared" si="29"/>
        <v>2178</v>
      </c>
      <c r="Q47" s="44">
        <f>'[5]เมษายน 67 '!E47</f>
        <v>8603</v>
      </c>
      <c r="R47" s="44">
        <f t="shared" si="30"/>
        <v>0</v>
      </c>
      <c r="S47" s="46">
        <f t="shared" si="31"/>
        <v>0</v>
      </c>
      <c r="T47" s="130">
        <f>'[5]พฤษภาคม 67'!E47</f>
        <v>8807</v>
      </c>
      <c r="U47" s="44">
        <f t="shared" si="32"/>
        <v>204</v>
      </c>
      <c r="V47" s="46">
        <f t="shared" si="33"/>
        <v>1224</v>
      </c>
      <c r="W47" s="130">
        <f>'[5]มิถุนายน 67 '!E47</f>
        <v>8906</v>
      </c>
      <c r="X47" s="44">
        <f t="shared" si="34"/>
        <v>99</v>
      </c>
      <c r="Y47" s="46">
        <f t="shared" si="35"/>
        <v>594</v>
      </c>
      <c r="Z47" s="47">
        <f>'[5]กรกฏาคม 67 '!E47</f>
        <v>9065</v>
      </c>
      <c r="AA47" s="48">
        <f t="shared" si="36"/>
        <v>159</v>
      </c>
      <c r="AB47" s="49">
        <f t="shared" si="37"/>
        <v>954</v>
      </c>
      <c r="AC47" s="130">
        <f>'[5]สิงหาคม 67 '!E47</f>
        <v>9472</v>
      </c>
      <c r="AD47" s="44">
        <f t="shared" si="38"/>
        <v>407</v>
      </c>
      <c r="AE47" s="46">
        <f t="shared" si="39"/>
        <v>2442</v>
      </c>
      <c r="AF47" s="130">
        <f>'[5]กันยายน 67 '!E47</f>
        <v>9849</v>
      </c>
      <c r="AG47" s="44">
        <f t="shared" si="40"/>
        <v>377</v>
      </c>
      <c r="AH47" s="46">
        <f t="shared" si="41"/>
        <v>2262</v>
      </c>
      <c r="AI47" s="130">
        <f>'[5]ตุลาคม 67 '!E47</f>
        <v>164</v>
      </c>
      <c r="AJ47" s="70">
        <f>10000-AF47+AI47</f>
        <v>315</v>
      </c>
      <c r="AK47" s="46">
        <f t="shared" si="43"/>
        <v>1890</v>
      </c>
      <c r="AL47" s="130">
        <f>'[5]พฤศจิกายน 67'!E47</f>
        <v>520</v>
      </c>
      <c r="AM47" s="44">
        <f t="shared" si="44"/>
        <v>356</v>
      </c>
      <c r="AN47" s="46">
        <f t="shared" si="45"/>
        <v>2136</v>
      </c>
      <c r="AO47" s="130">
        <f>'[5]ธันวาคม 67'!E47</f>
        <v>803</v>
      </c>
      <c r="AP47" s="44">
        <f t="shared" si="46"/>
        <v>283</v>
      </c>
      <c r="AQ47" s="46">
        <f t="shared" si="47"/>
        <v>1698</v>
      </c>
    </row>
    <row r="48" spans="1:43" x14ac:dyDescent="0.55000000000000004">
      <c r="A48" s="42">
        <f>[5]ตารางจด!A48</f>
        <v>32</v>
      </c>
      <c r="B48" s="43" t="str">
        <f>[5]ตารางจด!B48</f>
        <v>เศกสม ธีระแนว (น้ำ) (ตายาย)</v>
      </c>
      <c r="C48" s="42">
        <f>[5]ตารางจด!C48</f>
        <v>0</v>
      </c>
      <c r="D48" s="16">
        <f>[5]ตารางจด!D48</f>
        <v>0</v>
      </c>
      <c r="E48" s="130">
        <v>3974</v>
      </c>
      <c r="F48" s="44">
        <v>516</v>
      </c>
      <c r="G48" s="45">
        <v>2580</v>
      </c>
      <c r="H48" s="44">
        <f>'[5]มกราคม 67'!E48</f>
        <v>4603</v>
      </c>
      <c r="I48" s="44">
        <f t="shared" si="24"/>
        <v>629</v>
      </c>
      <c r="J48" s="46">
        <f t="shared" si="25"/>
        <v>3145</v>
      </c>
      <c r="K48" s="130">
        <f>'[5]กุมภาพันธ์ 67'!E48</f>
        <v>5362</v>
      </c>
      <c r="L48" s="44">
        <f t="shared" si="26"/>
        <v>759</v>
      </c>
      <c r="M48" s="46">
        <f t="shared" si="27"/>
        <v>3795</v>
      </c>
      <c r="N48" s="130">
        <f>'[5]มีนาคม 67'!E48</f>
        <v>6071</v>
      </c>
      <c r="O48" s="44">
        <f t="shared" si="28"/>
        <v>709</v>
      </c>
      <c r="P48" s="45">
        <f t="shared" si="29"/>
        <v>4254</v>
      </c>
      <c r="Q48" s="44">
        <f>'[5]เมษายน 67 '!E48</f>
        <v>6576</v>
      </c>
      <c r="R48" s="44">
        <f t="shared" si="30"/>
        <v>505</v>
      </c>
      <c r="S48" s="46">
        <f t="shared" si="31"/>
        <v>3030</v>
      </c>
      <c r="T48" s="130">
        <f>'[5]พฤษภาคม 67'!E48</f>
        <v>7116</v>
      </c>
      <c r="U48" s="44">
        <f t="shared" si="32"/>
        <v>540</v>
      </c>
      <c r="V48" s="46">
        <f t="shared" si="33"/>
        <v>3240</v>
      </c>
      <c r="W48" s="130">
        <f>'[5]มิถุนายน 67 '!E48</f>
        <v>7678</v>
      </c>
      <c r="X48" s="44">
        <f t="shared" si="34"/>
        <v>562</v>
      </c>
      <c r="Y48" s="46">
        <f t="shared" si="35"/>
        <v>3372</v>
      </c>
      <c r="Z48" s="47">
        <f>'[5]กรกฏาคม 67 '!E48</f>
        <v>8457</v>
      </c>
      <c r="AA48" s="48">
        <f t="shared" si="36"/>
        <v>779</v>
      </c>
      <c r="AB48" s="49">
        <f t="shared" si="37"/>
        <v>4674</v>
      </c>
      <c r="AC48" s="130">
        <f>'[5]สิงหาคม 67 '!E48</f>
        <v>9310</v>
      </c>
      <c r="AD48" s="44">
        <f t="shared" si="38"/>
        <v>853</v>
      </c>
      <c r="AE48" s="46">
        <f t="shared" si="39"/>
        <v>5118</v>
      </c>
      <c r="AF48" s="130">
        <f>'[5]กันยายน 67 '!E48</f>
        <v>10119</v>
      </c>
      <c r="AG48" s="44">
        <f t="shared" si="40"/>
        <v>809</v>
      </c>
      <c r="AH48" s="46">
        <f t="shared" si="41"/>
        <v>4854</v>
      </c>
      <c r="AI48" s="130">
        <f>'[5]ตุลาคม 67 '!E48</f>
        <v>10739</v>
      </c>
      <c r="AJ48" s="44">
        <f t="shared" si="42"/>
        <v>620</v>
      </c>
      <c r="AK48" s="46">
        <f t="shared" si="43"/>
        <v>3720</v>
      </c>
      <c r="AL48" s="130">
        <f>'[5]พฤศจิกายน 67'!E48</f>
        <v>11358</v>
      </c>
      <c r="AM48" s="44">
        <f t="shared" si="44"/>
        <v>619</v>
      </c>
      <c r="AN48" s="46">
        <f t="shared" si="45"/>
        <v>3714</v>
      </c>
      <c r="AO48" s="130">
        <f>'[5]ธันวาคม 67'!E48</f>
        <v>11914</v>
      </c>
      <c r="AP48" s="44">
        <f t="shared" si="46"/>
        <v>556</v>
      </c>
      <c r="AQ48" s="46">
        <f t="shared" si="47"/>
        <v>3336</v>
      </c>
    </row>
    <row r="49" spans="1:43" x14ac:dyDescent="0.55000000000000004">
      <c r="A49" s="42">
        <f>[5]ตารางจด!A49</f>
        <v>33</v>
      </c>
      <c r="B49" s="43" t="str">
        <f>[5]ตารางจด!B49</f>
        <v>เศกสม ธีระแนว (ขนม) (ตายาย)</v>
      </c>
      <c r="C49" s="42">
        <f>[5]ตารางจด!C49</f>
        <v>0</v>
      </c>
      <c r="D49" s="16">
        <f>[5]ตารางจด!D49</f>
        <v>0</v>
      </c>
      <c r="E49" s="130">
        <v>50303</v>
      </c>
      <c r="F49" s="44">
        <v>461</v>
      </c>
      <c r="G49" s="45">
        <v>2305</v>
      </c>
      <c r="H49" s="44">
        <f>'[5]มกราคม 67'!E49</f>
        <v>50730</v>
      </c>
      <c r="I49" s="44">
        <f t="shared" si="24"/>
        <v>427</v>
      </c>
      <c r="J49" s="46">
        <f t="shared" si="25"/>
        <v>2135</v>
      </c>
      <c r="K49" s="130">
        <f>'[5]กุมภาพันธ์ 67'!E49</f>
        <v>51351</v>
      </c>
      <c r="L49" s="44">
        <f t="shared" si="26"/>
        <v>621</v>
      </c>
      <c r="M49" s="46">
        <f t="shared" si="27"/>
        <v>3105</v>
      </c>
      <c r="N49" s="130">
        <f>'[5]มีนาคม 67'!E49</f>
        <v>51893</v>
      </c>
      <c r="O49" s="44">
        <f t="shared" si="28"/>
        <v>542</v>
      </c>
      <c r="P49" s="45">
        <f t="shared" si="29"/>
        <v>3252</v>
      </c>
      <c r="Q49" s="44">
        <f>'[5]เมษายน 67 '!E49</f>
        <v>52085</v>
      </c>
      <c r="R49" s="44">
        <f t="shared" si="30"/>
        <v>192</v>
      </c>
      <c r="S49" s="46">
        <f t="shared" si="31"/>
        <v>1152</v>
      </c>
      <c r="T49" s="130">
        <f>'[5]พฤษภาคม 67'!E49</f>
        <v>52128</v>
      </c>
      <c r="U49" s="44">
        <f t="shared" si="32"/>
        <v>43</v>
      </c>
      <c r="V49" s="46">
        <f t="shared" si="33"/>
        <v>258</v>
      </c>
      <c r="W49" s="130">
        <f>'[5]มิถุนายน 67 '!E49</f>
        <v>52173</v>
      </c>
      <c r="X49" s="44">
        <f t="shared" si="34"/>
        <v>45</v>
      </c>
      <c r="Y49" s="46">
        <f t="shared" si="35"/>
        <v>270</v>
      </c>
      <c r="Z49" s="47">
        <f>'[5]กรกฏาคม 67 '!E49</f>
        <v>52797</v>
      </c>
      <c r="AA49" s="48">
        <f t="shared" si="36"/>
        <v>624</v>
      </c>
      <c r="AB49" s="49">
        <f t="shared" si="37"/>
        <v>3744</v>
      </c>
      <c r="AC49" s="130">
        <f>'[5]สิงหาคม 67 '!E49</f>
        <v>53571</v>
      </c>
      <c r="AD49" s="44">
        <f t="shared" si="38"/>
        <v>774</v>
      </c>
      <c r="AE49" s="46">
        <f t="shared" si="39"/>
        <v>4644</v>
      </c>
      <c r="AF49" s="130">
        <f>'[5]กันยายน 67 '!E49</f>
        <v>54290</v>
      </c>
      <c r="AG49" s="44">
        <f t="shared" si="40"/>
        <v>719</v>
      </c>
      <c r="AH49" s="46">
        <f t="shared" si="41"/>
        <v>4314</v>
      </c>
      <c r="AI49" s="130">
        <f>'[5]ตุลาคม 67 '!E49</f>
        <v>54914</v>
      </c>
      <c r="AJ49" s="44">
        <f t="shared" si="42"/>
        <v>624</v>
      </c>
      <c r="AK49" s="46">
        <f t="shared" si="43"/>
        <v>3744</v>
      </c>
      <c r="AL49" s="130">
        <f>'[5]พฤศจิกายน 67'!E49</f>
        <v>55372</v>
      </c>
      <c r="AM49" s="44">
        <f t="shared" si="44"/>
        <v>458</v>
      </c>
      <c r="AN49" s="46">
        <f t="shared" si="45"/>
        <v>2748</v>
      </c>
      <c r="AO49" s="130">
        <f>'[5]ธันวาคม 67'!E49</f>
        <v>55805</v>
      </c>
      <c r="AP49" s="44">
        <f t="shared" si="46"/>
        <v>433</v>
      </c>
      <c r="AQ49" s="46">
        <f t="shared" si="47"/>
        <v>2598</v>
      </c>
    </row>
    <row r="50" spans="1:43" x14ac:dyDescent="0.55000000000000004">
      <c r="A50" s="42">
        <f>[5]ตารางจด!A50</f>
        <v>34</v>
      </c>
      <c r="B50" s="43" t="str">
        <f>[5]ตารางจด!B50</f>
        <v>นางสาวสายสวาท สุเป็ง (ผลไม้)</v>
      </c>
      <c r="C50" s="42">
        <f>[5]ตารางจด!C50</f>
        <v>0</v>
      </c>
      <c r="D50" s="16">
        <f>[5]ตารางจด!D50</f>
        <v>0</v>
      </c>
      <c r="E50" s="130">
        <v>1163</v>
      </c>
      <c r="F50" s="44">
        <v>34</v>
      </c>
      <c r="G50" s="45">
        <v>170</v>
      </c>
      <c r="H50" s="44">
        <f>'[5]มกราคม 67'!E50</f>
        <v>1191</v>
      </c>
      <c r="I50" s="44">
        <f t="shared" si="24"/>
        <v>28</v>
      </c>
      <c r="J50" s="46">
        <f t="shared" si="25"/>
        <v>140</v>
      </c>
      <c r="K50" s="130">
        <f>'[5]กุมภาพันธ์ 67'!E50</f>
        <v>1233</v>
      </c>
      <c r="L50" s="44">
        <f t="shared" si="26"/>
        <v>42</v>
      </c>
      <c r="M50" s="46">
        <f t="shared" si="27"/>
        <v>210</v>
      </c>
      <c r="N50" s="130">
        <f>'[5]มีนาคม 67'!E50</f>
        <v>1274</v>
      </c>
      <c r="O50" s="44">
        <f t="shared" si="28"/>
        <v>41</v>
      </c>
      <c r="P50" s="45">
        <f t="shared" si="29"/>
        <v>246</v>
      </c>
      <c r="Q50" s="44">
        <f>'[5]เมษายน 67 '!E50</f>
        <v>1274</v>
      </c>
      <c r="R50" s="44">
        <f t="shared" si="30"/>
        <v>0</v>
      </c>
      <c r="S50" s="46">
        <f t="shared" si="31"/>
        <v>0</v>
      </c>
      <c r="T50" s="130">
        <f>'[5]พฤษภาคม 67'!E50</f>
        <v>1274</v>
      </c>
      <c r="U50" s="44">
        <f t="shared" si="32"/>
        <v>0</v>
      </c>
      <c r="V50" s="46">
        <f t="shared" si="33"/>
        <v>0</v>
      </c>
      <c r="W50" s="130">
        <f>'[5]มิถุนายน 67 '!E50</f>
        <v>1293</v>
      </c>
      <c r="X50" s="44">
        <f t="shared" si="34"/>
        <v>19</v>
      </c>
      <c r="Y50" s="46">
        <f t="shared" si="35"/>
        <v>114</v>
      </c>
      <c r="Z50" s="47">
        <f>'[5]กรกฏาคม 67 '!E50</f>
        <v>1345</v>
      </c>
      <c r="AA50" s="48">
        <f t="shared" si="36"/>
        <v>52</v>
      </c>
      <c r="AB50" s="49">
        <f t="shared" si="37"/>
        <v>312</v>
      </c>
      <c r="AC50" s="130">
        <f>'[5]สิงหาคม 67 '!E50</f>
        <v>1402</v>
      </c>
      <c r="AD50" s="44">
        <f t="shared" si="38"/>
        <v>57</v>
      </c>
      <c r="AE50" s="46">
        <f t="shared" si="39"/>
        <v>342</v>
      </c>
      <c r="AF50" s="130">
        <f>'[5]กันยายน 67 '!E50</f>
        <v>1454</v>
      </c>
      <c r="AG50" s="44">
        <f t="shared" si="40"/>
        <v>52</v>
      </c>
      <c r="AH50" s="46">
        <f t="shared" si="41"/>
        <v>312</v>
      </c>
      <c r="AI50" s="130">
        <f>'[5]ตุลาคม 67 '!E50</f>
        <v>1498</v>
      </c>
      <c r="AJ50" s="44">
        <f t="shared" si="42"/>
        <v>44</v>
      </c>
      <c r="AK50" s="46">
        <f t="shared" si="43"/>
        <v>264</v>
      </c>
      <c r="AL50" s="130">
        <f>'[5]พฤศจิกายน 67'!E50</f>
        <v>1538</v>
      </c>
      <c r="AM50" s="44">
        <f t="shared" si="44"/>
        <v>40</v>
      </c>
      <c r="AN50" s="46">
        <f t="shared" si="45"/>
        <v>240</v>
      </c>
      <c r="AO50" s="130">
        <f>'[5]ธันวาคม 67'!E50</f>
        <v>1575</v>
      </c>
      <c r="AP50" s="44">
        <f t="shared" si="46"/>
        <v>37</v>
      </c>
      <c r="AQ50" s="46">
        <f t="shared" si="47"/>
        <v>222</v>
      </c>
    </row>
    <row r="51" spans="1:43" x14ac:dyDescent="0.55000000000000004">
      <c r="A51" s="42">
        <f>[5]ตารางจด!A51</f>
        <v>35</v>
      </c>
      <c r="B51" s="43" t="str">
        <f>[5]ตารางจด!B51</f>
        <v>ศศิชา แจ้งใบ (กิน 24)</v>
      </c>
      <c r="C51" s="42">
        <f>[5]ตารางจด!C51</f>
        <v>0</v>
      </c>
      <c r="D51" s="16">
        <f>[5]ตารางจด!D51</f>
        <v>0</v>
      </c>
      <c r="E51" s="130">
        <v>1566</v>
      </c>
      <c r="F51" s="44">
        <v>433</v>
      </c>
      <c r="G51" s="45">
        <v>2165</v>
      </c>
      <c r="H51" s="44">
        <f>'[5]มกราคม 67'!E51</f>
        <v>2089</v>
      </c>
      <c r="I51" s="44">
        <f t="shared" si="24"/>
        <v>523</v>
      </c>
      <c r="J51" s="46">
        <f t="shared" si="25"/>
        <v>2615</v>
      </c>
      <c r="K51" s="130">
        <f>'[5]กุมภาพันธ์ 67'!E51</f>
        <v>2695</v>
      </c>
      <c r="L51" s="44">
        <f t="shared" si="26"/>
        <v>606</v>
      </c>
      <c r="M51" s="46">
        <f t="shared" si="27"/>
        <v>3030</v>
      </c>
      <c r="N51" s="130">
        <f>'[5]มีนาคม 67'!E51</f>
        <v>3315</v>
      </c>
      <c r="O51" s="44">
        <f t="shared" si="28"/>
        <v>620</v>
      </c>
      <c r="P51" s="45">
        <f t="shared" si="29"/>
        <v>3720</v>
      </c>
      <c r="Q51" s="44">
        <f>'[5]เมษายน 67 '!E51</f>
        <v>3982</v>
      </c>
      <c r="R51" s="44">
        <f t="shared" si="30"/>
        <v>667</v>
      </c>
      <c r="S51" s="46">
        <f t="shared" si="31"/>
        <v>4002</v>
      </c>
      <c r="T51" s="130">
        <f>'[5]พฤษภาคม 67'!E51</f>
        <v>4635</v>
      </c>
      <c r="U51" s="44">
        <f t="shared" si="32"/>
        <v>653</v>
      </c>
      <c r="V51" s="46">
        <f t="shared" si="33"/>
        <v>3918</v>
      </c>
      <c r="W51" s="130">
        <f>'[5]มิถุนายน 67 '!E51</f>
        <v>5322</v>
      </c>
      <c r="X51" s="44">
        <f t="shared" si="34"/>
        <v>687</v>
      </c>
      <c r="Y51" s="46">
        <f t="shared" si="35"/>
        <v>4122</v>
      </c>
      <c r="Z51" s="47">
        <f>'[5]กรกฏาคม 67 '!E51</f>
        <v>6147</v>
      </c>
      <c r="AA51" s="48">
        <f t="shared" si="36"/>
        <v>825</v>
      </c>
      <c r="AB51" s="49">
        <f t="shared" si="37"/>
        <v>4950</v>
      </c>
      <c r="AC51" s="130">
        <f>'[5]สิงหาคม 67 '!E51</f>
        <v>7010</v>
      </c>
      <c r="AD51" s="44">
        <f t="shared" si="38"/>
        <v>863</v>
      </c>
      <c r="AE51" s="46">
        <f t="shared" si="39"/>
        <v>5178</v>
      </c>
      <c r="AF51" s="130">
        <f>'[5]กันยายน 67 '!E51</f>
        <v>7834</v>
      </c>
      <c r="AG51" s="44">
        <f t="shared" si="40"/>
        <v>824</v>
      </c>
      <c r="AH51" s="46">
        <f t="shared" si="41"/>
        <v>4944</v>
      </c>
      <c r="AI51" s="130">
        <f>'[5]ตุลาคม 67 '!E51</f>
        <v>8557</v>
      </c>
      <c r="AJ51" s="44">
        <f t="shared" si="42"/>
        <v>723</v>
      </c>
      <c r="AK51" s="46">
        <f t="shared" si="43"/>
        <v>4338</v>
      </c>
      <c r="AL51" s="130">
        <f>'[5]พฤศจิกายน 67'!E51</f>
        <v>9256</v>
      </c>
      <c r="AM51" s="44">
        <f t="shared" si="44"/>
        <v>699</v>
      </c>
      <c r="AN51" s="46">
        <f t="shared" si="45"/>
        <v>4194</v>
      </c>
      <c r="AO51" s="130">
        <f>'[5]ธันวาคม 67'!E51</f>
        <v>9791</v>
      </c>
      <c r="AP51" s="44">
        <f t="shared" si="46"/>
        <v>535</v>
      </c>
      <c r="AQ51" s="46">
        <f t="shared" si="47"/>
        <v>3210</v>
      </c>
    </row>
    <row r="52" spans="1:43" x14ac:dyDescent="0.55000000000000004">
      <c r="A52" s="42">
        <f>[5]ตารางจด!A52</f>
        <v>36</v>
      </c>
      <c r="B52" s="43" t="str">
        <f>[5]ตารางจด!B52</f>
        <v>นางสาวณัฐธิญากร จั่นทับทิบ (ข้าวแกงคุณแม่)</v>
      </c>
      <c r="C52" s="42">
        <f>[5]ตารางจด!C52</f>
        <v>0</v>
      </c>
      <c r="D52" s="16">
        <f>[5]ตารางจด!D52</f>
        <v>161080109</v>
      </c>
      <c r="E52" s="130">
        <v>14464</v>
      </c>
      <c r="F52" s="44">
        <v>83</v>
      </c>
      <c r="G52" s="45">
        <v>415</v>
      </c>
      <c r="H52" s="44">
        <f>'[5]มกราคม 67'!E52</f>
        <v>14533</v>
      </c>
      <c r="I52" s="44">
        <f t="shared" si="24"/>
        <v>69</v>
      </c>
      <c r="J52" s="46">
        <f t="shared" si="25"/>
        <v>345</v>
      </c>
      <c r="K52" s="130">
        <f>'[5]กุมภาพันธ์ 67'!E52</f>
        <v>14654</v>
      </c>
      <c r="L52" s="44">
        <f t="shared" si="26"/>
        <v>121</v>
      </c>
      <c r="M52" s="46">
        <f t="shared" si="27"/>
        <v>605</v>
      </c>
      <c r="N52" s="130">
        <f>'[5]มีนาคม 67'!E52</f>
        <v>14751</v>
      </c>
      <c r="O52" s="44">
        <f t="shared" si="28"/>
        <v>97</v>
      </c>
      <c r="P52" s="45">
        <f t="shared" si="29"/>
        <v>582</v>
      </c>
      <c r="Q52" s="44">
        <f>'[5]เมษายน 67 '!E52</f>
        <v>14797</v>
      </c>
      <c r="R52" s="44">
        <f t="shared" si="30"/>
        <v>46</v>
      </c>
      <c r="S52" s="46">
        <f t="shared" si="31"/>
        <v>276</v>
      </c>
      <c r="T52" s="130">
        <f>'[5]พฤษภาคม 67'!E52</f>
        <v>14851</v>
      </c>
      <c r="U52" s="44">
        <f t="shared" si="32"/>
        <v>54</v>
      </c>
      <c r="V52" s="46">
        <f t="shared" si="33"/>
        <v>324</v>
      </c>
      <c r="W52" s="130">
        <f>'[5]มิถุนายน 67 '!E52</f>
        <v>14940</v>
      </c>
      <c r="X52" s="44">
        <f t="shared" si="34"/>
        <v>89</v>
      </c>
      <c r="Y52" s="46">
        <f t="shared" si="35"/>
        <v>534</v>
      </c>
      <c r="Z52" s="47">
        <f>'[5]กรกฏาคม 67 '!E52</f>
        <v>15050</v>
      </c>
      <c r="AA52" s="48">
        <f t="shared" si="36"/>
        <v>110</v>
      </c>
      <c r="AB52" s="49">
        <f t="shared" si="37"/>
        <v>660</v>
      </c>
      <c r="AC52" s="130">
        <f>'[5]สิงหาคม 67 '!E52</f>
        <v>15213</v>
      </c>
      <c r="AD52" s="44">
        <f t="shared" si="38"/>
        <v>163</v>
      </c>
      <c r="AE52" s="46">
        <f t="shared" si="39"/>
        <v>978</v>
      </c>
      <c r="AF52" s="130">
        <f>'[5]กันยายน 67 '!E52</f>
        <v>15351</v>
      </c>
      <c r="AG52" s="44">
        <f t="shared" si="40"/>
        <v>138</v>
      </c>
      <c r="AH52" s="46">
        <f t="shared" si="41"/>
        <v>828</v>
      </c>
      <c r="AI52" s="130">
        <f>'[5]ตุลาคม 67 '!E52</f>
        <v>15500</v>
      </c>
      <c r="AJ52" s="44">
        <f t="shared" si="42"/>
        <v>149</v>
      </c>
      <c r="AK52" s="46">
        <f t="shared" si="43"/>
        <v>894</v>
      </c>
      <c r="AL52" s="130">
        <f>'[5]พฤศจิกายน 67'!E52</f>
        <v>15701</v>
      </c>
      <c r="AM52" s="44">
        <f t="shared" si="44"/>
        <v>201</v>
      </c>
      <c r="AN52" s="46">
        <f t="shared" si="45"/>
        <v>1206</v>
      </c>
      <c r="AO52" s="130">
        <f>'[5]ธันวาคม 67'!E52</f>
        <v>15988</v>
      </c>
      <c r="AP52" s="44">
        <f t="shared" si="46"/>
        <v>287</v>
      </c>
      <c r="AQ52" s="46">
        <f t="shared" si="47"/>
        <v>1722</v>
      </c>
    </row>
    <row r="53" spans="1:43" x14ac:dyDescent="0.55000000000000004">
      <c r="A53" s="42">
        <f>[5]ตารางจด!A53</f>
        <v>37</v>
      </c>
      <c r="B53" s="43" t="str">
        <f>[5]ตารางจด!B53</f>
        <v>นายศักดา จินดามาตย์ (แบม)</v>
      </c>
      <c r="C53" s="42">
        <f>[5]ตารางจด!C53</f>
        <v>0</v>
      </c>
      <c r="D53" s="16">
        <f>[5]ตารางจด!D53</f>
        <v>115240</v>
      </c>
      <c r="E53" s="130">
        <v>3218</v>
      </c>
      <c r="F53" s="44">
        <v>128</v>
      </c>
      <c r="G53" s="45">
        <v>640</v>
      </c>
      <c r="H53" s="44">
        <f>'[5]มกราคม 67'!E53</f>
        <v>3369</v>
      </c>
      <c r="I53" s="44">
        <f t="shared" si="24"/>
        <v>151</v>
      </c>
      <c r="J53" s="46">
        <f t="shared" si="25"/>
        <v>755</v>
      </c>
      <c r="K53" s="130">
        <f>'[5]กุมภาพันธ์ 67'!E53</f>
        <v>3501</v>
      </c>
      <c r="L53" s="44">
        <f t="shared" si="26"/>
        <v>132</v>
      </c>
      <c r="M53" s="46">
        <f t="shared" si="27"/>
        <v>660</v>
      </c>
      <c r="N53" s="130">
        <f>'[5]มีนาคม 67'!E53</f>
        <v>3646</v>
      </c>
      <c r="O53" s="44">
        <f t="shared" si="28"/>
        <v>145</v>
      </c>
      <c r="P53" s="45">
        <f t="shared" si="29"/>
        <v>870</v>
      </c>
      <c r="Q53" s="44">
        <f>'[5]เมษายน 67 '!E53</f>
        <v>3704</v>
      </c>
      <c r="R53" s="44">
        <f t="shared" si="30"/>
        <v>58</v>
      </c>
      <c r="S53" s="46">
        <f t="shared" si="31"/>
        <v>348</v>
      </c>
      <c r="T53" s="130">
        <f>'[5]พฤษภาคม 67'!E53</f>
        <v>3805</v>
      </c>
      <c r="U53" s="44">
        <f t="shared" si="32"/>
        <v>101</v>
      </c>
      <c r="V53" s="46">
        <f t="shared" si="33"/>
        <v>606</v>
      </c>
      <c r="W53" s="130">
        <f>'[5]มิถุนายน 67 '!E53</f>
        <v>3918</v>
      </c>
      <c r="X53" s="44">
        <f t="shared" si="34"/>
        <v>113</v>
      </c>
      <c r="Y53" s="46">
        <f t="shared" si="35"/>
        <v>678</v>
      </c>
      <c r="Z53" s="47">
        <f>'[5]กรกฏาคม 67 '!E53</f>
        <v>4147</v>
      </c>
      <c r="AA53" s="48">
        <f t="shared" si="36"/>
        <v>229</v>
      </c>
      <c r="AB53" s="49">
        <f t="shared" si="37"/>
        <v>1374</v>
      </c>
      <c r="AC53" s="130">
        <f>'[5]สิงหาคม 67 '!E53</f>
        <v>4382</v>
      </c>
      <c r="AD53" s="44">
        <f t="shared" si="38"/>
        <v>235</v>
      </c>
      <c r="AE53" s="46">
        <f t="shared" si="39"/>
        <v>1410</v>
      </c>
      <c r="AF53" s="130">
        <f>'[5]กันยายน 67 '!E53</f>
        <v>4651</v>
      </c>
      <c r="AG53" s="44">
        <f t="shared" si="40"/>
        <v>269</v>
      </c>
      <c r="AH53" s="46">
        <f t="shared" si="41"/>
        <v>1614</v>
      </c>
      <c r="AI53" s="130">
        <f>'[5]ตุลาคม 67 '!E53</f>
        <v>4802</v>
      </c>
      <c r="AJ53" s="44">
        <f t="shared" si="42"/>
        <v>151</v>
      </c>
      <c r="AK53" s="46">
        <f t="shared" si="43"/>
        <v>906</v>
      </c>
      <c r="AL53" s="130">
        <f>'[5]พฤศจิกายน 67'!E53</f>
        <v>5075</v>
      </c>
      <c r="AM53" s="44">
        <f t="shared" si="44"/>
        <v>273</v>
      </c>
      <c r="AN53" s="46">
        <f t="shared" si="45"/>
        <v>1638</v>
      </c>
      <c r="AO53" s="130">
        <f>'[5]ธันวาคม 67'!E53</f>
        <v>5201</v>
      </c>
      <c r="AP53" s="44">
        <f t="shared" si="46"/>
        <v>126</v>
      </c>
      <c r="AQ53" s="46">
        <f t="shared" si="47"/>
        <v>756</v>
      </c>
    </row>
    <row r="54" spans="1:43" x14ac:dyDescent="0.55000000000000004">
      <c r="A54" s="42">
        <f>[5]ตารางจด!A54</f>
        <v>38</v>
      </c>
      <c r="B54" s="43" t="str">
        <f>[5]ตารางจด!B54</f>
        <v>นางศิริพิชญ์ เสถียรพัฒโนดม (น้ำผลไม้)</v>
      </c>
      <c r="C54" s="42">
        <f>[5]ตารางจด!C54</f>
        <v>0</v>
      </c>
      <c r="D54" s="16">
        <f>[5]ตารางจด!D54</f>
        <v>9822962</v>
      </c>
      <c r="E54" s="130">
        <v>2215</v>
      </c>
      <c r="F54" s="44">
        <v>0</v>
      </c>
      <c r="G54" s="45">
        <v>0</v>
      </c>
      <c r="H54" s="44">
        <f>'[5]มกราคม 67'!E54</f>
        <v>2215</v>
      </c>
      <c r="I54" s="44">
        <f t="shared" si="24"/>
        <v>0</v>
      </c>
      <c r="J54" s="46">
        <f t="shared" si="25"/>
        <v>0</v>
      </c>
      <c r="K54" s="130">
        <f>'[5]กุมภาพันธ์ 67'!E54</f>
        <v>2215</v>
      </c>
      <c r="L54" s="44">
        <f t="shared" si="26"/>
        <v>0</v>
      </c>
      <c r="M54" s="46">
        <f t="shared" si="27"/>
        <v>0</v>
      </c>
      <c r="N54" s="130">
        <f>'[5]มีนาคม 67'!E54</f>
        <v>2215</v>
      </c>
      <c r="O54" s="44">
        <f t="shared" si="28"/>
        <v>0</v>
      </c>
      <c r="P54" s="45">
        <f t="shared" si="29"/>
        <v>0</v>
      </c>
      <c r="Q54" s="44">
        <f>'[5]เมษายน 67 '!E54</f>
        <v>2215</v>
      </c>
      <c r="R54" s="44">
        <f t="shared" si="30"/>
        <v>0</v>
      </c>
      <c r="S54" s="46">
        <f t="shared" si="31"/>
        <v>0</v>
      </c>
      <c r="T54" s="130">
        <f>'[5]พฤษภาคม 67'!E54</f>
        <v>2215</v>
      </c>
      <c r="U54" s="44">
        <f t="shared" si="32"/>
        <v>0</v>
      </c>
      <c r="V54" s="46">
        <f t="shared" si="33"/>
        <v>0</v>
      </c>
      <c r="W54" s="130">
        <f>'[5]มิถุนายน 67 '!E54</f>
        <v>2252</v>
      </c>
      <c r="X54" s="44">
        <f t="shared" si="34"/>
        <v>37</v>
      </c>
      <c r="Y54" s="46">
        <f t="shared" si="35"/>
        <v>222</v>
      </c>
      <c r="Z54" s="47">
        <f>'[5]กรกฏาคม 67 '!E54</f>
        <v>2448</v>
      </c>
      <c r="AA54" s="48">
        <f t="shared" si="36"/>
        <v>196</v>
      </c>
      <c r="AB54" s="49">
        <f t="shared" si="37"/>
        <v>1176</v>
      </c>
      <c r="AC54" s="130">
        <f>'[5]สิงหาคม 67 '!E54</f>
        <v>2651</v>
      </c>
      <c r="AD54" s="44">
        <f t="shared" si="38"/>
        <v>203</v>
      </c>
      <c r="AE54" s="46">
        <f t="shared" si="39"/>
        <v>1218</v>
      </c>
      <c r="AF54" s="130">
        <f>'[5]กันยายน 67 '!E54</f>
        <v>2878</v>
      </c>
      <c r="AG54" s="44">
        <f t="shared" si="40"/>
        <v>227</v>
      </c>
      <c r="AH54" s="46">
        <f t="shared" si="41"/>
        <v>1362</v>
      </c>
      <c r="AI54" s="130">
        <f>'[5]ตุลาคม 67 '!E54</f>
        <v>3072</v>
      </c>
      <c r="AJ54" s="44">
        <f t="shared" si="42"/>
        <v>194</v>
      </c>
      <c r="AK54" s="46">
        <f t="shared" si="43"/>
        <v>1164</v>
      </c>
      <c r="AL54" s="130">
        <f>'[5]พฤศจิกายน 67'!E54</f>
        <v>3229</v>
      </c>
      <c r="AM54" s="44">
        <f t="shared" si="44"/>
        <v>157</v>
      </c>
      <c r="AN54" s="46">
        <f t="shared" si="45"/>
        <v>942</v>
      </c>
      <c r="AO54" s="130">
        <f>'[5]ธันวาคม 67'!E54</f>
        <v>3339</v>
      </c>
      <c r="AP54" s="44">
        <f t="shared" si="46"/>
        <v>110</v>
      </c>
      <c r="AQ54" s="46">
        <f t="shared" si="47"/>
        <v>660</v>
      </c>
    </row>
    <row r="55" spans="1:43" x14ac:dyDescent="0.55000000000000004">
      <c r="A55" s="42">
        <f>[5]ตารางจด!A55</f>
        <v>39</v>
      </c>
      <c r="B55" s="43" t="str">
        <f>[5]ตารางจด!B55</f>
        <v>นายจิตกร ยิ่งดี ( Triple fast food)</v>
      </c>
      <c r="C55" s="42">
        <f>[5]ตารางจด!C55</f>
        <v>0</v>
      </c>
      <c r="D55" s="16">
        <f>[5]ตารางจด!D55</f>
        <v>524262</v>
      </c>
      <c r="E55" s="130">
        <v>7752</v>
      </c>
      <c r="F55" s="44">
        <v>290</v>
      </c>
      <c r="G55" s="45">
        <v>1450</v>
      </c>
      <c r="H55" s="44">
        <f>'[5]มกราคม 67'!E55</f>
        <v>8028</v>
      </c>
      <c r="I55" s="44">
        <f t="shared" si="24"/>
        <v>276</v>
      </c>
      <c r="J55" s="46">
        <f t="shared" si="25"/>
        <v>1380</v>
      </c>
      <c r="K55" s="130">
        <f>'[5]กุมภาพันธ์ 67'!E55</f>
        <v>8028</v>
      </c>
      <c r="L55" s="44">
        <f t="shared" si="26"/>
        <v>0</v>
      </c>
      <c r="M55" s="46">
        <f t="shared" si="27"/>
        <v>0</v>
      </c>
      <c r="N55" s="130">
        <f>'[5]มีนาคม 67'!E55</f>
        <v>8028</v>
      </c>
      <c r="O55" s="44">
        <f t="shared" si="28"/>
        <v>0</v>
      </c>
      <c r="P55" s="45">
        <f t="shared" si="29"/>
        <v>0</v>
      </c>
      <c r="Q55" s="44">
        <f>'[5]เมษายน 67 '!E55</f>
        <v>8028</v>
      </c>
      <c r="R55" s="44">
        <f t="shared" si="30"/>
        <v>0</v>
      </c>
      <c r="S55" s="46">
        <f t="shared" si="31"/>
        <v>0</v>
      </c>
      <c r="T55" s="130">
        <f>'[5]พฤษภาคม 67'!E55</f>
        <v>8028</v>
      </c>
      <c r="U55" s="44">
        <f t="shared" si="32"/>
        <v>0</v>
      </c>
      <c r="V55" s="46">
        <f t="shared" si="33"/>
        <v>0</v>
      </c>
      <c r="W55" s="130">
        <f>'[5]มิถุนายน 67 '!E55</f>
        <v>8029</v>
      </c>
      <c r="X55" s="44">
        <f t="shared" si="34"/>
        <v>1</v>
      </c>
      <c r="Y55" s="46">
        <f t="shared" si="35"/>
        <v>6</v>
      </c>
      <c r="Z55" s="47">
        <f>'[5]กรกฏาคม 67 '!E55</f>
        <v>8088</v>
      </c>
      <c r="AA55" s="48">
        <f t="shared" si="36"/>
        <v>59</v>
      </c>
      <c r="AB55" s="49">
        <f t="shared" si="37"/>
        <v>354</v>
      </c>
      <c r="AC55" s="130">
        <f>'[5]สิงหาคม 67 '!E55</f>
        <v>8180</v>
      </c>
      <c r="AD55" s="44">
        <f t="shared" si="38"/>
        <v>92</v>
      </c>
      <c r="AE55" s="46">
        <f t="shared" si="39"/>
        <v>552</v>
      </c>
      <c r="AF55" s="130">
        <f>'[5]กันยายน 67 '!E55</f>
        <v>8258</v>
      </c>
      <c r="AG55" s="44">
        <f t="shared" si="40"/>
        <v>78</v>
      </c>
      <c r="AH55" s="46">
        <f t="shared" si="41"/>
        <v>468</v>
      </c>
      <c r="AI55" s="130">
        <f>'[5]ตุลาคม 67 '!E55</f>
        <v>8295</v>
      </c>
      <c r="AJ55" s="44">
        <f t="shared" si="42"/>
        <v>37</v>
      </c>
      <c r="AK55" s="46">
        <f t="shared" si="43"/>
        <v>222</v>
      </c>
      <c r="AL55" s="130">
        <f>'[5]พฤศจิกายน 67'!E55</f>
        <v>8319</v>
      </c>
      <c r="AM55" s="44">
        <f t="shared" si="44"/>
        <v>24</v>
      </c>
      <c r="AN55" s="46">
        <f t="shared" si="45"/>
        <v>144</v>
      </c>
      <c r="AO55" s="130">
        <f>'[5]ธันวาคม 67'!E55</f>
        <v>8354</v>
      </c>
      <c r="AP55" s="44">
        <f t="shared" si="46"/>
        <v>35</v>
      </c>
      <c r="AQ55" s="46">
        <f t="shared" si="47"/>
        <v>210</v>
      </c>
    </row>
    <row r="56" spans="1:43" x14ac:dyDescent="0.55000000000000004">
      <c r="A56" s="42">
        <f>[5]ตารางจด!A56</f>
        <v>40</v>
      </c>
      <c r="B56" s="43" t="str">
        <f>[5]ตารางจด!B56</f>
        <v>รดาศร อัครวรชัย (อาหารใต้)</v>
      </c>
      <c r="C56" s="42">
        <f>[5]ตารางจด!C56</f>
        <v>0</v>
      </c>
      <c r="D56" s="16">
        <f>[5]ตารางจด!D56</f>
        <v>130782453</v>
      </c>
      <c r="E56" s="130">
        <v>9992</v>
      </c>
      <c r="F56" s="44">
        <v>196</v>
      </c>
      <c r="G56" s="45">
        <v>980</v>
      </c>
      <c r="H56" s="44">
        <f>'[5]มกราคม 67'!E56</f>
        <v>10217</v>
      </c>
      <c r="I56" s="44">
        <f t="shared" si="24"/>
        <v>225</v>
      </c>
      <c r="J56" s="46">
        <f t="shared" si="25"/>
        <v>1125</v>
      </c>
      <c r="K56" s="130">
        <f>'[5]กุมภาพันธ์ 67'!E56</f>
        <v>10493</v>
      </c>
      <c r="L56" s="44">
        <f t="shared" si="26"/>
        <v>276</v>
      </c>
      <c r="M56" s="46">
        <f t="shared" si="27"/>
        <v>1380</v>
      </c>
      <c r="N56" s="130">
        <f>'[5]มีนาคม 67'!E56</f>
        <v>10702</v>
      </c>
      <c r="O56" s="44">
        <f t="shared" si="28"/>
        <v>209</v>
      </c>
      <c r="P56" s="45">
        <f t="shared" si="29"/>
        <v>1254</v>
      </c>
      <c r="Q56" s="44">
        <f>'[5]เมษายน 67 '!E56</f>
        <v>10702</v>
      </c>
      <c r="R56" s="44">
        <f t="shared" si="30"/>
        <v>0</v>
      </c>
      <c r="S56" s="46">
        <f t="shared" si="31"/>
        <v>0</v>
      </c>
      <c r="T56" s="130">
        <f>'[5]พฤษภาคม 67'!E56</f>
        <v>10702</v>
      </c>
      <c r="U56" s="44">
        <f t="shared" si="32"/>
        <v>0</v>
      </c>
      <c r="V56" s="46">
        <f t="shared" si="33"/>
        <v>0</v>
      </c>
      <c r="W56" s="130">
        <f>'[5]มิถุนายน 67 '!E56</f>
        <v>10774</v>
      </c>
      <c r="X56" s="44">
        <f t="shared" si="34"/>
        <v>72</v>
      </c>
      <c r="Y56" s="46">
        <f t="shared" si="35"/>
        <v>432</v>
      </c>
      <c r="Z56" s="47">
        <f>'[5]กรกฏาคม 67 '!E56</f>
        <v>10988</v>
      </c>
      <c r="AA56" s="48">
        <f t="shared" si="36"/>
        <v>214</v>
      </c>
      <c r="AB56" s="49">
        <f t="shared" si="37"/>
        <v>1284</v>
      </c>
      <c r="AC56" s="130">
        <f>'[5]สิงหาคม 67 '!E56</f>
        <v>11198</v>
      </c>
      <c r="AD56" s="44">
        <f t="shared" si="38"/>
        <v>210</v>
      </c>
      <c r="AE56" s="46">
        <f t="shared" si="39"/>
        <v>1260</v>
      </c>
      <c r="AF56" s="130">
        <f>'[5]กันยายน 67 '!E56</f>
        <v>11372</v>
      </c>
      <c r="AG56" s="44">
        <f t="shared" si="40"/>
        <v>174</v>
      </c>
      <c r="AH56" s="46">
        <f t="shared" si="41"/>
        <v>1044</v>
      </c>
      <c r="AI56" s="130">
        <f>'[5]ตุลาคม 67 '!E56</f>
        <v>11523</v>
      </c>
      <c r="AJ56" s="44">
        <f t="shared" si="42"/>
        <v>151</v>
      </c>
      <c r="AK56" s="46">
        <f t="shared" si="43"/>
        <v>906</v>
      </c>
      <c r="AL56" s="130">
        <f>'[5]พฤศจิกายน 67'!E56</f>
        <v>11634</v>
      </c>
      <c r="AM56" s="44">
        <f t="shared" si="44"/>
        <v>111</v>
      </c>
      <c r="AN56" s="46">
        <f t="shared" si="45"/>
        <v>666</v>
      </c>
      <c r="AO56" s="130">
        <f>'[5]ธันวาคม 67'!E56</f>
        <v>11749</v>
      </c>
      <c r="AP56" s="44">
        <f t="shared" si="46"/>
        <v>115</v>
      </c>
      <c r="AQ56" s="46">
        <f t="shared" si="47"/>
        <v>690</v>
      </c>
    </row>
    <row r="57" spans="1:43" x14ac:dyDescent="0.55000000000000004">
      <c r="A57" s="42">
        <f>[5]ตารางจด!A57</f>
        <v>41</v>
      </c>
      <c r="B57" s="43" t="str">
        <f>[5]ตารางจด!B57</f>
        <v>วรนัน บรรโจ (นครปฐม)</v>
      </c>
      <c r="C57" s="42">
        <f>[5]ตารางจด!C57</f>
        <v>0</v>
      </c>
      <c r="D57" s="16" t="str">
        <f>[5]ตารางจด!D57</f>
        <v>-</v>
      </c>
      <c r="E57" s="130">
        <v>11437</v>
      </c>
      <c r="F57" s="44">
        <v>94</v>
      </c>
      <c r="G57" s="45">
        <v>470</v>
      </c>
      <c r="H57" s="44">
        <f>'[5]มกราคม 67'!E57</f>
        <v>11538</v>
      </c>
      <c r="I57" s="44">
        <f t="shared" si="24"/>
        <v>101</v>
      </c>
      <c r="J57" s="46">
        <f t="shared" si="25"/>
        <v>505</v>
      </c>
      <c r="K57" s="130">
        <f>'[5]กุมภาพันธ์ 67'!E57</f>
        <v>11652</v>
      </c>
      <c r="L57" s="44">
        <f t="shared" si="26"/>
        <v>114</v>
      </c>
      <c r="M57" s="46">
        <f t="shared" si="27"/>
        <v>570</v>
      </c>
      <c r="N57" s="130">
        <f>'[5]มีนาคม 67'!E57</f>
        <v>11765</v>
      </c>
      <c r="O57" s="44">
        <f t="shared" si="28"/>
        <v>113</v>
      </c>
      <c r="P57" s="45">
        <f t="shared" si="29"/>
        <v>678</v>
      </c>
      <c r="Q57" s="44">
        <f>'[5]เมษายน 67 '!E57</f>
        <v>11765</v>
      </c>
      <c r="R57" s="44">
        <f t="shared" si="30"/>
        <v>0</v>
      </c>
      <c r="S57" s="46">
        <f t="shared" si="31"/>
        <v>0</v>
      </c>
      <c r="T57" s="130">
        <f>'[5]พฤษภาคม 67'!E57</f>
        <v>11765</v>
      </c>
      <c r="U57" s="44">
        <f t="shared" si="32"/>
        <v>0</v>
      </c>
      <c r="V57" s="46">
        <f t="shared" si="33"/>
        <v>0</v>
      </c>
      <c r="W57" s="130">
        <f>'[5]มิถุนายน 67 '!E57</f>
        <v>11830</v>
      </c>
      <c r="X57" s="44">
        <f t="shared" si="34"/>
        <v>65</v>
      </c>
      <c r="Y57" s="46">
        <f t="shared" si="35"/>
        <v>390</v>
      </c>
      <c r="Z57" s="47">
        <f>'[5]กรกฏาคม 67 '!E57</f>
        <v>12055</v>
      </c>
      <c r="AA57" s="48">
        <f t="shared" si="36"/>
        <v>225</v>
      </c>
      <c r="AB57" s="49">
        <f t="shared" si="37"/>
        <v>1350</v>
      </c>
      <c r="AC57" s="130">
        <f>'[5]สิงหาคม 67 '!E57</f>
        <v>12190</v>
      </c>
      <c r="AD57" s="44">
        <f t="shared" si="38"/>
        <v>135</v>
      </c>
      <c r="AE57" s="46">
        <f t="shared" si="39"/>
        <v>810</v>
      </c>
      <c r="AF57" s="130">
        <f>'[5]กันยายน 67 '!E57</f>
        <v>12352</v>
      </c>
      <c r="AG57" s="44">
        <f t="shared" si="40"/>
        <v>162</v>
      </c>
      <c r="AH57" s="46">
        <f t="shared" si="41"/>
        <v>972</v>
      </c>
      <c r="AI57" s="130">
        <f>'[5]ตุลาคม 67 '!E57</f>
        <v>12495</v>
      </c>
      <c r="AJ57" s="44">
        <f t="shared" si="42"/>
        <v>143</v>
      </c>
      <c r="AK57" s="46">
        <f t="shared" si="43"/>
        <v>858</v>
      </c>
      <c r="AL57" s="130">
        <f>'[5]พฤศจิกายน 67'!E57</f>
        <v>12606</v>
      </c>
      <c r="AM57" s="44">
        <f t="shared" si="44"/>
        <v>111</v>
      </c>
      <c r="AN57" s="46">
        <f t="shared" si="45"/>
        <v>666</v>
      </c>
      <c r="AO57" s="130">
        <f>'[5]ธันวาคม 67'!E57</f>
        <v>12724</v>
      </c>
      <c r="AP57" s="44">
        <f t="shared" si="46"/>
        <v>118</v>
      </c>
      <c r="AQ57" s="46">
        <f t="shared" si="47"/>
        <v>708</v>
      </c>
    </row>
    <row r="58" spans="1:43" x14ac:dyDescent="0.55000000000000004">
      <c r="A58" s="42">
        <f>[5]ตารางจด!A58</f>
        <v>42</v>
      </c>
      <c r="B58" s="43" t="str">
        <f>[5]ตารางจด!B58</f>
        <v>นางฃกฤติยา พรมพฤกษ์ (ชอบกินเส้น)</v>
      </c>
      <c r="C58" s="42">
        <f>[5]ตารางจด!C58</f>
        <v>0</v>
      </c>
      <c r="D58" s="16">
        <f>[5]ตารางจด!D58</f>
        <v>521729</v>
      </c>
      <c r="E58" s="130">
        <v>3469</v>
      </c>
      <c r="F58" s="44">
        <v>10</v>
      </c>
      <c r="G58" s="45">
        <v>50</v>
      </c>
      <c r="H58" s="44">
        <f>'[5]มกราคม 67'!E58</f>
        <v>3487</v>
      </c>
      <c r="I58" s="44">
        <f t="shared" si="24"/>
        <v>18</v>
      </c>
      <c r="J58" s="46">
        <f t="shared" si="25"/>
        <v>90</v>
      </c>
      <c r="K58" s="130">
        <f>'[5]กุมภาพันธ์ 67'!E58</f>
        <v>3507</v>
      </c>
      <c r="L58" s="44">
        <f t="shared" si="26"/>
        <v>20</v>
      </c>
      <c r="M58" s="46">
        <f t="shared" si="27"/>
        <v>100</v>
      </c>
      <c r="N58" s="130">
        <f>'[5]มีนาคม 67'!E58</f>
        <v>3521</v>
      </c>
      <c r="O58" s="44">
        <f t="shared" si="28"/>
        <v>14</v>
      </c>
      <c r="P58" s="45">
        <f t="shared" si="29"/>
        <v>84</v>
      </c>
      <c r="Q58" s="44">
        <f>'[5]เมษายน 67 '!E58</f>
        <v>3521</v>
      </c>
      <c r="R58" s="44">
        <f t="shared" si="30"/>
        <v>0</v>
      </c>
      <c r="S58" s="46">
        <f t="shared" si="31"/>
        <v>0</v>
      </c>
      <c r="T58" s="130">
        <f>'[5]พฤษภาคม 67'!E58</f>
        <v>3521</v>
      </c>
      <c r="U58" s="44">
        <f t="shared" si="32"/>
        <v>0</v>
      </c>
      <c r="V58" s="46">
        <f t="shared" si="33"/>
        <v>0</v>
      </c>
      <c r="W58" s="130">
        <f>'[5]มิถุนายน 67 '!E58</f>
        <v>3522</v>
      </c>
      <c r="X58" s="44">
        <f t="shared" si="34"/>
        <v>1</v>
      </c>
      <c r="Y58" s="46">
        <f t="shared" si="35"/>
        <v>6</v>
      </c>
      <c r="Z58" s="47">
        <f>'[5]กรกฏาคม 67 '!E58</f>
        <v>3548</v>
      </c>
      <c r="AA58" s="48">
        <f t="shared" si="36"/>
        <v>26</v>
      </c>
      <c r="AB58" s="49">
        <f t="shared" si="37"/>
        <v>156</v>
      </c>
      <c r="AC58" s="130">
        <f>'[5]สิงหาคม 67 '!E58</f>
        <v>3571</v>
      </c>
      <c r="AD58" s="44">
        <f t="shared" si="38"/>
        <v>23</v>
      </c>
      <c r="AE58" s="46">
        <f t="shared" si="39"/>
        <v>138</v>
      </c>
      <c r="AF58" s="130">
        <f>'[5]กันยายน 67 '!E58</f>
        <v>3600</v>
      </c>
      <c r="AG58" s="44">
        <f t="shared" si="40"/>
        <v>29</v>
      </c>
      <c r="AH58" s="46">
        <f t="shared" si="41"/>
        <v>174</v>
      </c>
      <c r="AI58" s="130">
        <f>'[5]ตุลาคม 67 '!E58</f>
        <v>3624</v>
      </c>
      <c r="AJ58" s="44">
        <f t="shared" si="42"/>
        <v>24</v>
      </c>
      <c r="AK58" s="46">
        <f t="shared" si="43"/>
        <v>144</v>
      </c>
      <c r="AL58" s="130">
        <f>'[5]พฤศจิกายน 67'!E58</f>
        <v>3645</v>
      </c>
      <c r="AM58" s="44">
        <f t="shared" si="44"/>
        <v>21</v>
      </c>
      <c r="AN58" s="46">
        <f t="shared" si="45"/>
        <v>126</v>
      </c>
      <c r="AO58" s="130">
        <f>'[5]ธันวาคม 67'!E58</f>
        <v>3669</v>
      </c>
      <c r="AP58" s="44">
        <f t="shared" si="46"/>
        <v>24</v>
      </c>
      <c r="AQ58" s="46">
        <f t="shared" si="47"/>
        <v>144</v>
      </c>
    </row>
    <row r="59" spans="1:43" x14ac:dyDescent="0.55000000000000004">
      <c r="A59" s="42">
        <f>[5]ตารางจด!A59</f>
        <v>43</v>
      </c>
      <c r="B59" s="43" t="str">
        <f>[5]ตารางจด!B59</f>
        <v>นางสาวณัฐธิญากร จั่นทับทิม (ลูกอ๊อด)</v>
      </c>
      <c r="C59" s="42">
        <f>[5]ตารางจด!C59</f>
        <v>0</v>
      </c>
      <c r="D59" s="16" t="str">
        <f>[5]ตารางจด!D59</f>
        <v>-</v>
      </c>
      <c r="E59" s="130">
        <v>17931</v>
      </c>
      <c r="F59" s="44">
        <v>-2</v>
      </c>
      <c r="G59" s="45">
        <v>-10</v>
      </c>
      <c r="H59" s="44" t="str">
        <f>'[5]มกราคม 67'!E59</f>
        <v>ว่าง</v>
      </c>
      <c r="I59" s="44" t="s">
        <v>8</v>
      </c>
      <c r="J59" s="46" t="s">
        <v>8</v>
      </c>
      <c r="K59" s="130" t="str">
        <f>'[5]กุมภาพันธ์ 67'!E59</f>
        <v>ว่าง</v>
      </c>
      <c r="L59" s="44" t="s">
        <v>8</v>
      </c>
      <c r="M59" s="46" t="s">
        <v>8</v>
      </c>
      <c r="N59" s="130" t="str">
        <f>'[5]มีนาคม 67'!E59</f>
        <v>ว่าง</v>
      </c>
      <c r="O59" s="44" t="s">
        <v>8</v>
      </c>
      <c r="P59" s="45" t="s">
        <v>8</v>
      </c>
      <c r="Q59" s="44" t="str">
        <f>'[5]เมษายน 67 '!E59</f>
        <v>ว่าง</v>
      </c>
      <c r="R59" s="44" t="s">
        <v>8</v>
      </c>
      <c r="S59" s="46" t="s">
        <v>8</v>
      </c>
      <c r="T59" s="130" t="str">
        <f>'[5]พฤษภาคม 67'!E59</f>
        <v>ว่าง</v>
      </c>
      <c r="U59" s="44" t="s">
        <v>8</v>
      </c>
      <c r="V59" s="46" t="s">
        <v>8</v>
      </c>
      <c r="W59" s="130" t="str">
        <f>'[5]มิถุนายน 67 '!E59</f>
        <v>ว่าง</v>
      </c>
      <c r="X59" s="44" t="s">
        <v>8</v>
      </c>
      <c r="Y59" s="46" t="s">
        <v>8</v>
      </c>
      <c r="Z59" s="47" t="str">
        <f>'[5]กรกฏาคม 67 '!E59</f>
        <v>ว่าง</v>
      </c>
      <c r="AA59" s="48" t="s">
        <v>8</v>
      </c>
      <c r="AB59" s="49" t="s">
        <v>8</v>
      </c>
      <c r="AC59" s="130" t="str">
        <f>'[5]สิงหาคม 67 '!E59</f>
        <v>ปิด</v>
      </c>
      <c r="AD59" s="44" t="s">
        <v>8</v>
      </c>
      <c r="AE59" s="46" t="s">
        <v>8</v>
      </c>
      <c r="AF59" s="130" t="str">
        <f>'[5]กันยายน 67 '!E59</f>
        <v>ว่าง</v>
      </c>
      <c r="AG59" s="44" t="s">
        <v>8</v>
      </c>
      <c r="AH59" s="46" t="s">
        <v>8</v>
      </c>
      <c r="AI59" s="130" t="str">
        <f>'[5]ตุลาคม 67 '!E59</f>
        <v>ว่าง</v>
      </c>
      <c r="AJ59" s="44" t="s">
        <v>8</v>
      </c>
      <c r="AK59" s="46" t="s">
        <v>8</v>
      </c>
      <c r="AL59" s="130" t="str">
        <f>'[5]พฤศจิกายน 67'!E59</f>
        <v>ว่าง</v>
      </c>
      <c r="AM59" s="44" t="s">
        <v>8</v>
      </c>
      <c r="AN59" s="46" t="s">
        <v>8</v>
      </c>
      <c r="AO59" s="130" t="str">
        <f>'[5]ธันวาคม 67'!E59</f>
        <v>ว่าง</v>
      </c>
      <c r="AP59" s="44" t="s">
        <v>8</v>
      </c>
      <c r="AQ59" s="46" t="s">
        <v>8</v>
      </c>
    </row>
    <row r="60" spans="1:43" x14ac:dyDescent="0.55000000000000004">
      <c r="A60" s="42">
        <f>[5]ตารางจด!A60</f>
        <v>44</v>
      </c>
      <c r="B60" s="43" t="str">
        <f>[5]ตารางจด!B60</f>
        <v>นางศิริวรรณ สิริภูมิภัค (ก๋วยเตี๋ยวเป็ด)</v>
      </c>
      <c r="C60" s="42">
        <f>[5]ตารางจด!C60</f>
        <v>0</v>
      </c>
      <c r="D60" s="16">
        <f>[5]ตารางจด!D60</f>
        <v>794437</v>
      </c>
      <c r="E60" s="130">
        <v>2500</v>
      </c>
      <c r="F60" s="44">
        <v>260</v>
      </c>
      <c r="G60" s="45">
        <v>1300</v>
      </c>
      <c r="H60" s="44">
        <f>'[5]มกราคม 67'!E60</f>
        <v>2812</v>
      </c>
      <c r="I60" s="44">
        <f t="shared" si="24"/>
        <v>312</v>
      </c>
      <c r="J60" s="46">
        <f t="shared" si="25"/>
        <v>1560</v>
      </c>
      <c r="K60" s="130">
        <f>'[5]กุมภาพันธ์ 67'!E60</f>
        <v>3177</v>
      </c>
      <c r="L60" s="44">
        <f t="shared" si="26"/>
        <v>365</v>
      </c>
      <c r="M60" s="46">
        <f t="shared" si="27"/>
        <v>1825</v>
      </c>
      <c r="N60" s="130">
        <f>'[5]มีนาคม 67'!E60</f>
        <v>3496</v>
      </c>
      <c r="O60" s="44">
        <f t="shared" si="28"/>
        <v>319</v>
      </c>
      <c r="P60" s="45">
        <f t="shared" si="29"/>
        <v>1914</v>
      </c>
      <c r="Q60" s="44">
        <f>'[5]เมษายน 67 '!E60</f>
        <v>3496</v>
      </c>
      <c r="R60" s="44">
        <f t="shared" si="30"/>
        <v>0</v>
      </c>
      <c r="S60" s="46">
        <f t="shared" si="31"/>
        <v>0</v>
      </c>
      <c r="T60" s="130">
        <f>'[5]พฤษภาคม 67'!E60</f>
        <v>3684</v>
      </c>
      <c r="U60" s="44">
        <f t="shared" si="32"/>
        <v>188</v>
      </c>
      <c r="V60" s="46">
        <f t="shared" si="33"/>
        <v>1128</v>
      </c>
      <c r="W60" s="130">
        <f>'[5]มิถุนายน 67 '!E60</f>
        <v>3852</v>
      </c>
      <c r="X60" s="44">
        <f t="shared" si="34"/>
        <v>168</v>
      </c>
      <c r="Y60" s="46">
        <f t="shared" si="35"/>
        <v>1008</v>
      </c>
      <c r="Z60" s="47">
        <f>'[5]กรกฏาคม 67 '!E60</f>
        <v>4319</v>
      </c>
      <c r="AA60" s="48">
        <f t="shared" si="36"/>
        <v>467</v>
      </c>
      <c r="AB60" s="49">
        <f t="shared" si="37"/>
        <v>2802</v>
      </c>
      <c r="AC60" s="130">
        <f>'[5]สิงหาคม 67 '!E60</f>
        <v>4771</v>
      </c>
      <c r="AD60" s="44">
        <f t="shared" si="38"/>
        <v>452</v>
      </c>
      <c r="AE60" s="46">
        <f t="shared" si="39"/>
        <v>2712</v>
      </c>
      <c r="AF60" s="130">
        <f>'[5]กันยายน 67 '!E60</f>
        <v>5190</v>
      </c>
      <c r="AG60" s="44">
        <f t="shared" si="40"/>
        <v>419</v>
      </c>
      <c r="AH60" s="46">
        <f t="shared" si="41"/>
        <v>2514</v>
      </c>
      <c r="AI60" s="130">
        <f>'[5]ตุลาคม 67 '!E60</f>
        <v>5549</v>
      </c>
      <c r="AJ60" s="44">
        <f t="shared" si="42"/>
        <v>359</v>
      </c>
      <c r="AK60" s="46">
        <f t="shared" si="43"/>
        <v>2154</v>
      </c>
      <c r="AL60" s="130">
        <f>'[5]พฤศจิกายน 67'!E60</f>
        <v>5865</v>
      </c>
      <c r="AM60" s="44">
        <f t="shared" si="44"/>
        <v>316</v>
      </c>
      <c r="AN60" s="46">
        <f t="shared" si="45"/>
        <v>1896</v>
      </c>
      <c r="AO60" s="130">
        <f>'[5]ธันวาคม 67'!E60</f>
        <v>6199</v>
      </c>
      <c r="AP60" s="44">
        <f t="shared" si="46"/>
        <v>334</v>
      </c>
      <c r="AQ60" s="46">
        <f t="shared" si="47"/>
        <v>2004</v>
      </c>
    </row>
    <row r="61" spans="1:43" x14ac:dyDescent="0.55000000000000004">
      <c r="A61" s="42">
        <f>[5]ตารางจด!A61</f>
        <v>45</v>
      </c>
      <c r="B61" s="43" t="str">
        <f>[5]ตารางจด!B61</f>
        <v>สมพร นิเล๊าะ (มุสลิม)</v>
      </c>
      <c r="C61" s="42">
        <f>[5]ตารางจด!C61</f>
        <v>0</v>
      </c>
      <c r="D61" s="16">
        <f>[5]ตารางจด!D61</f>
        <v>542333</v>
      </c>
      <c r="E61" s="130">
        <v>7576</v>
      </c>
      <c r="F61" s="44">
        <v>52</v>
      </c>
      <c r="G61" s="45">
        <v>260</v>
      </c>
      <c r="H61" s="44">
        <f>'[5]มกราคม 67'!E61</f>
        <v>7635</v>
      </c>
      <c r="I61" s="44">
        <f t="shared" si="24"/>
        <v>59</v>
      </c>
      <c r="J61" s="46">
        <f t="shared" si="25"/>
        <v>295</v>
      </c>
      <c r="K61" s="130">
        <f>'[5]กุมภาพันธ์ 67'!E61</f>
        <v>7699</v>
      </c>
      <c r="L61" s="44">
        <f t="shared" si="26"/>
        <v>64</v>
      </c>
      <c r="M61" s="46">
        <f t="shared" si="27"/>
        <v>320</v>
      </c>
      <c r="N61" s="130">
        <f>'[5]มีนาคม 67'!E61</f>
        <v>7756</v>
      </c>
      <c r="O61" s="44">
        <f t="shared" si="28"/>
        <v>57</v>
      </c>
      <c r="P61" s="45">
        <f t="shared" si="29"/>
        <v>342</v>
      </c>
      <c r="Q61" s="44">
        <f>'[5]เมษายน 67 '!E61</f>
        <v>7756</v>
      </c>
      <c r="R61" s="44">
        <f t="shared" si="30"/>
        <v>0</v>
      </c>
      <c r="S61" s="46">
        <f t="shared" si="31"/>
        <v>0</v>
      </c>
      <c r="T61" s="130">
        <f>'[5]พฤษภาคม 67'!E61</f>
        <v>7756</v>
      </c>
      <c r="U61" s="44">
        <f t="shared" si="32"/>
        <v>0</v>
      </c>
      <c r="V61" s="46">
        <f t="shared" si="33"/>
        <v>0</v>
      </c>
      <c r="W61" s="130">
        <f>'[5]มิถุนายน 67 '!E61</f>
        <v>7768</v>
      </c>
      <c r="X61" s="44">
        <f t="shared" si="34"/>
        <v>12</v>
      </c>
      <c r="Y61" s="46">
        <f t="shared" si="35"/>
        <v>72</v>
      </c>
      <c r="Z61" s="47">
        <f>'[5]กรกฏาคม 67 '!E61</f>
        <v>7865</v>
      </c>
      <c r="AA61" s="48">
        <f t="shared" si="36"/>
        <v>97</v>
      </c>
      <c r="AB61" s="49">
        <f t="shared" si="37"/>
        <v>582</v>
      </c>
      <c r="AC61" s="130">
        <f>'[5]สิงหาคม 67 '!E61</f>
        <v>7964</v>
      </c>
      <c r="AD61" s="44">
        <f t="shared" si="38"/>
        <v>99</v>
      </c>
      <c r="AE61" s="46">
        <f t="shared" si="39"/>
        <v>594</v>
      </c>
      <c r="AF61" s="130">
        <f>'[5]กันยายน 67 '!E61</f>
        <v>8062</v>
      </c>
      <c r="AG61" s="44">
        <f t="shared" si="40"/>
        <v>98</v>
      </c>
      <c r="AH61" s="46">
        <f t="shared" si="41"/>
        <v>588</v>
      </c>
      <c r="AI61" s="130">
        <f>'[5]ตุลาคม 67 '!E61</f>
        <v>8144</v>
      </c>
      <c r="AJ61" s="44">
        <f t="shared" si="42"/>
        <v>82</v>
      </c>
      <c r="AK61" s="46">
        <f t="shared" si="43"/>
        <v>492</v>
      </c>
      <c r="AL61" s="130">
        <f>'[5]พฤศจิกายน 67'!E61</f>
        <v>8222</v>
      </c>
      <c r="AM61" s="44">
        <f t="shared" si="44"/>
        <v>78</v>
      </c>
      <c r="AN61" s="46">
        <f t="shared" si="45"/>
        <v>468</v>
      </c>
      <c r="AO61" s="130">
        <f>'[5]ธันวาคม 67'!E61</f>
        <v>8292</v>
      </c>
      <c r="AP61" s="44">
        <f t="shared" si="46"/>
        <v>70</v>
      </c>
      <c r="AQ61" s="46">
        <f t="shared" si="47"/>
        <v>420</v>
      </c>
    </row>
    <row r="62" spans="1:43" x14ac:dyDescent="0.55000000000000004">
      <c r="A62" s="42">
        <f>[5]ตารางจด!A62</f>
        <v>46</v>
      </c>
      <c r="B62" s="43" t="str">
        <f>[5]ตารางจด!B62</f>
        <v>นายมานิตย์ กันทะบุญ (ข้าวมันไก่)</v>
      </c>
      <c r="C62" s="42">
        <f>[5]ตารางจด!C62</f>
        <v>0</v>
      </c>
      <c r="D62" s="16">
        <f>[5]ตารางจด!D62</f>
        <v>0</v>
      </c>
      <c r="E62" s="130">
        <v>3515</v>
      </c>
      <c r="F62" s="44">
        <v>14</v>
      </c>
      <c r="G62" s="45">
        <v>70</v>
      </c>
      <c r="H62" s="44">
        <f>'[5]มกราคม 67'!E62</f>
        <v>3525</v>
      </c>
      <c r="I62" s="44">
        <f t="shared" si="24"/>
        <v>10</v>
      </c>
      <c r="J62" s="46">
        <f t="shared" si="25"/>
        <v>50</v>
      </c>
      <c r="K62" s="130">
        <f>'[5]กุมภาพันธ์ 67'!E62</f>
        <v>3551</v>
      </c>
      <c r="L62" s="44">
        <f t="shared" si="26"/>
        <v>26</v>
      </c>
      <c r="M62" s="46">
        <f t="shared" si="27"/>
        <v>130</v>
      </c>
      <c r="N62" s="130">
        <f>'[5]มีนาคม 67'!E62</f>
        <v>3560</v>
      </c>
      <c r="O62" s="44">
        <f t="shared" si="28"/>
        <v>9</v>
      </c>
      <c r="P62" s="45">
        <f t="shared" si="29"/>
        <v>54</v>
      </c>
      <c r="Q62" s="44">
        <f>'[5]เมษายน 67 '!E62</f>
        <v>3560</v>
      </c>
      <c r="R62" s="44">
        <f t="shared" si="30"/>
        <v>0</v>
      </c>
      <c r="S62" s="46">
        <f t="shared" si="31"/>
        <v>0</v>
      </c>
      <c r="T62" s="130">
        <f>'[5]พฤษภาคม 67'!E62</f>
        <v>3560</v>
      </c>
      <c r="U62" s="44">
        <f t="shared" si="32"/>
        <v>0</v>
      </c>
      <c r="V62" s="46">
        <f t="shared" si="33"/>
        <v>0</v>
      </c>
      <c r="W62" s="130">
        <f>'[5]มิถุนายน 67 '!E62</f>
        <v>3560</v>
      </c>
      <c r="X62" s="44">
        <f t="shared" si="34"/>
        <v>0</v>
      </c>
      <c r="Y62" s="46">
        <f t="shared" si="35"/>
        <v>0</v>
      </c>
      <c r="Z62" s="47">
        <f>'[5]กรกฏาคม 67 '!E62</f>
        <v>3619</v>
      </c>
      <c r="AA62" s="48">
        <f t="shared" si="36"/>
        <v>59</v>
      </c>
      <c r="AB62" s="49">
        <f t="shared" si="37"/>
        <v>354</v>
      </c>
      <c r="AC62" s="130">
        <f>'[5]สิงหาคม 67 '!E62</f>
        <v>3730</v>
      </c>
      <c r="AD62" s="44">
        <f t="shared" si="38"/>
        <v>111</v>
      </c>
      <c r="AE62" s="46">
        <f t="shared" si="39"/>
        <v>666</v>
      </c>
      <c r="AF62" s="130">
        <f>'[5]กันยายน 67 '!E62</f>
        <v>3850</v>
      </c>
      <c r="AG62" s="44">
        <f t="shared" si="40"/>
        <v>120</v>
      </c>
      <c r="AH62" s="46">
        <f t="shared" si="41"/>
        <v>720</v>
      </c>
      <c r="AI62" s="130">
        <f>'[5]ตุลาคม 67 '!E62</f>
        <v>3975</v>
      </c>
      <c r="AJ62" s="44">
        <f t="shared" si="42"/>
        <v>125</v>
      </c>
      <c r="AK62" s="46">
        <f t="shared" si="43"/>
        <v>750</v>
      </c>
      <c r="AL62" s="130">
        <f>'[5]พฤศจิกายน 67'!E62</f>
        <v>4083</v>
      </c>
      <c r="AM62" s="44">
        <f t="shared" si="44"/>
        <v>108</v>
      </c>
      <c r="AN62" s="46">
        <f t="shared" si="45"/>
        <v>648</v>
      </c>
      <c r="AO62" s="130">
        <f>'[5]ธันวาคม 67'!E62</f>
        <v>4188</v>
      </c>
      <c r="AP62" s="44">
        <f t="shared" si="46"/>
        <v>105</v>
      </c>
      <c r="AQ62" s="46">
        <f t="shared" si="47"/>
        <v>630</v>
      </c>
    </row>
    <row r="63" spans="1:43" x14ac:dyDescent="0.55000000000000004">
      <c r="A63" s="42">
        <f>[5]ตารางจด!A63</f>
        <v>47</v>
      </c>
      <c r="B63" s="43" t="str">
        <f>[5]ตารางจด!B63</f>
        <v>กินอิ่มนอนอุ่น</v>
      </c>
      <c r="C63" s="42">
        <f>[5]ตารางจด!C63</f>
        <v>0</v>
      </c>
      <c r="D63" s="16">
        <f>[5]ตารางจด!D63</f>
        <v>0</v>
      </c>
      <c r="E63" s="130">
        <v>736</v>
      </c>
      <c r="F63" s="44">
        <v>128</v>
      </c>
      <c r="G63" s="45">
        <v>640</v>
      </c>
      <c r="H63" s="44">
        <f>'[5]มกราคม 67'!E63</f>
        <v>876</v>
      </c>
      <c r="I63" s="44">
        <f t="shared" si="24"/>
        <v>140</v>
      </c>
      <c r="J63" s="46">
        <f t="shared" si="25"/>
        <v>700</v>
      </c>
      <c r="K63" s="130">
        <f>'[5]กุมภาพันธ์ 67'!E63</f>
        <v>1055</v>
      </c>
      <c r="L63" s="44">
        <f t="shared" si="26"/>
        <v>179</v>
      </c>
      <c r="M63" s="46">
        <f t="shared" si="27"/>
        <v>895</v>
      </c>
      <c r="N63" s="130">
        <f>'[5]มีนาคม 67'!E63</f>
        <v>1230</v>
      </c>
      <c r="O63" s="44">
        <f t="shared" si="28"/>
        <v>175</v>
      </c>
      <c r="P63" s="45">
        <f t="shared" si="29"/>
        <v>1050</v>
      </c>
      <c r="Q63" s="44">
        <f>'[5]เมษายน 67 '!E63</f>
        <v>1230</v>
      </c>
      <c r="R63" s="44">
        <f t="shared" si="30"/>
        <v>0</v>
      </c>
      <c r="S63" s="46">
        <f t="shared" si="31"/>
        <v>0</v>
      </c>
      <c r="T63" s="130">
        <f>'[5]พฤษภาคม 67'!E63</f>
        <v>1230</v>
      </c>
      <c r="U63" s="44">
        <f t="shared" si="32"/>
        <v>0</v>
      </c>
      <c r="V63" s="46">
        <f t="shared" si="33"/>
        <v>0</v>
      </c>
      <c r="W63" s="130">
        <f>'[5]มิถุนายน 67 '!E63</f>
        <v>1438</v>
      </c>
      <c r="X63" s="44">
        <f t="shared" si="34"/>
        <v>208</v>
      </c>
      <c r="Y63" s="46">
        <f t="shared" si="35"/>
        <v>1248</v>
      </c>
      <c r="Z63" s="47">
        <f>'[5]กรกฏาคม 67 '!E63</f>
        <v>1553</v>
      </c>
      <c r="AA63" s="48">
        <f t="shared" si="36"/>
        <v>115</v>
      </c>
      <c r="AB63" s="49">
        <f t="shared" si="37"/>
        <v>690</v>
      </c>
      <c r="AC63" s="130">
        <f>'[5]สิงหาคม 67 '!E63</f>
        <v>1821</v>
      </c>
      <c r="AD63" s="44">
        <f t="shared" si="38"/>
        <v>268</v>
      </c>
      <c r="AE63" s="46">
        <f t="shared" si="39"/>
        <v>1608</v>
      </c>
      <c r="AF63" s="130">
        <f>'[5]กันยายน 67 '!E63</f>
        <v>2001</v>
      </c>
      <c r="AG63" s="44">
        <f t="shared" si="40"/>
        <v>180</v>
      </c>
      <c r="AH63" s="46">
        <f t="shared" si="41"/>
        <v>1080</v>
      </c>
      <c r="AI63" s="130">
        <f>'[5]ตุลาคม 67 '!E63</f>
        <v>2118</v>
      </c>
      <c r="AJ63" s="44">
        <f t="shared" si="42"/>
        <v>117</v>
      </c>
      <c r="AK63" s="46">
        <f t="shared" si="43"/>
        <v>702</v>
      </c>
      <c r="AL63" s="130">
        <f>'[5]พฤศจิกายน 67'!E63</f>
        <v>2210</v>
      </c>
      <c r="AM63" s="44">
        <f t="shared" si="44"/>
        <v>92</v>
      </c>
      <c r="AN63" s="46">
        <f t="shared" si="45"/>
        <v>552</v>
      </c>
      <c r="AO63" s="130">
        <f>'[5]ธันวาคม 67'!E63</f>
        <v>2299</v>
      </c>
      <c r="AP63" s="44">
        <f t="shared" si="46"/>
        <v>89</v>
      </c>
      <c r="AQ63" s="46">
        <f t="shared" si="47"/>
        <v>534</v>
      </c>
    </row>
    <row r="64" spans="1:43" x14ac:dyDescent="0.55000000000000004">
      <c r="A64" s="42">
        <f>[5]ตารางจด!A64</f>
        <v>48</v>
      </c>
      <c r="B64" s="43" t="str">
        <f>[5]ตารางจด!B64</f>
        <v>ว่าง (โรงอาหารเทิดกสิกร) 1</v>
      </c>
      <c r="C64" s="42">
        <f>[5]ตารางจด!C64</f>
        <v>0</v>
      </c>
      <c r="D64" s="16">
        <f>[5]ตารางจด!D64</f>
        <v>6040016</v>
      </c>
      <c r="E64" s="130">
        <v>4443</v>
      </c>
      <c r="F64" s="44">
        <v>0</v>
      </c>
      <c r="G64" s="45">
        <v>0</v>
      </c>
      <c r="H64" s="44">
        <f>'[5]มกราคม 67'!E64</f>
        <v>4443</v>
      </c>
      <c r="I64" s="44">
        <f t="shared" si="24"/>
        <v>0</v>
      </c>
      <c r="J64" s="46">
        <f t="shared" si="25"/>
        <v>0</v>
      </c>
      <c r="K64" s="130">
        <f>'[5]กุมภาพันธ์ 67'!E64</f>
        <v>4443</v>
      </c>
      <c r="L64" s="44">
        <f t="shared" si="26"/>
        <v>0</v>
      </c>
      <c r="M64" s="46">
        <f t="shared" si="27"/>
        <v>0</v>
      </c>
      <c r="N64" s="130">
        <f>'[5]มีนาคม 67'!E64</f>
        <v>4443</v>
      </c>
      <c r="O64" s="44">
        <f t="shared" si="28"/>
        <v>0</v>
      </c>
      <c r="P64" s="45">
        <f t="shared" si="29"/>
        <v>0</v>
      </c>
      <c r="Q64" s="44">
        <f>'[5]เมษายน 67 '!E64</f>
        <v>4443</v>
      </c>
      <c r="R64" s="44">
        <f t="shared" si="30"/>
        <v>0</v>
      </c>
      <c r="S64" s="46">
        <f t="shared" si="31"/>
        <v>0</v>
      </c>
      <c r="T64" s="130">
        <f>'[5]พฤษภาคม 67'!E64</f>
        <v>4443</v>
      </c>
      <c r="U64" s="44">
        <f t="shared" si="32"/>
        <v>0</v>
      </c>
      <c r="V64" s="46">
        <f t="shared" si="33"/>
        <v>0</v>
      </c>
      <c r="W64" s="130">
        <f>'[5]มิถุนายน 67 '!E64</f>
        <v>4443</v>
      </c>
      <c r="X64" s="44">
        <f t="shared" si="34"/>
        <v>0</v>
      </c>
      <c r="Y64" s="46">
        <f t="shared" si="35"/>
        <v>0</v>
      </c>
      <c r="Z64" s="47">
        <f>'[5]กรกฏาคม 67 '!E64</f>
        <v>4443</v>
      </c>
      <c r="AA64" s="48">
        <f t="shared" si="36"/>
        <v>0</v>
      </c>
      <c r="AB64" s="49">
        <f t="shared" si="37"/>
        <v>0</v>
      </c>
      <c r="AC64" s="130">
        <f>'[5]สิงหาคม 67 '!E64</f>
        <v>4443</v>
      </c>
      <c r="AD64" s="44">
        <f t="shared" si="38"/>
        <v>0</v>
      </c>
      <c r="AE64" s="46">
        <f t="shared" si="39"/>
        <v>0</v>
      </c>
      <c r="AF64" s="130">
        <f>'[5]กันยายน 67 '!E64</f>
        <v>4443</v>
      </c>
      <c r="AG64" s="44">
        <f t="shared" si="40"/>
        <v>0</v>
      </c>
      <c r="AH64" s="46">
        <f t="shared" si="41"/>
        <v>0</v>
      </c>
      <c r="AI64" s="130" t="str">
        <f>'[5]ตุลาคม 67 '!E64</f>
        <v>ว่าง</v>
      </c>
      <c r="AJ64" s="44" t="s">
        <v>8</v>
      </c>
      <c r="AK64" s="46" t="s">
        <v>8</v>
      </c>
      <c r="AL64" s="130" t="str">
        <f>'[5]พฤศจิกายน 67'!E64</f>
        <v>ว่าง</v>
      </c>
      <c r="AM64" s="44" t="s">
        <v>8</v>
      </c>
      <c r="AN64" s="46" t="s">
        <v>8</v>
      </c>
      <c r="AO64" s="130" t="str">
        <f>'[5]ธันวาคม 67'!E64</f>
        <v>ว่าง</v>
      </c>
      <c r="AP64" s="44" t="s">
        <v>8</v>
      </c>
      <c r="AQ64" s="46" t="s">
        <v>8</v>
      </c>
    </row>
    <row r="65" spans="1:45" x14ac:dyDescent="0.55000000000000004">
      <c r="A65" s="42">
        <f>[5]ตารางจด!A65</f>
        <v>49</v>
      </c>
      <c r="B65" s="43" t="str">
        <f>[5]ตารางจด!B65</f>
        <v>ว่าง (โรงอาหารเทิดกสิกร) 2</v>
      </c>
      <c r="C65" s="42">
        <f>[5]ตารางจด!C65</f>
        <v>0</v>
      </c>
      <c r="D65" s="16">
        <f>[5]ตารางจด!D65</f>
        <v>131187458</v>
      </c>
      <c r="E65" s="130">
        <v>609</v>
      </c>
      <c r="F65" s="44">
        <v>0</v>
      </c>
      <c r="G65" s="45">
        <v>0</v>
      </c>
      <c r="H65" s="44">
        <f>'[5]มกราคม 67'!E65</f>
        <v>609</v>
      </c>
      <c r="I65" s="44">
        <f t="shared" si="24"/>
        <v>0</v>
      </c>
      <c r="J65" s="46">
        <f t="shared" si="25"/>
        <v>0</v>
      </c>
      <c r="K65" s="130">
        <f>'[5]กุมภาพันธ์ 67'!E65</f>
        <v>609</v>
      </c>
      <c r="L65" s="44">
        <f t="shared" si="26"/>
        <v>0</v>
      </c>
      <c r="M65" s="46">
        <f t="shared" si="27"/>
        <v>0</v>
      </c>
      <c r="N65" s="130">
        <f>'[5]มีนาคม 67'!E65</f>
        <v>609</v>
      </c>
      <c r="O65" s="44">
        <f t="shared" si="28"/>
        <v>0</v>
      </c>
      <c r="P65" s="45">
        <f t="shared" si="29"/>
        <v>0</v>
      </c>
      <c r="Q65" s="44">
        <f>'[5]เมษายน 67 '!E65</f>
        <v>609</v>
      </c>
      <c r="R65" s="44">
        <f t="shared" si="30"/>
        <v>0</v>
      </c>
      <c r="S65" s="46">
        <f t="shared" si="31"/>
        <v>0</v>
      </c>
      <c r="T65" s="130">
        <f>'[5]พฤษภาคม 67'!E65</f>
        <v>609</v>
      </c>
      <c r="U65" s="44">
        <f t="shared" si="32"/>
        <v>0</v>
      </c>
      <c r="V65" s="46">
        <f t="shared" si="33"/>
        <v>0</v>
      </c>
      <c r="W65" s="130">
        <f>'[5]มิถุนายน 67 '!E65</f>
        <v>609</v>
      </c>
      <c r="X65" s="44">
        <f t="shared" si="34"/>
        <v>0</v>
      </c>
      <c r="Y65" s="46">
        <f t="shared" si="35"/>
        <v>0</v>
      </c>
      <c r="Z65" s="47">
        <f>'[5]กรกฏาคม 67 '!E65</f>
        <v>609</v>
      </c>
      <c r="AA65" s="48">
        <f t="shared" si="36"/>
        <v>0</v>
      </c>
      <c r="AB65" s="49">
        <f t="shared" si="37"/>
        <v>0</v>
      </c>
      <c r="AC65" s="130">
        <f>'[5]สิงหาคม 67 '!E65</f>
        <v>609</v>
      </c>
      <c r="AD65" s="44">
        <f t="shared" si="38"/>
        <v>0</v>
      </c>
      <c r="AE65" s="46">
        <f t="shared" si="39"/>
        <v>0</v>
      </c>
      <c r="AF65" s="130">
        <f>'[5]กันยายน 67 '!E65</f>
        <v>609</v>
      </c>
      <c r="AG65" s="44">
        <f t="shared" si="40"/>
        <v>0</v>
      </c>
      <c r="AH65" s="46">
        <f t="shared" si="41"/>
        <v>0</v>
      </c>
      <c r="AI65" s="130" t="str">
        <f>'[5]ตุลาคม 67 '!E65</f>
        <v>ว่าง</v>
      </c>
      <c r="AJ65" s="44" t="s">
        <v>8</v>
      </c>
      <c r="AK65" s="46" t="s">
        <v>8</v>
      </c>
      <c r="AL65" s="130" t="str">
        <f>'[5]พฤศจิกายน 67'!E65</f>
        <v>ว่าง</v>
      </c>
      <c r="AM65" s="44" t="s">
        <v>8</v>
      </c>
      <c r="AN65" s="46" t="s">
        <v>8</v>
      </c>
      <c r="AO65" s="130" t="str">
        <f>'[5]ธันวาคม 67'!E65</f>
        <v>ว่าง</v>
      </c>
      <c r="AP65" s="44" t="s">
        <v>8</v>
      </c>
      <c r="AQ65" s="46" t="s">
        <v>8</v>
      </c>
    </row>
    <row r="66" spans="1:45" x14ac:dyDescent="0.55000000000000004">
      <c r="A66" s="42">
        <f>[5]ตารางจด!A66</f>
        <v>50</v>
      </c>
      <c r="B66" s="43" t="str">
        <f>[5]ตารางจด!B66</f>
        <v>นางพัชรินทร์ ชัยลอม (เครป)</v>
      </c>
      <c r="C66" s="42">
        <f>[5]ตารางจด!C66</f>
        <v>0</v>
      </c>
      <c r="D66" s="16">
        <f>[5]ตารางจด!D66</f>
        <v>5086700</v>
      </c>
      <c r="E66" s="130">
        <v>5906</v>
      </c>
      <c r="F66" s="44">
        <v>39</v>
      </c>
      <c r="G66" s="45">
        <v>195</v>
      </c>
      <c r="H66" s="44">
        <f>'[5]มกราคม 67'!E66</f>
        <v>5951</v>
      </c>
      <c r="I66" s="44">
        <f t="shared" si="24"/>
        <v>45</v>
      </c>
      <c r="J66" s="46">
        <f t="shared" si="25"/>
        <v>225</v>
      </c>
      <c r="K66" s="130">
        <f>'[5]กุมภาพันธ์ 67'!E66</f>
        <v>6002</v>
      </c>
      <c r="L66" s="44">
        <f t="shared" si="26"/>
        <v>51</v>
      </c>
      <c r="M66" s="46">
        <f t="shared" si="27"/>
        <v>255</v>
      </c>
      <c r="N66" s="130">
        <f>'[5]มีนาคม 67'!E66</f>
        <v>6043</v>
      </c>
      <c r="O66" s="44">
        <f t="shared" si="28"/>
        <v>41</v>
      </c>
      <c r="P66" s="45">
        <f t="shared" si="29"/>
        <v>246</v>
      </c>
      <c r="Q66" s="44">
        <f>'[5]เมษายน 67 '!E66</f>
        <v>6043</v>
      </c>
      <c r="R66" s="44">
        <f t="shared" si="30"/>
        <v>0</v>
      </c>
      <c r="S66" s="46">
        <f t="shared" si="31"/>
        <v>0</v>
      </c>
      <c r="T66" s="130">
        <f>'[5]พฤษภาคม 67'!E66</f>
        <v>6043</v>
      </c>
      <c r="U66" s="44">
        <f t="shared" si="32"/>
        <v>0</v>
      </c>
      <c r="V66" s="46">
        <f t="shared" si="33"/>
        <v>0</v>
      </c>
      <c r="W66" s="130">
        <f>'[5]มิถุนายน 67 '!E66</f>
        <v>6054</v>
      </c>
      <c r="X66" s="44">
        <f t="shared" si="34"/>
        <v>11</v>
      </c>
      <c r="Y66" s="46">
        <f t="shared" si="35"/>
        <v>66</v>
      </c>
      <c r="Z66" s="47">
        <f>'[5]กรกฏาคม 67 '!E66</f>
        <v>6129</v>
      </c>
      <c r="AA66" s="48">
        <f t="shared" si="36"/>
        <v>75</v>
      </c>
      <c r="AB66" s="49">
        <f t="shared" si="37"/>
        <v>450</v>
      </c>
      <c r="AC66" s="130">
        <f>'[5]สิงหาคม 67 '!E66</f>
        <v>6202</v>
      </c>
      <c r="AD66" s="44">
        <f t="shared" si="38"/>
        <v>73</v>
      </c>
      <c r="AE66" s="46">
        <f t="shared" si="39"/>
        <v>438</v>
      </c>
      <c r="AF66" s="130">
        <f>'[5]กันยายน 67 '!E66</f>
        <v>6254</v>
      </c>
      <c r="AG66" s="44">
        <f t="shared" si="40"/>
        <v>52</v>
      </c>
      <c r="AH66" s="46">
        <f t="shared" si="41"/>
        <v>312</v>
      </c>
      <c r="AI66" s="130">
        <f>'[5]ตุลาคม 67 '!E66</f>
        <v>6305</v>
      </c>
      <c r="AJ66" s="44">
        <f t="shared" si="42"/>
        <v>51</v>
      </c>
      <c r="AK66" s="46">
        <f t="shared" si="43"/>
        <v>306</v>
      </c>
      <c r="AL66" s="130">
        <f>'[5]พฤศจิกายน 67'!E66</f>
        <v>6346</v>
      </c>
      <c r="AM66" s="44">
        <f t="shared" si="44"/>
        <v>41</v>
      </c>
      <c r="AN66" s="46">
        <f t="shared" si="45"/>
        <v>246</v>
      </c>
      <c r="AO66" s="130">
        <f>'[5]ธันวาคม 67'!E66</f>
        <v>6393</v>
      </c>
      <c r="AP66" s="44">
        <f t="shared" si="46"/>
        <v>47</v>
      </c>
      <c r="AQ66" s="46">
        <f t="shared" si="47"/>
        <v>282</v>
      </c>
    </row>
    <row r="67" spans="1:45" x14ac:dyDescent="0.55000000000000004">
      <c r="A67" s="42">
        <f>[5]ตารางจด!A67</f>
        <v>51</v>
      </c>
      <c r="B67" s="43" t="str">
        <f>[5]ตารางจด!B67</f>
        <v>จิบ กาแฟ</v>
      </c>
      <c r="C67" s="42">
        <f>[5]ตารางจด!C67</f>
        <v>0</v>
      </c>
      <c r="D67" s="16">
        <f>[5]ตารางจด!D67</f>
        <v>844966</v>
      </c>
      <c r="E67" s="130">
        <v>9811</v>
      </c>
      <c r="F67" s="44">
        <v>0</v>
      </c>
      <c r="G67" s="45">
        <v>0</v>
      </c>
      <c r="H67" s="44">
        <f>'[5]มกราคม 67'!E67</f>
        <v>9811</v>
      </c>
      <c r="I67" s="44">
        <f t="shared" si="24"/>
        <v>0</v>
      </c>
      <c r="J67" s="46">
        <f t="shared" si="25"/>
        <v>0</v>
      </c>
      <c r="K67" s="130">
        <f>'[5]กุมภาพันธ์ 67'!E67</f>
        <v>9811</v>
      </c>
      <c r="L67" s="44">
        <f t="shared" si="26"/>
        <v>0</v>
      </c>
      <c r="M67" s="46">
        <f t="shared" si="27"/>
        <v>0</v>
      </c>
      <c r="N67" s="130">
        <f>'[5]มีนาคม 67'!E67</f>
        <v>9811</v>
      </c>
      <c r="O67" s="44">
        <f t="shared" si="28"/>
        <v>0</v>
      </c>
      <c r="P67" s="45">
        <f t="shared" si="29"/>
        <v>0</v>
      </c>
      <c r="Q67" s="44">
        <f>'[5]เมษายน 67 '!E67</f>
        <v>9811</v>
      </c>
      <c r="R67" s="44">
        <f t="shared" si="30"/>
        <v>0</v>
      </c>
      <c r="S67" s="46">
        <f t="shared" si="31"/>
        <v>0</v>
      </c>
      <c r="T67" s="130">
        <f>'[5]พฤษภาคม 67'!E67</f>
        <v>9811</v>
      </c>
      <c r="U67" s="44">
        <f t="shared" si="32"/>
        <v>0</v>
      </c>
      <c r="V67" s="46">
        <f t="shared" si="33"/>
        <v>0</v>
      </c>
      <c r="W67" s="130">
        <f>'[5]มิถุนายน 67 '!E67</f>
        <v>9854</v>
      </c>
      <c r="X67" s="44">
        <f t="shared" si="34"/>
        <v>43</v>
      </c>
      <c r="Y67" s="46">
        <f t="shared" si="35"/>
        <v>258</v>
      </c>
      <c r="Z67" s="47">
        <f>'[5]กรกฏาคม 67 '!E67</f>
        <v>141</v>
      </c>
      <c r="AA67" s="48">
        <f>10000-W67+Z67</f>
        <v>287</v>
      </c>
      <c r="AB67" s="49">
        <f t="shared" si="37"/>
        <v>1722</v>
      </c>
      <c r="AC67" s="130">
        <f>'[5]สิงหาคม 67 '!E67</f>
        <v>373</v>
      </c>
      <c r="AD67" s="44">
        <f t="shared" si="38"/>
        <v>232</v>
      </c>
      <c r="AE67" s="46">
        <f t="shared" si="39"/>
        <v>1392</v>
      </c>
      <c r="AF67" s="130">
        <f>'[5]กันยายน 67 '!E67</f>
        <v>590</v>
      </c>
      <c r="AG67" s="44">
        <f t="shared" si="40"/>
        <v>217</v>
      </c>
      <c r="AH67" s="46">
        <f t="shared" si="41"/>
        <v>1302</v>
      </c>
      <c r="AI67" s="130">
        <f>'[5]ตุลาคม 67 '!E67</f>
        <v>700</v>
      </c>
      <c r="AJ67" s="44">
        <f t="shared" si="42"/>
        <v>110</v>
      </c>
      <c r="AK67" s="46">
        <f t="shared" si="43"/>
        <v>660</v>
      </c>
      <c r="AL67" s="130">
        <f>'[5]พฤศจิกายน 67'!E67</f>
        <v>845</v>
      </c>
      <c r="AM67" s="44">
        <f t="shared" si="44"/>
        <v>145</v>
      </c>
      <c r="AN67" s="46">
        <f t="shared" si="45"/>
        <v>870</v>
      </c>
      <c r="AO67" s="130">
        <f>'[5]ธันวาคม 67'!E67</f>
        <v>996</v>
      </c>
      <c r="AP67" s="44">
        <f t="shared" si="46"/>
        <v>151</v>
      </c>
      <c r="AQ67" s="46">
        <f t="shared" si="47"/>
        <v>906</v>
      </c>
    </row>
    <row r="68" spans="1:45" x14ac:dyDescent="0.55000000000000004">
      <c r="A68" s="42">
        <f>[5]ตารางจด!A68</f>
        <v>52</v>
      </c>
      <c r="B68" s="43" t="str">
        <f>[5]ตารางจด!B68</f>
        <v>ร้านป้าพินลูกชิ้นทอด</v>
      </c>
      <c r="C68" s="42">
        <f>[5]ตารางจด!C68</f>
        <v>0</v>
      </c>
      <c r="D68" s="16">
        <f>[5]ตารางจด!D68</f>
        <v>1142528</v>
      </c>
      <c r="E68" s="130">
        <v>6414</v>
      </c>
      <c r="F68" s="44">
        <v>0</v>
      </c>
      <c r="G68" s="45">
        <v>0</v>
      </c>
      <c r="H68" s="44">
        <f>'[5]มกราคม 67'!E68</f>
        <v>6414</v>
      </c>
      <c r="I68" s="44">
        <f t="shared" si="24"/>
        <v>0</v>
      </c>
      <c r="J68" s="46">
        <f t="shared" si="25"/>
        <v>0</v>
      </c>
      <c r="K68" s="130">
        <f>'[5]กุมภาพันธ์ 67'!E68</f>
        <v>6414</v>
      </c>
      <c r="L68" s="44">
        <f t="shared" si="26"/>
        <v>0</v>
      </c>
      <c r="M68" s="46">
        <f t="shared" si="27"/>
        <v>0</v>
      </c>
      <c r="N68" s="130">
        <f>'[5]มีนาคม 67'!E68</f>
        <v>6414</v>
      </c>
      <c r="O68" s="44">
        <f t="shared" si="28"/>
        <v>0</v>
      </c>
      <c r="P68" s="45">
        <f t="shared" si="29"/>
        <v>0</v>
      </c>
      <c r="Q68" s="44">
        <f>'[5]เมษายน 67 '!E68</f>
        <v>6414</v>
      </c>
      <c r="R68" s="44">
        <f t="shared" si="30"/>
        <v>0</v>
      </c>
      <c r="S68" s="46">
        <f t="shared" si="31"/>
        <v>0</v>
      </c>
      <c r="T68" s="130">
        <f>'[5]พฤษภาคม 67'!E68</f>
        <v>6414</v>
      </c>
      <c r="U68" s="44">
        <f t="shared" si="32"/>
        <v>0</v>
      </c>
      <c r="V68" s="46">
        <f t="shared" si="33"/>
        <v>0</v>
      </c>
      <c r="W68" s="130">
        <f>'[5]มิถุนายน 67 '!E68</f>
        <v>6414</v>
      </c>
      <c r="X68" s="44">
        <f t="shared" si="34"/>
        <v>0</v>
      </c>
      <c r="Y68" s="46">
        <f t="shared" si="35"/>
        <v>0</v>
      </c>
      <c r="Z68" s="47">
        <f>'[5]กรกฏาคม 67 '!E68</f>
        <v>6419</v>
      </c>
      <c r="AA68" s="48">
        <f t="shared" si="36"/>
        <v>5</v>
      </c>
      <c r="AB68" s="49">
        <f t="shared" si="37"/>
        <v>30</v>
      </c>
      <c r="AC68" s="130">
        <f>'[5]สิงหาคม 67 '!E68</f>
        <v>6422</v>
      </c>
      <c r="AD68" s="44">
        <f t="shared" si="38"/>
        <v>3</v>
      </c>
      <c r="AE68" s="46">
        <f t="shared" si="39"/>
        <v>18</v>
      </c>
      <c r="AF68" s="130">
        <f>'[5]กันยายน 67 '!E68</f>
        <v>6426</v>
      </c>
      <c r="AG68" s="44">
        <f t="shared" si="40"/>
        <v>4</v>
      </c>
      <c r="AH68" s="46">
        <f t="shared" si="41"/>
        <v>24</v>
      </c>
      <c r="AI68" s="130">
        <f>'[5]ตุลาคม 67 '!E68</f>
        <v>6429</v>
      </c>
      <c r="AJ68" s="44">
        <f t="shared" si="42"/>
        <v>3</v>
      </c>
      <c r="AK68" s="46">
        <f t="shared" si="43"/>
        <v>18</v>
      </c>
      <c r="AL68" s="130">
        <f>'[5]พฤศจิกายน 67'!E68</f>
        <v>6430</v>
      </c>
      <c r="AM68" s="44">
        <f t="shared" si="44"/>
        <v>1</v>
      </c>
      <c r="AN68" s="46">
        <f t="shared" si="45"/>
        <v>6</v>
      </c>
      <c r="AO68" s="130">
        <f>'[5]ธันวาคม 67'!E68</f>
        <v>6431</v>
      </c>
      <c r="AP68" s="44">
        <f t="shared" si="46"/>
        <v>1</v>
      </c>
      <c r="AQ68" s="46">
        <f t="shared" si="47"/>
        <v>6</v>
      </c>
    </row>
    <row r="69" spans="1:45" x14ac:dyDescent="0.55000000000000004">
      <c r="A69" s="42">
        <f>[5]ตารางจด!A69</f>
        <v>53</v>
      </c>
      <c r="B69" s="43" t="str">
        <f>[5]ตารางจด!B69</f>
        <v>ร้านน้ำปั่น</v>
      </c>
      <c r="C69" s="42">
        <f>[5]ตารางจด!C69</f>
        <v>0</v>
      </c>
      <c r="D69" s="16">
        <f>[5]ตารางจด!D69</f>
        <v>7088313</v>
      </c>
      <c r="E69" s="130">
        <v>8326</v>
      </c>
      <c r="F69" s="44">
        <v>145</v>
      </c>
      <c r="G69" s="45">
        <v>725</v>
      </c>
      <c r="H69" s="44">
        <f>'[5]มกราคม 67'!E69</f>
        <v>8488</v>
      </c>
      <c r="I69" s="44">
        <f t="shared" si="24"/>
        <v>162</v>
      </c>
      <c r="J69" s="46">
        <f t="shared" si="25"/>
        <v>810</v>
      </c>
      <c r="K69" s="130">
        <f>'[5]กุมภาพันธ์ 67'!E69</f>
        <v>8704</v>
      </c>
      <c r="L69" s="44">
        <f t="shared" si="26"/>
        <v>216</v>
      </c>
      <c r="M69" s="46">
        <f t="shared" si="27"/>
        <v>1080</v>
      </c>
      <c r="N69" s="130">
        <f>'[5]มีนาคม 67'!E69</f>
        <v>8914</v>
      </c>
      <c r="O69" s="44">
        <f t="shared" si="28"/>
        <v>210</v>
      </c>
      <c r="P69" s="45">
        <f t="shared" si="29"/>
        <v>1260</v>
      </c>
      <c r="Q69" s="44">
        <f>'[5]เมษายน 67 '!E69</f>
        <v>8914</v>
      </c>
      <c r="R69" s="44">
        <f t="shared" si="30"/>
        <v>0</v>
      </c>
      <c r="S69" s="46">
        <f t="shared" si="31"/>
        <v>0</v>
      </c>
      <c r="T69" s="130">
        <f>'[5]พฤษภาคม 67'!E69</f>
        <v>8914</v>
      </c>
      <c r="U69" s="44">
        <f t="shared" si="32"/>
        <v>0</v>
      </c>
      <c r="V69" s="46">
        <f t="shared" si="33"/>
        <v>0</v>
      </c>
      <c r="W69" s="130">
        <f>'[5]มิถุนายน 67 '!E69</f>
        <v>8958</v>
      </c>
      <c r="X69" s="44">
        <f t="shared" si="34"/>
        <v>44</v>
      </c>
      <c r="Y69" s="46">
        <f t="shared" si="35"/>
        <v>264</v>
      </c>
      <c r="Z69" s="47">
        <f>'[5]กรกฏาคม 67 '!E69</f>
        <v>9199</v>
      </c>
      <c r="AA69" s="48">
        <f t="shared" si="36"/>
        <v>241</v>
      </c>
      <c r="AB69" s="49">
        <f t="shared" si="37"/>
        <v>1446</v>
      </c>
      <c r="AC69" s="130">
        <f>'[5]สิงหาคม 67 '!E69</f>
        <v>9462</v>
      </c>
      <c r="AD69" s="44">
        <f t="shared" si="38"/>
        <v>263</v>
      </c>
      <c r="AE69" s="46">
        <f t="shared" si="39"/>
        <v>1578</v>
      </c>
      <c r="AF69" s="130">
        <f>'[5]กันยายน 67 '!E69</f>
        <v>9695</v>
      </c>
      <c r="AG69" s="44">
        <f t="shared" si="40"/>
        <v>233</v>
      </c>
      <c r="AH69" s="46">
        <f t="shared" si="41"/>
        <v>1398</v>
      </c>
      <c r="AI69" s="130">
        <f>'[5]ตุลาคม 67 '!E69</f>
        <v>9894</v>
      </c>
      <c r="AJ69" s="44">
        <f t="shared" si="42"/>
        <v>199</v>
      </c>
      <c r="AK69" s="46">
        <f t="shared" si="43"/>
        <v>1194</v>
      </c>
      <c r="AL69" s="130">
        <f>'[5]พฤศจิกายน 67'!E69</f>
        <v>64</v>
      </c>
      <c r="AM69" s="70">
        <f>10000-AI69+AL69</f>
        <v>170</v>
      </c>
      <c r="AN69" s="46">
        <f t="shared" si="45"/>
        <v>1020</v>
      </c>
      <c r="AO69" s="130">
        <f>'[5]ธันวาคม 67'!E69</f>
        <v>212</v>
      </c>
      <c r="AP69" s="44">
        <f t="shared" si="46"/>
        <v>148</v>
      </c>
      <c r="AQ69" s="46">
        <f t="shared" si="47"/>
        <v>888</v>
      </c>
    </row>
    <row r="70" spans="1:45" x14ac:dyDescent="0.55000000000000004">
      <c r="A70" s="42">
        <f>[5]ตารางจด!A70</f>
        <v>54</v>
      </c>
      <c r="B70" s="43" t="str">
        <f>[5]ตารางจด!B70</f>
        <v>อังคณา บุญดี 1 ร้านถ่ายเอกสาร โรงอาหาร</v>
      </c>
      <c r="C70" s="42">
        <f>[5]ตารางจด!C70</f>
        <v>0</v>
      </c>
      <c r="D70" s="16">
        <f>[5]ตารางจด!D70</f>
        <v>0</v>
      </c>
      <c r="E70" s="130">
        <v>2060</v>
      </c>
      <c r="F70" s="44">
        <v>46</v>
      </c>
      <c r="G70" s="45">
        <v>230</v>
      </c>
      <c r="H70" s="44">
        <f>'[5]มกราคม 67'!E70</f>
        <v>2113</v>
      </c>
      <c r="I70" s="44">
        <f t="shared" si="24"/>
        <v>53</v>
      </c>
      <c r="J70" s="46">
        <f t="shared" si="25"/>
        <v>265</v>
      </c>
      <c r="K70" s="130">
        <f>'[5]กุมภาพันธ์ 67'!E70</f>
        <v>2170</v>
      </c>
      <c r="L70" s="44">
        <f t="shared" si="26"/>
        <v>57</v>
      </c>
      <c r="M70" s="46">
        <f t="shared" si="27"/>
        <v>285</v>
      </c>
      <c r="N70" s="130">
        <f>'[5]มีนาคม 67'!E70</f>
        <v>2170</v>
      </c>
      <c r="O70" s="44">
        <f t="shared" si="28"/>
        <v>0</v>
      </c>
      <c r="P70" s="45">
        <f t="shared" si="29"/>
        <v>0</v>
      </c>
      <c r="Q70" s="44">
        <f>'[5]เมษายน 67 '!E70</f>
        <v>2170</v>
      </c>
      <c r="R70" s="44">
        <f t="shared" si="30"/>
        <v>0</v>
      </c>
      <c r="S70" s="46">
        <f t="shared" si="31"/>
        <v>0</v>
      </c>
      <c r="T70" s="130">
        <f>'[5]พฤษภาคม 67'!E70</f>
        <v>2170</v>
      </c>
      <c r="U70" s="44">
        <f t="shared" si="32"/>
        <v>0</v>
      </c>
      <c r="V70" s="46">
        <f t="shared" si="33"/>
        <v>0</v>
      </c>
      <c r="W70" s="130">
        <f>'[5]มิถุนายน 67 '!E70</f>
        <v>2228</v>
      </c>
      <c r="X70" s="44">
        <f t="shared" si="34"/>
        <v>58</v>
      </c>
      <c r="Y70" s="46">
        <f t="shared" si="35"/>
        <v>348</v>
      </c>
      <c r="Z70" s="47">
        <f>'[5]กรกฏาคม 67 '!E70</f>
        <v>2317</v>
      </c>
      <c r="AA70" s="48">
        <f t="shared" si="36"/>
        <v>89</v>
      </c>
      <c r="AB70" s="49">
        <f t="shared" si="37"/>
        <v>534</v>
      </c>
      <c r="AC70" s="130">
        <f>'[5]สิงหาคม 67 '!E70</f>
        <v>2414</v>
      </c>
      <c r="AD70" s="44">
        <f t="shared" si="38"/>
        <v>97</v>
      </c>
      <c r="AE70" s="46">
        <f t="shared" si="39"/>
        <v>582</v>
      </c>
      <c r="AF70" s="130">
        <f>'[5]กันยายน 67 '!E70</f>
        <v>2509</v>
      </c>
      <c r="AG70" s="44">
        <f t="shared" si="40"/>
        <v>95</v>
      </c>
      <c r="AH70" s="46">
        <f t="shared" si="41"/>
        <v>570</v>
      </c>
      <c r="AI70" s="130">
        <f>'[5]ตุลาคม 67 '!E70</f>
        <v>2579</v>
      </c>
      <c r="AJ70" s="44">
        <f t="shared" si="42"/>
        <v>70</v>
      </c>
      <c r="AK70" s="46">
        <f t="shared" si="43"/>
        <v>420</v>
      </c>
      <c r="AL70" s="130">
        <f>'[5]พฤศจิกายน 67'!E70</f>
        <v>2631</v>
      </c>
      <c r="AM70" s="44">
        <f t="shared" si="44"/>
        <v>52</v>
      </c>
      <c r="AN70" s="46">
        <f t="shared" si="45"/>
        <v>312</v>
      </c>
      <c r="AO70" s="130">
        <f>'[5]ธันวาคม 67'!E70</f>
        <v>2669</v>
      </c>
      <c r="AP70" s="44">
        <f t="shared" si="46"/>
        <v>38</v>
      </c>
      <c r="AQ70" s="46">
        <f t="shared" si="47"/>
        <v>228</v>
      </c>
    </row>
    <row r="71" spans="1:45" x14ac:dyDescent="0.55000000000000004">
      <c r="A71" s="42">
        <f>[5]ตารางจด!A71</f>
        <v>55</v>
      </c>
      <c r="B71" s="43" t="str">
        <f>[5]ตารางจด!B71</f>
        <v>อังคณา บุญดี 2 ร้านถ่ายเอกสาร โรงอาหาร</v>
      </c>
      <c r="C71" s="42">
        <f>[5]ตารางจด!C71</f>
        <v>0</v>
      </c>
      <c r="D71" s="16">
        <f>[5]ตารางจด!D71</f>
        <v>0</v>
      </c>
      <c r="E71" s="130">
        <v>10800</v>
      </c>
      <c r="F71" s="44">
        <v>32</v>
      </c>
      <c r="G71" s="45">
        <v>160</v>
      </c>
      <c r="H71" s="44">
        <f>'[5]มกราคม 67'!E71</f>
        <v>10838</v>
      </c>
      <c r="I71" s="44">
        <f t="shared" si="24"/>
        <v>38</v>
      </c>
      <c r="J71" s="46">
        <f t="shared" si="25"/>
        <v>190</v>
      </c>
      <c r="K71" s="130">
        <f>'[5]กุมภาพันธ์ 67'!E71</f>
        <v>10876</v>
      </c>
      <c r="L71" s="44">
        <f t="shared" si="26"/>
        <v>38</v>
      </c>
      <c r="M71" s="46">
        <f t="shared" si="27"/>
        <v>190</v>
      </c>
      <c r="N71" s="130">
        <f>'[5]มีนาคม 67'!E71</f>
        <v>10876</v>
      </c>
      <c r="O71" s="44">
        <f t="shared" si="28"/>
        <v>0</v>
      </c>
      <c r="P71" s="45">
        <f t="shared" si="29"/>
        <v>0</v>
      </c>
      <c r="Q71" s="44">
        <f>'[5]เมษายน 67 '!E71</f>
        <v>10876</v>
      </c>
      <c r="R71" s="44">
        <f t="shared" si="30"/>
        <v>0</v>
      </c>
      <c r="S71" s="46">
        <f t="shared" si="31"/>
        <v>0</v>
      </c>
      <c r="T71" s="130">
        <f>'[5]พฤษภาคม 67'!E71</f>
        <v>10876</v>
      </c>
      <c r="U71" s="44">
        <f t="shared" si="32"/>
        <v>0</v>
      </c>
      <c r="V71" s="46">
        <f t="shared" si="33"/>
        <v>0</v>
      </c>
      <c r="W71" s="130">
        <f>'[5]มิถุนายน 67 '!E71</f>
        <v>10925</v>
      </c>
      <c r="X71" s="44">
        <f t="shared" si="34"/>
        <v>49</v>
      </c>
      <c r="Y71" s="46">
        <f t="shared" si="35"/>
        <v>294</v>
      </c>
      <c r="Z71" s="47">
        <f>'[5]กรกฏาคม 67 '!E71</f>
        <v>10973</v>
      </c>
      <c r="AA71" s="48">
        <f t="shared" si="36"/>
        <v>48</v>
      </c>
      <c r="AB71" s="49">
        <f t="shared" si="37"/>
        <v>288</v>
      </c>
      <c r="AC71" s="130">
        <f>'[5]สิงหาคม 67 '!E71</f>
        <v>10973</v>
      </c>
      <c r="AD71" s="44">
        <f t="shared" si="38"/>
        <v>0</v>
      </c>
      <c r="AE71" s="46">
        <f t="shared" si="39"/>
        <v>0</v>
      </c>
      <c r="AF71" s="130">
        <f>'[5]กันยายน 67 '!E71</f>
        <v>11079</v>
      </c>
      <c r="AG71" s="44">
        <f t="shared" si="40"/>
        <v>106</v>
      </c>
      <c r="AH71" s="46">
        <f t="shared" si="41"/>
        <v>636</v>
      </c>
      <c r="AI71" s="130">
        <f>'[5]ตุลาคม 67 '!E71</f>
        <v>11119</v>
      </c>
      <c r="AJ71" s="44">
        <f t="shared" si="42"/>
        <v>40</v>
      </c>
      <c r="AK71" s="46">
        <f t="shared" si="43"/>
        <v>240</v>
      </c>
      <c r="AL71" s="130">
        <f>'[5]พฤศจิกายน 67'!E71</f>
        <v>11148</v>
      </c>
      <c r="AM71" s="44">
        <f t="shared" si="44"/>
        <v>29</v>
      </c>
      <c r="AN71" s="46">
        <f t="shared" si="45"/>
        <v>174</v>
      </c>
      <c r="AO71" s="130">
        <f>'[5]ธันวาคม 67'!E71</f>
        <v>11190</v>
      </c>
      <c r="AP71" s="44">
        <f t="shared" si="46"/>
        <v>42</v>
      </c>
      <c r="AQ71" s="46">
        <f t="shared" si="47"/>
        <v>252</v>
      </c>
    </row>
    <row r="72" spans="1:45" x14ac:dyDescent="0.55000000000000004">
      <c r="A72" s="59">
        <f>[5]ตารางจด!A72</f>
        <v>56</v>
      </c>
      <c r="B72" s="60" t="str">
        <f>[5]ตารางจด!B72</f>
        <v>นางวิจิตรา สุจินดา ร้านนมสี่แยกโรงอาหาร</v>
      </c>
      <c r="C72" s="59">
        <f>[5]ตารางจด!C72</f>
        <v>0</v>
      </c>
      <c r="D72" s="61">
        <f>[5]ตารางจด!D72</f>
        <v>0</v>
      </c>
      <c r="E72" s="62">
        <v>1655</v>
      </c>
      <c r="F72" s="63">
        <v>146</v>
      </c>
      <c r="G72" s="64">
        <v>730</v>
      </c>
      <c r="H72" s="63">
        <f>'[5]มกราคม 67'!E72</f>
        <v>1814</v>
      </c>
      <c r="I72" s="63"/>
      <c r="J72" s="65">
        <f t="shared" si="25"/>
        <v>0</v>
      </c>
      <c r="K72" s="62">
        <f>'[5]กุมภาพันธ์ 67'!E72</f>
        <v>1814</v>
      </c>
      <c r="L72" s="63"/>
      <c r="M72" s="65">
        <f t="shared" si="27"/>
        <v>0</v>
      </c>
      <c r="N72" s="62">
        <f>'[5]มีนาคม 67'!E72</f>
        <v>1878</v>
      </c>
      <c r="O72" s="63">
        <f t="shared" si="28"/>
        <v>64</v>
      </c>
      <c r="P72" s="64"/>
      <c r="Q72" s="63">
        <f>'[5]เมษายน 67 '!E72</f>
        <v>1878</v>
      </c>
      <c r="R72" s="63"/>
      <c r="S72" s="65">
        <f t="shared" si="31"/>
        <v>0</v>
      </c>
      <c r="T72" s="62">
        <f>'[5]พฤษภาคม 67'!E72</f>
        <v>1878</v>
      </c>
      <c r="U72" s="63"/>
      <c r="V72" s="65">
        <f t="shared" si="33"/>
        <v>0</v>
      </c>
      <c r="W72" s="62">
        <f>'[5]มิถุนายน 67 '!E72</f>
        <v>1878</v>
      </c>
      <c r="X72" s="63"/>
      <c r="Y72" s="65">
        <f t="shared" si="35"/>
        <v>0</v>
      </c>
      <c r="Z72" s="66">
        <f>'[5]กรกฏาคม 67 '!E72</f>
        <v>2746</v>
      </c>
      <c r="AA72" s="67"/>
      <c r="AB72" s="68">
        <f t="shared" si="37"/>
        <v>0</v>
      </c>
      <c r="AC72" s="62">
        <f>'[5]สิงหาคม 67 '!E72</f>
        <v>3026</v>
      </c>
      <c r="AD72" s="63"/>
      <c r="AE72" s="65">
        <f t="shared" si="39"/>
        <v>0</v>
      </c>
      <c r="AF72" s="62">
        <f>'[5]กันยายน 67 '!E72</f>
        <v>3278</v>
      </c>
      <c r="AG72" s="63"/>
      <c r="AH72" s="65">
        <f t="shared" si="41"/>
        <v>0</v>
      </c>
      <c r="AI72" s="62">
        <f>'[5]ตุลาคม 67 '!E72</f>
        <v>3514</v>
      </c>
      <c r="AJ72" s="63"/>
      <c r="AK72" s="65">
        <f t="shared" si="43"/>
        <v>0</v>
      </c>
      <c r="AL72" s="62">
        <f>'[5]พฤศจิกายน 67'!E72</f>
        <v>3697</v>
      </c>
      <c r="AM72" s="63"/>
      <c r="AN72" s="65">
        <f t="shared" si="45"/>
        <v>0</v>
      </c>
      <c r="AO72" s="62">
        <f>'[5]ธันวาคม 67'!E72</f>
        <v>3851</v>
      </c>
      <c r="AP72" s="63"/>
      <c r="AQ72" s="65">
        <f t="shared" si="47"/>
        <v>0</v>
      </c>
      <c r="AS72" s="4" t="s">
        <v>12</v>
      </c>
    </row>
    <row r="73" spans="1:45" x14ac:dyDescent="0.55000000000000004">
      <c r="A73" s="42">
        <f>[5]ตารางจด!A73</f>
        <v>57</v>
      </c>
      <c r="B73" s="43" t="str">
        <f>[5]ตารางจด!B73</f>
        <v>ธนาคารกรุงเทพ (โรงอาหาร)</v>
      </c>
      <c r="C73" s="42">
        <f>[5]ตารางจด!C73</f>
        <v>0</v>
      </c>
      <c r="D73" s="16" t="str">
        <f>[5]ตารางจด!D73</f>
        <v>-</v>
      </c>
      <c r="E73" s="130" t="s">
        <v>9</v>
      </c>
      <c r="F73" s="44" t="s">
        <v>9</v>
      </c>
      <c r="G73" s="45" t="s">
        <v>9</v>
      </c>
      <c r="H73" s="44" t="str">
        <f>'[5]มกราคม 67'!E73</f>
        <v>รื้อถอนแล้ว</v>
      </c>
      <c r="I73" s="44" t="s">
        <v>9</v>
      </c>
      <c r="J73" s="46" t="s">
        <v>9</v>
      </c>
      <c r="K73" s="130" t="str">
        <f>'[5]กุมภาพันธ์ 67'!E73</f>
        <v>รื้อถอนแล้ว</v>
      </c>
      <c r="L73" s="44" t="s">
        <v>9</v>
      </c>
      <c r="M73" s="46" t="s">
        <v>9</v>
      </c>
      <c r="N73" s="130" t="str">
        <f>'[5]มีนาคม 67'!E73</f>
        <v>รื้อถอนแล้ว</v>
      </c>
      <c r="O73" s="44" t="s">
        <v>9</v>
      </c>
      <c r="P73" s="45" t="s">
        <v>9</v>
      </c>
      <c r="Q73" s="44" t="str">
        <f>'[5]เมษายน 67 '!E73</f>
        <v>รื้อถอนแล้ว</v>
      </c>
      <c r="R73" s="44" t="s">
        <v>9</v>
      </c>
      <c r="S73" s="46" t="s">
        <v>9</v>
      </c>
      <c r="T73" s="130" t="str">
        <f>'[5]พฤษภาคม 67'!E73</f>
        <v>รื้อถอนแล้ว</v>
      </c>
      <c r="U73" s="44" t="s">
        <v>9</v>
      </c>
      <c r="V73" s="46" t="s">
        <v>9</v>
      </c>
      <c r="W73" s="130" t="str">
        <f>'[5]มิถุนายน 67 '!E73</f>
        <v>รื้อถอนแล้ว</v>
      </c>
      <c r="X73" s="44" t="s">
        <v>9</v>
      </c>
      <c r="Y73" s="46" t="s">
        <v>9</v>
      </c>
      <c r="Z73" s="47">
        <f>'[5]กรกฏาคม 67 '!E73</f>
        <v>8555</v>
      </c>
      <c r="AA73" s="48" t="s">
        <v>9</v>
      </c>
      <c r="AB73" s="49" t="s">
        <v>9</v>
      </c>
      <c r="AC73" s="130" t="str">
        <f>'[5]สิงหาคม 67 '!E73</f>
        <v>รื้อถอนแล้ว</v>
      </c>
      <c r="AD73" s="44" t="s">
        <v>9</v>
      </c>
      <c r="AE73" s="46" t="s">
        <v>9</v>
      </c>
      <c r="AF73" s="130" t="str">
        <f>'[5]กันยายน 67 '!E73</f>
        <v>รื้อถอนแล้ว</v>
      </c>
      <c r="AG73" s="44" t="s">
        <v>9</v>
      </c>
      <c r="AH73" s="46" t="s">
        <v>9</v>
      </c>
      <c r="AI73" s="130" t="str">
        <f>'[5]ตุลาคม 67 '!E73</f>
        <v>รื้อถอนแล้ว</v>
      </c>
      <c r="AJ73" s="44" t="s">
        <v>9</v>
      </c>
      <c r="AK73" s="46" t="s">
        <v>9</v>
      </c>
      <c r="AL73" s="130" t="str">
        <f>'[5]พฤศจิกายน 67'!E73</f>
        <v>รื้อถอนแล้ว</v>
      </c>
      <c r="AM73" s="44" t="s">
        <v>9</v>
      </c>
      <c r="AN73" s="46" t="s">
        <v>9</v>
      </c>
      <c r="AO73" s="130" t="str">
        <f>'[5]ธันวาคม 67'!E73</f>
        <v>รื้อถอนแล้ว</v>
      </c>
      <c r="AP73" s="44" t="s">
        <v>9</v>
      </c>
      <c r="AQ73" s="46" t="s">
        <v>9</v>
      </c>
    </row>
    <row r="74" spans="1:45" x14ac:dyDescent="0.55000000000000004">
      <c r="A74" s="42">
        <f>[5]ตารางจด!A74</f>
        <v>58</v>
      </c>
      <c r="B74" s="43" t="str">
        <f>[5]ตารางจด!B74</f>
        <v>ธนาคารไทยพาณิชย์ (โรงอาหาร)</v>
      </c>
      <c r="C74" s="42">
        <f>[5]ตารางจด!C74</f>
        <v>0</v>
      </c>
      <c r="D74" s="16">
        <f>[5]ตารางจด!D74</f>
        <v>8827609</v>
      </c>
      <c r="E74" s="130" t="s">
        <v>9</v>
      </c>
      <c r="F74" s="44" t="s">
        <v>9</v>
      </c>
      <c r="G74" s="45" t="s">
        <v>9</v>
      </c>
      <c r="H74" s="44" t="str">
        <f>'[5]มกราคม 67'!E74</f>
        <v>รื้อถอนแล้ว</v>
      </c>
      <c r="I74" s="44" t="s">
        <v>9</v>
      </c>
      <c r="J74" s="46" t="s">
        <v>9</v>
      </c>
      <c r="K74" s="130" t="str">
        <f>'[5]กุมภาพันธ์ 67'!E74</f>
        <v>รื้อถอนแล้ว</v>
      </c>
      <c r="L74" s="44" t="s">
        <v>9</v>
      </c>
      <c r="M74" s="46" t="s">
        <v>9</v>
      </c>
      <c r="N74" s="130" t="str">
        <f>'[5]มีนาคม 67'!E74</f>
        <v>รื้อถอนแล้ว</v>
      </c>
      <c r="O74" s="44" t="s">
        <v>9</v>
      </c>
      <c r="P74" s="45" t="s">
        <v>9</v>
      </c>
      <c r="Q74" s="44" t="str">
        <f>'[5]เมษายน 67 '!E74</f>
        <v>รื้อถอนแล้ว</v>
      </c>
      <c r="R74" s="44" t="s">
        <v>9</v>
      </c>
      <c r="S74" s="46" t="s">
        <v>9</v>
      </c>
      <c r="T74" s="130" t="str">
        <f>'[5]พฤษภาคม 67'!E74</f>
        <v>รื้อถอนแล้ว</v>
      </c>
      <c r="U74" s="44" t="s">
        <v>9</v>
      </c>
      <c r="V74" s="46" t="s">
        <v>9</v>
      </c>
      <c r="W74" s="130" t="str">
        <f>'[5]มิถุนายน 67 '!E74</f>
        <v>รื้อถอนแล้ว</v>
      </c>
      <c r="X74" s="44" t="s">
        <v>9</v>
      </c>
      <c r="Y74" s="46" t="s">
        <v>9</v>
      </c>
      <c r="Z74" s="47" t="str">
        <f>'[5]กรกฏาคม 67 '!E74</f>
        <v>รื้อถอนแล้ว</v>
      </c>
      <c r="AA74" s="48" t="s">
        <v>9</v>
      </c>
      <c r="AB74" s="49" t="s">
        <v>9</v>
      </c>
      <c r="AC74" s="130" t="str">
        <f>'[5]สิงหาคม 67 '!E74</f>
        <v>รื้อถอนแล้ว</v>
      </c>
      <c r="AD74" s="44" t="s">
        <v>9</v>
      </c>
      <c r="AE74" s="46" t="s">
        <v>9</v>
      </c>
      <c r="AF74" s="130" t="str">
        <f>'[5]กันยายน 67 '!E74</f>
        <v>รื้อถอนแล้ว</v>
      </c>
      <c r="AG74" s="44" t="s">
        <v>9</v>
      </c>
      <c r="AH74" s="46" t="s">
        <v>9</v>
      </c>
      <c r="AI74" s="130" t="str">
        <f>'[5]ตุลาคม 67 '!E74</f>
        <v>รื้อถอนแล้ว</v>
      </c>
      <c r="AJ74" s="44" t="s">
        <v>9</v>
      </c>
      <c r="AK74" s="46" t="s">
        <v>9</v>
      </c>
      <c r="AL74" s="130" t="str">
        <f>'[5]พฤศจิกายน 67'!E74</f>
        <v>รื้อถอนแล้ว</v>
      </c>
      <c r="AM74" s="44" t="s">
        <v>9</v>
      </c>
      <c r="AN74" s="46" t="s">
        <v>9</v>
      </c>
      <c r="AO74" s="130" t="str">
        <f>'[5]ธันวาคม 67'!E74</f>
        <v>รื้อถอนแล้ว</v>
      </c>
      <c r="AP74" s="44" t="s">
        <v>9</v>
      </c>
      <c r="AQ74" s="46" t="s">
        <v>9</v>
      </c>
    </row>
    <row r="75" spans="1:45" x14ac:dyDescent="0.55000000000000004">
      <c r="A75" s="42">
        <f>[5]ตารางจด!A75</f>
        <v>59</v>
      </c>
      <c r="B75" s="43" t="str">
        <f>[5]ตารางจด!B75</f>
        <v>ธนาคารกสิกรไทย (โรงอาหาร)</v>
      </c>
      <c r="C75" s="42">
        <f>[5]ตารางจด!C75</f>
        <v>0</v>
      </c>
      <c r="D75" s="16">
        <f>[5]ตารางจด!D75</f>
        <v>150658292</v>
      </c>
      <c r="E75" s="130" t="s">
        <v>9</v>
      </c>
      <c r="F75" s="44" t="s">
        <v>9</v>
      </c>
      <c r="G75" s="45" t="s">
        <v>9</v>
      </c>
      <c r="H75" s="44" t="str">
        <f>'[5]มกราคม 67'!E75</f>
        <v>รื้อถอนแล้ว</v>
      </c>
      <c r="I75" s="44" t="s">
        <v>9</v>
      </c>
      <c r="J75" s="46" t="s">
        <v>9</v>
      </c>
      <c r="K75" s="130" t="str">
        <f>'[5]กุมภาพันธ์ 67'!E75</f>
        <v>รื้อถอนแล้ว</v>
      </c>
      <c r="L75" s="44" t="s">
        <v>9</v>
      </c>
      <c r="M75" s="46" t="s">
        <v>9</v>
      </c>
      <c r="N75" s="130" t="str">
        <f>'[5]มีนาคม 67'!E75</f>
        <v>รื้อถอนแล้ว</v>
      </c>
      <c r="O75" s="44" t="s">
        <v>9</v>
      </c>
      <c r="P75" s="45" t="s">
        <v>9</v>
      </c>
      <c r="Q75" s="44" t="str">
        <f>'[5]เมษายน 67 '!E75</f>
        <v>รื้อถอนแล้ว</v>
      </c>
      <c r="R75" s="44" t="s">
        <v>9</v>
      </c>
      <c r="S75" s="46" t="s">
        <v>9</v>
      </c>
      <c r="T75" s="130" t="str">
        <f>'[5]พฤษภาคม 67'!E75</f>
        <v>รื้อถอนแล้ว</v>
      </c>
      <c r="U75" s="44" t="s">
        <v>9</v>
      </c>
      <c r="V75" s="46" t="s">
        <v>9</v>
      </c>
      <c r="W75" s="130" t="str">
        <f>'[5]มิถุนายน 67 '!E75</f>
        <v>รื้อถอนแล้ว</v>
      </c>
      <c r="X75" s="44" t="s">
        <v>9</v>
      </c>
      <c r="Y75" s="46" t="s">
        <v>9</v>
      </c>
      <c r="Z75" s="47" t="str">
        <f>'[5]กรกฏาคม 67 '!E75</f>
        <v>รื้อถอนแล้ว</v>
      </c>
      <c r="AA75" s="48" t="s">
        <v>9</v>
      </c>
      <c r="AB75" s="49" t="s">
        <v>9</v>
      </c>
      <c r="AC75" s="130" t="str">
        <f>'[5]สิงหาคม 67 '!E75</f>
        <v>รื้อถอนแล้ว</v>
      </c>
      <c r="AD75" s="44" t="s">
        <v>9</v>
      </c>
      <c r="AE75" s="46" t="s">
        <v>9</v>
      </c>
      <c r="AF75" s="130" t="str">
        <f>'[5]กันยายน 67 '!E75</f>
        <v>รื้อถอนแล้ว</v>
      </c>
      <c r="AG75" s="44" t="s">
        <v>9</v>
      </c>
      <c r="AH75" s="46" t="s">
        <v>9</v>
      </c>
      <c r="AI75" s="130" t="str">
        <f>'[5]ตุลาคม 67 '!E75</f>
        <v>รื้อถอนแล้ว</v>
      </c>
      <c r="AJ75" s="44" t="s">
        <v>9</v>
      </c>
      <c r="AK75" s="46" t="s">
        <v>9</v>
      </c>
      <c r="AL75" s="130" t="str">
        <f>'[5]พฤศจิกายน 67'!E75</f>
        <v>รื้อถอนแล้ว</v>
      </c>
      <c r="AM75" s="44" t="s">
        <v>9</v>
      </c>
      <c r="AN75" s="46" t="s">
        <v>9</v>
      </c>
      <c r="AO75" s="130" t="str">
        <f>'[5]ธันวาคม 67'!E75</f>
        <v>รื้อถอนแล้ว</v>
      </c>
      <c r="AP75" s="44" t="s">
        <v>9</v>
      </c>
      <c r="AQ75" s="46" t="s">
        <v>9</v>
      </c>
    </row>
    <row r="76" spans="1:45" x14ac:dyDescent="0.55000000000000004">
      <c r="A76" s="42">
        <f>[5]ตารางจด!A76</f>
        <v>60</v>
      </c>
      <c r="B76" s="43" t="str">
        <f>[5]ตารางจด!B76</f>
        <v>ธนาคารออมสิน (โรงอาหาร)</v>
      </c>
      <c r="C76" s="42">
        <f>[5]ตารางจด!C76</f>
        <v>0</v>
      </c>
      <c r="D76" s="16">
        <f>[5]ตารางจด!D76</f>
        <v>8827608</v>
      </c>
      <c r="E76" s="130" t="s">
        <v>9</v>
      </c>
      <c r="F76" s="44" t="s">
        <v>9</v>
      </c>
      <c r="G76" s="45" t="s">
        <v>9</v>
      </c>
      <c r="H76" s="44" t="str">
        <f>'[5]มกราคม 67'!E76</f>
        <v>รื้อถอนแล้ว</v>
      </c>
      <c r="I76" s="44" t="s">
        <v>9</v>
      </c>
      <c r="J76" s="46" t="s">
        <v>9</v>
      </c>
      <c r="K76" s="130" t="str">
        <f>'[5]กุมภาพันธ์ 67'!E76</f>
        <v>รื้อถอนแล้ว</v>
      </c>
      <c r="L76" s="44" t="s">
        <v>9</v>
      </c>
      <c r="M76" s="46" t="s">
        <v>9</v>
      </c>
      <c r="N76" s="130" t="str">
        <f>'[5]มีนาคม 67'!E76</f>
        <v>รื้อถอนแล้ว</v>
      </c>
      <c r="O76" s="44" t="s">
        <v>9</v>
      </c>
      <c r="P76" s="45" t="s">
        <v>9</v>
      </c>
      <c r="Q76" s="44" t="str">
        <f>'[5]เมษายน 67 '!E76</f>
        <v>รื้อถอนแล้ว</v>
      </c>
      <c r="R76" s="44" t="s">
        <v>9</v>
      </c>
      <c r="S76" s="46" t="s">
        <v>9</v>
      </c>
      <c r="T76" s="130" t="str">
        <f>'[5]พฤษภาคม 67'!E76</f>
        <v>รื้อถอนแล้ว</v>
      </c>
      <c r="U76" s="44" t="s">
        <v>9</v>
      </c>
      <c r="V76" s="46" t="s">
        <v>9</v>
      </c>
      <c r="W76" s="130" t="str">
        <f>'[5]มิถุนายน 67 '!E76</f>
        <v>รื้อถอนแล้ว</v>
      </c>
      <c r="X76" s="44" t="s">
        <v>9</v>
      </c>
      <c r="Y76" s="46" t="s">
        <v>9</v>
      </c>
      <c r="Z76" s="47" t="str">
        <f>'[5]กรกฏาคม 67 '!E76</f>
        <v>รื้อถอนแล้ว</v>
      </c>
      <c r="AA76" s="48" t="s">
        <v>9</v>
      </c>
      <c r="AB76" s="49" t="s">
        <v>9</v>
      </c>
      <c r="AC76" s="130" t="str">
        <f>'[5]สิงหาคม 67 '!E76</f>
        <v>รื้อถอนแล้ว</v>
      </c>
      <c r="AD76" s="44" t="s">
        <v>9</v>
      </c>
      <c r="AE76" s="46" t="s">
        <v>9</v>
      </c>
      <c r="AF76" s="130" t="str">
        <f>'[5]กันยายน 67 '!E76</f>
        <v>รื้อถอนแล้ว</v>
      </c>
      <c r="AG76" s="44" t="s">
        <v>9</v>
      </c>
      <c r="AH76" s="46" t="s">
        <v>9</v>
      </c>
      <c r="AI76" s="130" t="str">
        <f>'[5]ตุลาคม 67 '!E76</f>
        <v>รื้อถอนแล้ว</v>
      </c>
      <c r="AJ76" s="44" t="s">
        <v>9</v>
      </c>
      <c r="AK76" s="46" t="s">
        <v>9</v>
      </c>
      <c r="AL76" s="130" t="str">
        <f>'[5]พฤศจิกายน 67'!E76</f>
        <v>รื้อถอนแล้ว</v>
      </c>
      <c r="AM76" s="44" t="s">
        <v>9</v>
      </c>
      <c r="AN76" s="46" t="s">
        <v>9</v>
      </c>
      <c r="AO76" s="130" t="str">
        <f>'[5]ธันวาคม 67'!E76</f>
        <v>รื้อถอนแล้ว</v>
      </c>
      <c r="AP76" s="44" t="s">
        <v>9</v>
      </c>
      <c r="AQ76" s="46" t="s">
        <v>9</v>
      </c>
    </row>
    <row r="77" spans="1:45" x14ac:dyDescent="0.55000000000000004">
      <c r="A77" s="42">
        <f>[5]ตารางจด!A77</f>
        <v>61</v>
      </c>
      <c r="B77" s="43" t="str">
        <f>[5]ตารางจด!B77</f>
        <v>ธนาคารกรุงไทย (โรงอาหาร)</v>
      </c>
      <c r="C77" s="42">
        <f>[5]ตารางจด!C77</f>
        <v>0</v>
      </c>
      <c r="D77" s="16" t="str">
        <f>[5]ตารางจด!D77</f>
        <v>-</v>
      </c>
      <c r="E77" s="130">
        <v>7623</v>
      </c>
      <c r="F77" s="44">
        <v>236</v>
      </c>
      <c r="G77" s="45">
        <v>1180</v>
      </c>
      <c r="H77" s="44">
        <f>'[5]มกราคม 67'!E77</f>
        <v>7623</v>
      </c>
      <c r="I77" s="44">
        <f t="shared" si="24"/>
        <v>0</v>
      </c>
      <c r="J77" s="46">
        <f t="shared" si="25"/>
        <v>0</v>
      </c>
      <c r="K77" s="130">
        <f>'[5]กุมภาพันธ์ 67'!E77</f>
        <v>7906</v>
      </c>
      <c r="L77" s="44">
        <f t="shared" si="26"/>
        <v>283</v>
      </c>
      <c r="M77" s="46">
        <f t="shared" si="27"/>
        <v>1415</v>
      </c>
      <c r="N77" s="130">
        <f>'[5]มีนาคม 67'!E77</f>
        <v>8029</v>
      </c>
      <c r="O77" s="44">
        <f t="shared" si="28"/>
        <v>123</v>
      </c>
      <c r="P77" s="45">
        <f t="shared" si="29"/>
        <v>738</v>
      </c>
      <c r="Q77" s="44">
        <f>'[5]เมษายน 67 '!E77</f>
        <v>8173</v>
      </c>
      <c r="R77" s="44">
        <f t="shared" si="30"/>
        <v>144</v>
      </c>
      <c r="S77" s="46">
        <f t="shared" si="31"/>
        <v>864</v>
      </c>
      <c r="T77" s="130">
        <f>'[5]พฤษภาคม 67'!E77</f>
        <v>8297</v>
      </c>
      <c r="U77" s="44">
        <f t="shared" si="32"/>
        <v>124</v>
      </c>
      <c r="V77" s="46">
        <f t="shared" si="33"/>
        <v>744</v>
      </c>
      <c r="W77" s="130">
        <f>'[5]มิถุนายน 67 '!E77</f>
        <v>8433</v>
      </c>
      <c r="X77" s="44">
        <f t="shared" si="34"/>
        <v>136</v>
      </c>
      <c r="Y77" s="46">
        <f t="shared" si="35"/>
        <v>816</v>
      </c>
      <c r="Z77" s="47">
        <f>'[5]กรกฏาคม 67 '!E77</f>
        <v>8433</v>
      </c>
      <c r="AA77" s="48">
        <f t="shared" si="36"/>
        <v>0</v>
      </c>
      <c r="AB77" s="49">
        <f t="shared" si="37"/>
        <v>0</v>
      </c>
      <c r="AC77" s="130">
        <f>'[5]สิงหาคม 67 '!E77</f>
        <v>8706</v>
      </c>
      <c r="AD77" s="44">
        <f t="shared" si="38"/>
        <v>273</v>
      </c>
      <c r="AE77" s="46">
        <f t="shared" si="39"/>
        <v>1638</v>
      </c>
      <c r="AF77" s="130">
        <f>'[5]กันยายน 67 '!E77</f>
        <v>8851</v>
      </c>
      <c r="AG77" s="44">
        <f t="shared" si="40"/>
        <v>145</v>
      </c>
      <c r="AH77" s="46">
        <f t="shared" si="41"/>
        <v>870</v>
      </c>
      <c r="AI77" s="130">
        <f>'[5]ตุลาคม 67 '!E77</f>
        <v>8975</v>
      </c>
      <c r="AJ77" s="44">
        <f t="shared" si="42"/>
        <v>124</v>
      </c>
      <c r="AK77" s="46">
        <f t="shared" si="43"/>
        <v>744</v>
      </c>
      <c r="AL77" s="130">
        <f>'[5]พฤศจิกายน 67'!E77</f>
        <v>9130</v>
      </c>
      <c r="AM77" s="44">
        <f t="shared" si="44"/>
        <v>155</v>
      </c>
      <c r="AN77" s="46">
        <f t="shared" si="45"/>
        <v>930</v>
      </c>
      <c r="AO77" s="130">
        <f>'[5]ธันวาคม 67'!E77</f>
        <v>9245</v>
      </c>
      <c r="AP77" s="44">
        <f t="shared" si="46"/>
        <v>115</v>
      </c>
      <c r="AQ77" s="46">
        <f t="shared" si="47"/>
        <v>690</v>
      </c>
    </row>
    <row r="78" spans="1:45" x14ac:dyDescent="0.55000000000000004">
      <c r="A78" s="42">
        <f>[5]ตารางจด!A78</f>
        <v>62</v>
      </c>
      <c r="B78" s="43" t="str">
        <f>[5]ตารางจด!B78</f>
        <v>ว่าง (โรงอาหารเทิดกสิกร) 3</v>
      </c>
      <c r="C78" s="42">
        <f>[5]ตารางจด!C78</f>
        <v>0</v>
      </c>
      <c r="D78" s="16">
        <f>[5]ตารางจด!D78</f>
        <v>8625918</v>
      </c>
      <c r="E78" s="130">
        <v>261</v>
      </c>
      <c r="F78" s="44">
        <v>0</v>
      </c>
      <c r="G78" s="45">
        <v>0</v>
      </c>
      <c r="H78" s="44">
        <f>'[5]มกราคม 67'!E78</f>
        <v>261</v>
      </c>
      <c r="I78" s="44">
        <f t="shared" si="24"/>
        <v>0</v>
      </c>
      <c r="J78" s="46">
        <f t="shared" si="25"/>
        <v>0</v>
      </c>
      <c r="K78" s="130">
        <f>'[5]กุมภาพันธ์ 67'!E78</f>
        <v>261</v>
      </c>
      <c r="L78" s="44">
        <f t="shared" si="26"/>
        <v>0</v>
      </c>
      <c r="M78" s="46">
        <f t="shared" si="27"/>
        <v>0</v>
      </c>
      <c r="N78" s="130">
        <f>'[5]มีนาคม 67'!E78</f>
        <v>261</v>
      </c>
      <c r="O78" s="44">
        <f t="shared" si="28"/>
        <v>0</v>
      </c>
      <c r="P78" s="45">
        <f t="shared" si="29"/>
        <v>0</v>
      </c>
      <c r="Q78" s="44">
        <f>'[5]เมษายน 67 '!E78</f>
        <v>261</v>
      </c>
      <c r="R78" s="44">
        <f t="shared" si="30"/>
        <v>0</v>
      </c>
      <c r="S78" s="46">
        <f t="shared" si="31"/>
        <v>0</v>
      </c>
      <c r="T78" s="130">
        <f>'[5]พฤษภาคม 67'!E78</f>
        <v>261</v>
      </c>
      <c r="U78" s="44">
        <f t="shared" si="32"/>
        <v>0</v>
      </c>
      <c r="V78" s="46">
        <f t="shared" si="33"/>
        <v>0</v>
      </c>
      <c r="W78" s="130">
        <f>'[5]มิถุนายน 67 '!E78</f>
        <v>261</v>
      </c>
      <c r="X78" s="44">
        <f t="shared" si="34"/>
        <v>0</v>
      </c>
      <c r="Y78" s="46">
        <f t="shared" si="35"/>
        <v>0</v>
      </c>
      <c r="Z78" s="47">
        <f>'[5]กรกฏาคม 67 '!E78</f>
        <v>261</v>
      </c>
      <c r="AA78" s="48">
        <f t="shared" si="36"/>
        <v>0</v>
      </c>
      <c r="AB78" s="49">
        <f t="shared" si="37"/>
        <v>0</v>
      </c>
      <c r="AC78" s="130">
        <f>'[5]สิงหาคม 67 '!E78</f>
        <v>261</v>
      </c>
      <c r="AD78" s="44">
        <f t="shared" si="38"/>
        <v>0</v>
      </c>
      <c r="AE78" s="46">
        <f t="shared" si="39"/>
        <v>0</v>
      </c>
      <c r="AF78" s="130">
        <f>'[5]กันยายน 67 '!E78</f>
        <v>261</v>
      </c>
      <c r="AG78" s="44">
        <f t="shared" si="40"/>
        <v>0</v>
      </c>
      <c r="AH78" s="46">
        <f t="shared" si="41"/>
        <v>0</v>
      </c>
      <c r="AI78" s="130" t="str">
        <f>'[5]ตุลาคม 67 '!E78</f>
        <v>ว่าง</v>
      </c>
      <c r="AJ78" s="44" t="s">
        <v>8</v>
      </c>
      <c r="AK78" s="46" t="s">
        <v>8</v>
      </c>
      <c r="AL78" s="130" t="str">
        <f>'[5]พฤศจิกายน 67'!E78</f>
        <v>ว่าง</v>
      </c>
      <c r="AM78" s="44" t="s">
        <v>8</v>
      </c>
      <c r="AN78" s="46" t="s">
        <v>8</v>
      </c>
      <c r="AO78" s="130" t="str">
        <f>'[5]ธันวาคม 67'!E78</f>
        <v>ว่าง</v>
      </c>
      <c r="AP78" s="44" t="s">
        <v>8</v>
      </c>
      <c r="AQ78" s="46" t="s">
        <v>8</v>
      </c>
    </row>
    <row r="79" spans="1:45" x14ac:dyDescent="0.55000000000000004">
      <c r="A79" s="59">
        <f>[5]ตารางจด!A79</f>
        <v>63</v>
      </c>
      <c r="B79" s="60" t="str">
        <f>[5]ตารางจด!B79</f>
        <v>อริสา แก้วสาร (ร้านโอเด้ง)</v>
      </c>
      <c r="C79" s="59">
        <f>[5]ตารางจด!C79</f>
        <v>0</v>
      </c>
      <c r="D79" s="61" t="str">
        <f>[5]ตารางจด!D79</f>
        <v>-</v>
      </c>
      <c r="E79" s="62">
        <v>2940</v>
      </c>
      <c r="F79" s="63">
        <v>35</v>
      </c>
      <c r="G79" s="64">
        <v>175</v>
      </c>
      <c r="H79" s="63">
        <f>'[5]มกราคม 67'!E79</f>
        <v>2987</v>
      </c>
      <c r="I79" s="63"/>
      <c r="J79" s="65">
        <f t="shared" si="25"/>
        <v>0</v>
      </c>
      <c r="K79" s="62">
        <f>'[5]กุมภาพันธ์ 67'!E79</f>
        <v>3045</v>
      </c>
      <c r="L79" s="63"/>
      <c r="M79" s="65">
        <f t="shared" si="27"/>
        <v>0</v>
      </c>
      <c r="N79" s="62">
        <f>'[5]มีนาคม 67'!E79</f>
        <v>3100</v>
      </c>
      <c r="O79" s="63"/>
      <c r="P79" s="64">
        <f t="shared" si="29"/>
        <v>0</v>
      </c>
      <c r="Q79" s="63">
        <f>'[5]เมษายน 67 '!E79</f>
        <v>3100</v>
      </c>
      <c r="R79" s="63"/>
      <c r="S79" s="65">
        <f t="shared" si="31"/>
        <v>0</v>
      </c>
      <c r="T79" s="62">
        <f>'[5]พฤษภาคม 67'!E79</f>
        <v>3100</v>
      </c>
      <c r="U79" s="63"/>
      <c r="V79" s="65">
        <f t="shared" si="33"/>
        <v>0</v>
      </c>
      <c r="W79" s="62">
        <f>'[5]มิถุนายน 67 '!E79</f>
        <v>3147</v>
      </c>
      <c r="X79" s="63"/>
      <c r="Y79" s="65">
        <f t="shared" si="35"/>
        <v>0</v>
      </c>
      <c r="Z79" s="66">
        <f>'[5]กรกฏาคม 67 '!E79</f>
        <v>3210</v>
      </c>
      <c r="AA79" s="67"/>
      <c r="AB79" s="68">
        <f t="shared" si="37"/>
        <v>0</v>
      </c>
      <c r="AC79" s="62">
        <f>'[5]สิงหาคม 67 '!E79</f>
        <v>3296</v>
      </c>
      <c r="AD79" s="63"/>
      <c r="AE79" s="65">
        <f t="shared" si="39"/>
        <v>0</v>
      </c>
      <c r="AF79" s="62">
        <f>'[5]กันยายน 67 '!E79</f>
        <v>3363</v>
      </c>
      <c r="AG79" s="63"/>
      <c r="AH79" s="65">
        <f t="shared" si="41"/>
        <v>0</v>
      </c>
      <c r="AI79" s="62">
        <f>'[5]ตุลาคม 67 '!E79</f>
        <v>3421</v>
      </c>
      <c r="AJ79" s="63"/>
      <c r="AK79" s="65">
        <f t="shared" si="43"/>
        <v>0</v>
      </c>
      <c r="AL79" s="62">
        <f>'[5]พฤศจิกายน 67'!E79</f>
        <v>3439</v>
      </c>
      <c r="AM79" s="63"/>
      <c r="AN79" s="65">
        <f t="shared" si="45"/>
        <v>0</v>
      </c>
      <c r="AO79" s="62">
        <f>'[5]ธันวาคม 67'!E79</f>
        <v>3510</v>
      </c>
      <c r="AP79" s="63"/>
      <c r="AQ79" s="65">
        <f t="shared" si="47"/>
        <v>0</v>
      </c>
    </row>
    <row r="80" spans="1:45" x14ac:dyDescent="0.55000000000000004">
      <c r="A80" s="59">
        <f>[5]ตารางจด!A80</f>
        <v>64</v>
      </c>
      <c r="B80" s="60" t="str">
        <f>[5]ตารางจด!B80</f>
        <v>นางจรัล ธัญญภัคก่อพงศ์ (ไก่ย่าง 5 ดาว)</v>
      </c>
      <c r="C80" s="59">
        <f>[5]ตารางจด!C80</f>
        <v>0</v>
      </c>
      <c r="D80" s="61" t="str">
        <f>[5]ตารางจด!D80</f>
        <v>-</v>
      </c>
      <c r="E80" s="62">
        <v>377</v>
      </c>
      <c r="F80" s="63">
        <v>0</v>
      </c>
      <c r="G80" s="64">
        <v>0</v>
      </c>
      <c r="H80" s="63">
        <f>'[5]มกราคม 67'!E80</f>
        <v>377</v>
      </c>
      <c r="I80" s="63"/>
      <c r="J80" s="65">
        <f t="shared" si="25"/>
        <v>0</v>
      </c>
      <c r="K80" s="62">
        <f>'[5]กุมภาพันธ์ 67'!E80</f>
        <v>377</v>
      </c>
      <c r="L80" s="63"/>
      <c r="M80" s="65">
        <f t="shared" si="27"/>
        <v>0</v>
      </c>
      <c r="N80" s="62">
        <f>'[5]มีนาคม 67'!E80</f>
        <v>377</v>
      </c>
      <c r="O80" s="63"/>
      <c r="P80" s="64">
        <f t="shared" si="29"/>
        <v>0</v>
      </c>
      <c r="Q80" s="63">
        <f>'[5]เมษายน 67 '!E80</f>
        <v>377</v>
      </c>
      <c r="R80" s="63"/>
      <c r="S80" s="65">
        <f t="shared" si="31"/>
        <v>0</v>
      </c>
      <c r="T80" s="62">
        <f>'[5]พฤษภาคม 67'!E80</f>
        <v>377</v>
      </c>
      <c r="U80" s="63"/>
      <c r="V80" s="65">
        <f t="shared" si="33"/>
        <v>0</v>
      </c>
      <c r="W80" s="62">
        <f>'[5]มิถุนายน 67 '!E80</f>
        <v>377</v>
      </c>
      <c r="X80" s="63"/>
      <c r="Y80" s="65">
        <f t="shared" si="35"/>
        <v>0</v>
      </c>
      <c r="Z80" s="66">
        <f>'[5]กรกฏาคม 67 '!E80</f>
        <v>377</v>
      </c>
      <c r="AA80" s="67"/>
      <c r="AB80" s="68">
        <f t="shared" si="37"/>
        <v>0</v>
      </c>
      <c r="AC80" s="62">
        <f>'[5]สิงหาคม 67 '!E80</f>
        <v>377</v>
      </c>
      <c r="AD80" s="63"/>
      <c r="AE80" s="65">
        <f t="shared" si="39"/>
        <v>0</v>
      </c>
      <c r="AF80" s="62">
        <f>'[5]กันยายน 67 '!E80</f>
        <v>377</v>
      </c>
      <c r="AG80" s="63"/>
      <c r="AH80" s="65">
        <f t="shared" si="41"/>
        <v>0</v>
      </c>
      <c r="AI80" s="62">
        <f>'[5]ตุลาคม 67 '!E80</f>
        <v>377</v>
      </c>
      <c r="AJ80" s="63"/>
      <c r="AK80" s="65">
        <f t="shared" si="43"/>
        <v>0</v>
      </c>
      <c r="AL80" s="62">
        <f>'[5]พฤศจิกายน 67'!E80</f>
        <v>377</v>
      </c>
      <c r="AM80" s="63"/>
      <c r="AN80" s="65">
        <f t="shared" si="45"/>
        <v>0</v>
      </c>
      <c r="AO80" s="62">
        <f>'[5]ธันวาคม 67'!E80</f>
        <v>377</v>
      </c>
      <c r="AP80" s="63"/>
      <c r="AQ80" s="65">
        <f t="shared" si="47"/>
        <v>0</v>
      </c>
    </row>
    <row r="81" spans="1:44" x14ac:dyDescent="0.55000000000000004">
      <c r="A81" s="59">
        <f>[5]ตารางจด!A81</f>
        <v>65</v>
      </c>
      <c r="B81" s="60" t="str">
        <f>[5]ตารางจด!B81</f>
        <v>วรินทร เดชวี (ขนมโตเกียว)</v>
      </c>
      <c r="C81" s="59">
        <f>[5]ตารางจด!C81</f>
        <v>0</v>
      </c>
      <c r="D81" s="61" t="str">
        <f>[5]ตารางจด!D81</f>
        <v>-</v>
      </c>
      <c r="E81" s="62">
        <v>3863</v>
      </c>
      <c r="F81" s="63">
        <v>20</v>
      </c>
      <c r="G81" s="64">
        <v>100</v>
      </c>
      <c r="H81" s="63">
        <f>'[5]มกราคม 67'!E81</f>
        <v>3889</v>
      </c>
      <c r="I81" s="63"/>
      <c r="J81" s="65">
        <f t="shared" si="25"/>
        <v>0</v>
      </c>
      <c r="K81" s="62">
        <f>'[5]กุมภาพันธ์ 67'!E81</f>
        <v>3923</v>
      </c>
      <c r="L81" s="63"/>
      <c r="M81" s="65">
        <f t="shared" si="27"/>
        <v>0</v>
      </c>
      <c r="N81" s="62">
        <f>'[5]มีนาคม 67'!E81</f>
        <v>3923</v>
      </c>
      <c r="O81" s="63"/>
      <c r="P81" s="64">
        <f t="shared" si="29"/>
        <v>0</v>
      </c>
      <c r="Q81" s="63">
        <f>'[5]เมษายน 67 '!E81</f>
        <v>3923</v>
      </c>
      <c r="R81" s="63"/>
      <c r="S81" s="65">
        <f t="shared" si="31"/>
        <v>0</v>
      </c>
      <c r="T81" s="62">
        <f>'[5]พฤษภาคม 67'!E81</f>
        <v>3923</v>
      </c>
      <c r="U81" s="63"/>
      <c r="V81" s="65">
        <f t="shared" si="33"/>
        <v>0</v>
      </c>
      <c r="W81" s="62">
        <f>'[5]มิถุนายน 67 '!E81</f>
        <v>3923</v>
      </c>
      <c r="X81" s="63"/>
      <c r="Y81" s="65">
        <f t="shared" si="35"/>
        <v>0</v>
      </c>
      <c r="Z81" s="66">
        <f>'[5]กรกฏาคม 67 '!E81</f>
        <v>4065</v>
      </c>
      <c r="AA81" s="67"/>
      <c r="AB81" s="68">
        <f t="shared" si="37"/>
        <v>0</v>
      </c>
      <c r="AC81" s="62">
        <f>'[5]สิงหาคม 67 '!E81</f>
        <v>4110</v>
      </c>
      <c r="AD81" s="63"/>
      <c r="AE81" s="65">
        <f t="shared" si="39"/>
        <v>0</v>
      </c>
      <c r="AF81" s="62">
        <f>'[5]กันยายน 67 '!E81</f>
        <v>4135</v>
      </c>
      <c r="AG81" s="63"/>
      <c r="AH81" s="65">
        <f t="shared" si="41"/>
        <v>0</v>
      </c>
      <c r="AI81" s="62">
        <f>'[5]ตุลาคม 67 '!E81</f>
        <v>4166</v>
      </c>
      <c r="AJ81" s="63"/>
      <c r="AK81" s="65">
        <f t="shared" si="43"/>
        <v>0</v>
      </c>
      <c r="AL81" s="62">
        <f>'[5]พฤศจิกายน 67'!E81</f>
        <v>4194</v>
      </c>
      <c r="AM81" s="63"/>
      <c r="AN81" s="65">
        <f t="shared" si="45"/>
        <v>0</v>
      </c>
      <c r="AO81" s="62">
        <f>'[5]ธันวาคม 67'!E81</f>
        <v>4205</v>
      </c>
      <c r="AP81" s="63"/>
      <c r="AQ81" s="65">
        <f t="shared" si="47"/>
        <v>0</v>
      </c>
    </row>
    <row r="82" spans="1:44" x14ac:dyDescent="0.55000000000000004">
      <c r="A82" s="59">
        <f>[5]ตารางจด!A82</f>
        <v>66</v>
      </c>
      <c r="B82" s="60" t="str">
        <f>[5]ตารางจด!B82</f>
        <v>เอกลักษณ์ คำขาว (ของทอด)</v>
      </c>
      <c r="C82" s="59">
        <f>[5]ตารางจด!C82</f>
        <v>0</v>
      </c>
      <c r="D82" s="61" t="str">
        <f>[5]ตารางจด!D82</f>
        <v>-</v>
      </c>
      <c r="E82" s="62">
        <v>12</v>
      </c>
      <c r="F82" s="63">
        <v>0</v>
      </c>
      <c r="G82" s="64">
        <v>0</v>
      </c>
      <c r="H82" s="63" t="str">
        <f>'[5]มกราคม 67'!E82</f>
        <v>ว่าง</v>
      </c>
      <c r="I82" s="63"/>
      <c r="J82" s="65" t="s">
        <v>8</v>
      </c>
      <c r="K82" s="62" t="str">
        <f>'[5]กุมภาพันธ์ 67'!E82</f>
        <v>ว่าง</v>
      </c>
      <c r="L82" s="63"/>
      <c r="M82" s="65" t="s">
        <v>8</v>
      </c>
      <c r="N82" s="62" t="str">
        <f>'[5]มีนาคม 67'!E82</f>
        <v>ว่าง</v>
      </c>
      <c r="O82" s="63"/>
      <c r="P82" s="64" t="s">
        <v>8</v>
      </c>
      <c r="Q82" s="63" t="str">
        <f>'[5]เมษายน 67 '!E82</f>
        <v>ว่าง</v>
      </c>
      <c r="R82" s="63"/>
      <c r="S82" s="65" t="s">
        <v>8</v>
      </c>
      <c r="T82" s="62" t="str">
        <f>'[5]พฤษภาคม 67'!E82</f>
        <v>ว่าง</v>
      </c>
      <c r="U82" s="63"/>
      <c r="V82" s="65" t="s">
        <v>8</v>
      </c>
      <c r="W82" s="62" t="str">
        <f>'[5]มิถุนายน 67 '!E82</f>
        <v>ว่าง</v>
      </c>
      <c r="X82" s="63"/>
      <c r="Y82" s="65" t="s">
        <v>8</v>
      </c>
      <c r="Z82" s="66" t="str">
        <f>'[5]กรกฏาคม 67 '!E82</f>
        <v>ว่าง</v>
      </c>
      <c r="AA82" s="67"/>
      <c r="AB82" s="68" t="s">
        <v>8</v>
      </c>
      <c r="AC82" s="62" t="str">
        <f>'[5]สิงหาคม 67 '!E82</f>
        <v>ว่าง</v>
      </c>
      <c r="AD82" s="63"/>
      <c r="AE82" s="65">
        <f t="shared" si="39"/>
        <v>0</v>
      </c>
      <c r="AF82" s="62">
        <f>'[5]กันยายน 67 '!E82</f>
        <v>17</v>
      </c>
      <c r="AG82" s="63"/>
      <c r="AH82" s="65">
        <f t="shared" si="41"/>
        <v>0</v>
      </c>
      <c r="AI82" s="62">
        <f>'[5]ตุลาคม 67 '!E82</f>
        <v>49</v>
      </c>
      <c r="AJ82" s="63"/>
      <c r="AK82" s="65">
        <f t="shared" si="43"/>
        <v>0</v>
      </c>
      <c r="AL82" s="62">
        <f>'[5]พฤศจิกายน 67'!E82</f>
        <v>82</v>
      </c>
      <c r="AM82" s="63"/>
      <c r="AN82" s="65">
        <f t="shared" si="45"/>
        <v>0</v>
      </c>
      <c r="AO82" s="62">
        <f>'[5]ธันวาคม 67'!E82</f>
        <v>121</v>
      </c>
      <c r="AP82" s="63"/>
      <c r="AQ82" s="65">
        <f t="shared" si="47"/>
        <v>0</v>
      </c>
    </row>
    <row r="83" spans="1:44" x14ac:dyDescent="0.55000000000000004">
      <c r="A83" s="42">
        <f>[5]ตารางจด!A83</f>
        <v>67</v>
      </c>
      <c r="B83" s="43" t="str">
        <f>[5]ตารางจด!B83</f>
        <v>MJU Shop</v>
      </c>
      <c r="C83" s="42">
        <f>[5]ตารางจด!C83</f>
        <v>0</v>
      </c>
      <c r="D83" s="16">
        <f>[5]ตารางจด!D83</f>
        <v>2231763</v>
      </c>
      <c r="E83" s="130">
        <v>76421</v>
      </c>
      <c r="F83" s="44">
        <v>518</v>
      </c>
      <c r="G83" s="45">
        <v>2590</v>
      </c>
      <c r="H83" s="44">
        <f>'[5]มกราคม 67'!E83</f>
        <v>76421</v>
      </c>
      <c r="I83" s="44">
        <f t="shared" si="24"/>
        <v>0</v>
      </c>
      <c r="J83" s="46">
        <f t="shared" si="25"/>
        <v>0</v>
      </c>
      <c r="K83" s="130">
        <f>'[5]กุมภาพันธ์ 67'!E83</f>
        <v>76421</v>
      </c>
      <c r="L83" s="44">
        <f t="shared" si="26"/>
        <v>0</v>
      </c>
      <c r="M83" s="46">
        <f t="shared" si="27"/>
        <v>0</v>
      </c>
      <c r="N83" s="130">
        <f>'[5]มีนาคม 67'!E83</f>
        <v>76601</v>
      </c>
      <c r="O83" s="44">
        <f t="shared" si="28"/>
        <v>180</v>
      </c>
      <c r="P83" s="45">
        <f t="shared" si="29"/>
        <v>1080</v>
      </c>
      <c r="Q83" s="44">
        <f>'[5]เมษายน 67 '!E83</f>
        <v>76601</v>
      </c>
      <c r="R83" s="44">
        <f t="shared" si="30"/>
        <v>0</v>
      </c>
      <c r="S83" s="46">
        <f t="shared" si="31"/>
        <v>0</v>
      </c>
      <c r="T83" s="130">
        <f>'[5]พฤษภาคม 67'!E83</f>
        <v>76601</v>
      </c>
      <c r="U83" s="44">
        <f t="shared" si="32"/>
        <v>0</v>
      </c>
      <c r="V83" s="46">
        <f t="shared" si="33"/>
        <v>0</v>
      </c>
      <c r="W83" s="130">
        <f>'[5]มิถุนายน 67 '!E83</f>
        <v>77143</v>
      </c>
      <c r="X83" s="44">
        <f t="shared" si="34"/>
        <v>542</v>
      </c>
      <c r="Y83" s="46">
        <f t="shared" si="35"/>
        <v>3252</v>
      </c>
      <c r="Z83" s="47">
        <f>'[5]กรกฏาคม 67 '!E83</f>
        <v>77143</v>
      </c>
      <c r="AA83" s="48">
        <f t="shared" si="36"/>
        <v>0</v>
      </c>
      <c r="AB83" s="49">
        <f t="shared" si="37"/>
        <v>0</v>
      </c>
      <c r="AC83" s="130">
        <f>'[5]สิงหาคม 67 '!E83</f>
        <v>77143</v>
      </c>
      <c r="AD83" s="44">
        <f t="shared" si="38"/>
        <v>0</v>
      </c>
      <c r="AE83" s="46">
        <f t="shared" si="39"/>
        <v>0</v>
      </c>
      <c r="AF83" s="130">
        <f>'[5]กันยายน 67 '!E83</f>
        <v>77143</v>
      </c>
      <c r="AG83" s="44">
        <f t="shared" si="40"/>
        <v>0</v>
      </c>
      <c r="AH83" s="46">
        <f t="shared" si="41"/>
        <v>0</v>
      </c>
      <c r="AI83" s="130">
        <f>'[5]ตุลาคม 67 '!E83</f>
        <v>77143</v>
      </c>
      <c r="AJ83" s="44">
        <f t="shared" si="42"/>
        <v>0</v>
      </c>
      <c r="AK83" s="46">
        <f t="shared" si="43"/>
        <v>0</v>
      </c>
      <c r="AL83" s="130">
        <f>'[5]พฤศจิกายน 67'!E83</f>
        <v>77143</v>
      </c>
      <c r="AM83" s="44">
        <f t="shared" si="44"/>
        <v>0</v>
      </c>
      <c r="AN83" s="46">
        <f t="shared" si="45"/>
        <v>0</v>
      </c>
      <c r="AO83" s="130">
        <f>'[5]ธันวาคม 67'!E83</f>
        <v>77143</v>
      </c>
      <c r="AP83" s="44">
        <f t="shared" si="46"/>
        <v>0</v>
      </c>
      <c r="AQ83" s="46">
        <f t="shared" si="47"/>
        <v>0</v>
      </c>
      <c r="AR83" s="69"/>
    </row>
    <row r="84" spans="1:44" x14ac:dyDescent="0.55000000000000004">
      <c r="A84" s="42">
        <f>[5]ตารางจด!A84</f>
        <v>68</v>
      </c>
      <c r="B84" s="43" t="str">
        <f>[5]ตารางจด!B84</f>
        <v>พรพิรุณ (เครื่องเขียน &amp; กิ๊ฟช็อป)</v>
      </c>
      <c r="C84" s="42">
        <f>[5]ตารางจด!C84</f>
        <v>0</v>
      </c>
      <c r="D84" s="16">
        <f>[5]ตารางจด!D84</f>
        <v>2101057477</v>
      </c>
      <c r="E84" s="130">
        <v>2220</v>
      </c>
      <c r="F84" s="44">
        <v>65</v>
      </c>
      <c r="G84" s="45">
        <v>325</v>
      </c>
      <c r="H84" s="44">
        <f>'[5]มกราคม 67'!E84</f>
        <v>2294</v>
      </c>
      <c r="I84" s="44">
        <f t="shared" si="24"/>
        <v>74</v>
      </c>
      <c r="J84" s="46">
        <f t="shared" si="25"/>
        <v>370</v>
      </c>
      <c r="K84" s="130">
        <f>'[5]กุมภาพันธ์ 67'!E84</f>
        <v>2405</v>
      </c>
      <c r="L84" s="44">
        <f t="shared" si="26"/>
        <v>111</v>
      </c>
      <c r="M84" s="46">
        <f t="shared" si="27"/>
        <v>555</v>
      </c>
      <c r="N84" s="130">
        <f>'[5]มีนาคม 67'!E84</f>
        <v>2484</v>
      </c>
      <c r="O84" s="44">
        <f t="shared" si="28"/>
        <v>79</v>
      </c>
      <c r="P84" s="45">
        <f t="shared" si="29"/>
        <v>474</v>
      </c>
      <c r="Q84" s="44">
        <f>'[5]เมษายน 67 '!E84</f>
        <v>2484</v>
      </c>
      <c r="R84" s="44">
        <f t="shared" si="30"/>
        <v>0</v>
      </c>
      <c r="S84" s="46">
        <f t="shared" si="31"/>
        <v>0</v>
      </c>
      <c r="T84" s="130">
        <f>'[5]พฤษภาคม 67'!E84</f>
        <v>2484</v>
      </c>
      <c r="U84" s="44">
        <f t="shared" si="32"/>
        <v>0</v>
      </c>
      <c r="V84" s="46">
        <f t="shared" si="33"/>
        <v>0</v>
      </c>
      <c r="W84" s="130">
        <f>'[5]มิถุนายน 67 '!E84</f>
        <v>2516</v>
      </c>
      <c r="X84" s="44">
        <f t="shared" si="34"/>
        <v>32</v>
      </c>
      <c r="Y84" s="46">
        <f t="shared" si="35"/>
        <v>192</v>
      </c>
      <c r="Z84" s="47">
        <f>'[5]กรกฏาคม 67 '!E84</f>
        <v>2666</v>
      </c>
      <c r="AA84" s="48">
        <f t="shared" si="36"/>
        <v>150</v>
      </c>
      <c r="AB84" s="49">
        <f t="shared" si="37"/>
        <v>900</v>
      </c>
      <c r="AC84" s="130">
        <f>'[5]สิงหาคม 67 '!E84</f>
        <v>2799</v>
      </c>
      <c r="AD84" s="44">
        <f t="shared" si="38"/>
        <v>133</v>
      </c>
      <c r="AE84" s="46">
        <f t="shared" si="39"/>
        <v>798</v>
      </c>
      <c r="AF84" s="130">
        <f>'[5]กันยายน 67 '!E84</f>
        <v>2919</v>
      </c>
      <c r="AG84" s="44">
        <f t="shared" si="40"/>
        <v>120</v>
      </c>
      <c r="AH84" s="46">
        <f t="shared" si="41"/>
        <v>720</v>
      </c>
      <c r="AI84" s="130">
        <f>'[5]ตุลาคม 67 '!E84</f>
        <v>3008</v>
      </c>
      <c r="AJ84" s="44">
        <f t="shared" si="42"/>
        <v>89</v>
      </c>
      <c r="AK84" s="46">
        <f t="shared" si="43"/>
        <v>534</v>
      </c>
      <c r="AL84" s="130">
        <f>'[5]พฤศจิกายน 67'!E84</f>
        <v>3071</v>
      </c>
      <c r="AM84" s="44">
        <f t="shared" si="44"/>
        <v>63</v>
      </c>
      <c r="AN84" s="46">
        <f t="shared" si="45"/>
        <v>378</v>
      </c>
      <c r="AO84" s="130">
        <f>'[5]ธันวาคม 67'!E84</f>
        <v>3128</v>
      </c>
      <c r="AP84" s="44">
        <f t="shared" si="46"/>
        <v>57</v>
      </c>
      <c r="AQ84" s="46">
        <f t="shared" si="47"/>
        <v>342</v>
      </c>
    </row>
    <row r="85" spans="1:44" x14ac:dyDescent="0.55000000000000004">
      <c r="A85" s="59">
        <f>[5]ตารางจด!A85</f>
        <v>69</v>
      </c>
      <c r="B85" s="60" t="str">
        <f>[5]ตารางจด!B85</f>
        <v>นส.สุมาลี จาง (เครื่องดื่ม wedrink)</v>
      </c>
      <c r="C85" s="59">
        <f>[5]ตารางจด!C85</f>
        <v>0</v>
      </c>
      <c r="D85" s="61">
        <f>[5]ตารางจด!D85</f>
        <v>80230009681</v>
      </c>
      <c r="E85" s="62">
        <v>1656</v>
      </c>
      <c r="F85" s="63">
        <v>0</v>
      </c>
      <c r="G85" s="64">
        <v>0</v>
      </c>
      <c r="H85" s="63">
        <f>'[5]มกราคม 67'!E85</f>
        <v>1656</v>
      </c>
      <c r="I85" s="63"/>
      <c r="J85" s="65">
        <f t="shared" si="25"/>
        <v>0</v>
      </c>
      <c r="K85" s="62">
        <f>'[5]กุมภาพันธ์ 67'!E85</f>
        <v>1656</v>
      </c>
      <c r="L85" s="63"/>
      <c r="M85" s="65">
        <f t="shared" si="27"/>
        <v>0</v>
      </c>
      <c r="N85" s="62">
        <f>'[5]มีนาคม 67'!E85</f>
        <v>1656</v>
      </c>
      <c r="O85" s="63"/>
      <c r="P85" s="64">
        <f t="shared" si="29"/>
        <v>0</v>
      </c>
      <c r="Q85" s="63">
        <f>'[5]เมษายน 67 '!E85</f>
        <v>1656</v>
      </c>
      <c r="R85" s="63"/>
      <c r="S85" s="65">
        <f t="shared" si="31"/>
        <v>0</v>
      </c>
      <c r="T85" s="62">
        <f>'[5]พฤษภาคม 67'!E85</f>
        <v>1656</v>
      </c>
      <c r="U85" s="63"/>
      <c r="V85" s="65">
        <f t="shared" si="33"/>
        <v>0</v>
      </c>
      <c r="W85" s="62">
        <f>'[5]มิถุนายน 67 '!E85</f>
        <v>935</v>
      </c>
      <c r="X85" s="124"/>
      <c r="Y85" s="65">
        <f t="shared" si="35"/>
        <v>0</v>
      </c>
      <c r="Z85" s="66">
        <f>'[5]กรกฏาคม 67 '!E85</f>
        <v>3369</v>
      </c>
      <c r="AA85" s="67"/>
      <c r="AB85" s="68">
        <f t="shared" si="37"/>
        <v>0</v>
      </c>
      <c r="AC85" s="62">
        <f>'[5]สิงหาคม 67 '!E85</f>
        <v>5791</v>
      </c>
      <c r="AD85" s="63"/>
      <c r="AE85" s="65">
        <f t="shared" si="39"/>
        <v>0</v>
      </c>
      <c r="AF85" s="62">
        <f>'[5]กันยายน 67 '!E85</f>
        <v>7584</v>
      </c>
      <c r="AG85" s="63"/>
      <c r="AH85" s="65">
        <f t="shared" si="41"/>
        <v>0</v>
      </c>
      <c r="AI85" s="62">
        <f>'[5]ตุลาคม 67 '!E85</f>
        <v>9039</v>
      </c>
      <c r="AJ85" s="63"/>
      <c r="AK85" s="65">
        <f t="shared" si="43"/>
        <v>0</v>
      </c>
      <c r="AL85" s="62">
        <f>'[5]พฤศจิกายน 67'!E85</f>
        <v>10442</v>
      </c>
      <c r="AM85" s="63"/>
      <c r="AN85" s="65">
        <f t="shared" si="45"/>
        <v>0</v>
      </c>
      <c r="AO85" s="62">
        <f>'[5]ธันวาคม 67'!E85</f>
        <v>11598</v>
      </c>
      <c r="AP85" s="63"/>
      <c r="AQ85" s="65">
        <f t="shared" si="47"/>
        <v>0</v>
      </c>
    </row>
    <row r="86" spans="1:44" x14ac:dyDescent="0.55000000000000004">
      <c r="A86" s="59">
        <f>[5]ตารางจด!A86</f>
        <v>70</v>
      </c>
      <c r="B86" s="60" t="str">
        <f>[5]ตารางจด!B86</f>
        <v>ชัย ทองแดง (PIZZA PHU PING)</v>
      </c>
      <c r="C86" s="59">
        <f>[5]ตารางจด!C86</f>
        <v>0</v>
      </c>
      <c r="D86" s="61">
        <f>[5]ตารางจด!D86</f>
        <v>20200811320</v>
      </c>
      <c r="E86" s="62">
        <v>5537</v>
      </c>
      <c r="F86" s="63">
        <v>0</v>
      </c>
      <c r="G86" s="64">
        <v>0</v>
      </c>
      <c r="H86" s="63">
        <f>'[5]มกราคม 67'!E86</f>
        <v>6082</v>
      </c>
      <c r="I86" s="63"/>
      <c r="J86" s="65">
        <v>0</v>
      </c>
      <c r="K86" s="62">
        <f>'[5]กุมภาพันธ์ 67'!E86</f>
        <v>6500</v>
      </c>
      <c r="L86" s="63"/>
      <c r="M86" s="65">
        <f>L86*$M$3</f>
        <v>0</v>
      </c>
      <c r="N86" s="62">
        <f>'[5]มีนาคม 67'!E86</f>
        <v>6883</v>
      </c>
      <c r="O86" s="63"/>
      <c r="P86" s="64">
        <f>O86*$P$3</f>
        <v>0</v>
      </c>
      <c r="Q86" s="63">
        <f>'[5]เมษายน 67 '!E86</f>
        <v>6883</v>
      </c>
      <c r="R86" s="63"/>
      <c r="S86" s="65">
        <f>R86*$S$3</f>
        <v>0</v>
      </c>
      <c r="T86" s="62">
        <f>'[5]พฤษภาคม 67'!E86</f>
        <v>6883</v>
      </c>
      <c r="U86" s="63"/>
      <c r="V86" s="65">
        <f>U86*$V$3</f>
        <v>0</v>
      </c>
      <c r="W86" s="62">
        <f>'[5]มิถุนายน 67 '!E86</f>
        <v>6991</v>
      </c>
      <c r="X86" s="63"/>
      <c r="Y86" s="65">
        <f>X86*$Y$3</f>
        <v>0</v>
      </c>
      <c r="Z86" s="66">
        <f>'[5]กรกฏาคม 67 '!E86</f>
        <v>7421</v>
      </c>
      <c r="AA86" s="67"/>
      <c r="AB86" s="68">
        <f>AA86*$AB$3</f>
        <v>0</v>
      </c>
      <c r="AC86" s="62">
        <f>'[5]สิงหาคม 67 '!E86</f>
        <v>7917</v>
      </c>
      <c r="AD86" s="63"/>
      <c r="AE86" s="65">
        <f>AD86*$AE$3</f>
        <v>0</v>
      </c>
      <c r="AF86" s="62">
        <f>'[5]กันยายน 67 '!E86</f>
        <v>8349</v>
      </c>
      <c r="AG86" s="63"/>
      <c r="AH86" s="65">
        <f>AG86*$AH$3</f>
        <v>0</v>
      </c>
      <c r="AI86" s="62">
        <f>'[5]ตุลาคม 67 '!E86</f>
        <v>8715</v>
      </c>
      <c r="AJ86" s="63"/>
      <c r="AK86" s="65">
        <f>AJ86*$AK$3</f>
        <v>0</v>
      </c>
      <c r="AL86" s="62">
        <f>'[5]พฤศจิกายน 67'!E86</f>
        <v>9044</v>
      </c>
      <c r="AM86" s="63"/>
      <c r="AN86" s="65">
        <f>AM86*$AN$3</f>
        <v>0</v>
      </c>
      <c r="AO86" s="62">
        <f>'[5]ธันวาคม 67'!E86</f>
        <v>9348</v>
      </c>
      <c r="AP86" s="63"/>
      <c r="AQ86" s="65">
        <f>AP86*$AQ$3</f>
        <v>0</v>
      </c>
    </row>
    <row r="87" spans="1:44" x14ac:dyDescent="0.55000000000000004">
      <c r="A87" s="23" t="str">
        <f>[5]ตารางจด!A87</f>
        <v>กาดน้อยหลังโรงอาหารเทิดกสิกร</v>
      </c>
      <c r="B87" s="52"/>
      <c r="C87" s="53"/>
      <c r="D87" s="54"/>
      <c r="E87" s="39"/>
      <c r="F87" s="39"/>
      <c r="G87" s="37"/>
      <c r="H87" s="40"/>
      <c r="I87" s="39"/>
      <c r="J87" s="41"/>
      <c r="K87" s="39"/>
      <c r="L87" s="39"/>
      <c r="M87" s="41"/>
      <c r="N87" s="39"/>
      <c r="O87" s="39"/>
      <c r="P87" s="37"/>
      <c r="Q87" s="40"/>
      <c r="R87" s="39"/>
      <c r="S87" s="41"/>
      <c r="T87" s="39"/>
      <c r="U87" s="39"/>
      <c r="V87" s="41"/>
      <c r="W87" s="39"/>
      <c r="X87" s="39"/>
      <c r="Y87" s="41"/>
      <c r="Z87" s="39"/>
      <c r="AA87" s="39"/>
      <c r="AB87" s="41"/>
      <c r="AC87" s="39"/>
      <c r="AD87" s="39"/>
      <c r="AE87" s="41"/>
      <c r="AF87" s="39"/>
      <c r="AG87" s="39"/>
      <c r="AH87" s="41"/>
      <c r="AI87" s="39"/>
      <c r="AJ87" s="39"/>
      <c r="AK87" s="41"/>
      <c r="AL87" s="39"/>
      <c r="AM87" s="39"/>
      <c r="AN87" s="41"/>
      <c r="AO87" s="39"/>
      <c r="AP87" s="39"/>
      <c r="AQ87" s="41"/>
    </row>
    <row r="88" spans="1:44" x14ac:dyDescent="0.55000000000000004">
      <c r="A88" s="42">
        <f>[5]ตารางจด!A88</f>
        <v>71</v>
      </c>
      <c r="B88" s="43" t="str">
        <f>[5]ตารางจด!B88</f>
        <v>นายจิระเดช ดวงศีลธรรม น้ำแข็งไส</v>
      </c>
      <c r="C88" s="42">
        <f>[5]ตารางจด!C88</f>
        <v>0</v>
      </c>
      <c r="D88" s="16">
        <f>[5]ตารางจด!D88</f>
        <v>1409296001</v>
      </c>
      <c r="E88" s="130">
        <v>3950</v>
      </c>
      <c r="F88" s="44">
        <v>60</v>
      </c>
      <c r="G88" s="45">
        <v>300</v>
      </c>
      <c r="H88" s="44">
        <f>'[5]มกราคม 67'!E88</f>
        <v>3971</v>
      </c>
      <c r="I88" s="44">
        <f t="shared" ref="I88:I108" si="48">H88-E88</f>
        <v>21</v>
      </c>
      <c r="J88" s="46">
        <f t="shared" ref="J88:J108" si="49">I88*$J$3</f>
        <v>105</v>
      </c>
      <c r="K88" s="130">
        <f>'[5]กุมภาพันธ์ 67'!E88</f>
        <v>4086</v>
      </c>
      <c r="L88" s="44">
        <f t="shared" ref="L88:L108" si="50">K88-H88</f>
        <v>115</v>
      </c>
      <c r="M88" s="46">
        <f t="shared" ref="M88:M108" si="51">L88*$M$3</f>
        <v>575</v>
      </c>
      <c r="N88" s="130">
        <f>'[5]มีนาคม 67'!E88</f>
        <v>4146</v>
      </c>
      <c r="O88" s="44">
        <f t="shared" ref="O88:O108" si="52">N88-K88</f>
        <v>60</v>
      </c>
      <c r="P88" s="45">
        <f t="shared" ref="P88:P108" si="53">O88*$P$3</f>
        <v>360</v>
      </c>
      <c r="Q88" s="44">
        <f>'[5]เมษายน 67 '!E88</f>
        <v>4146</v>
      </c>
      <c r="R88" s="44">
        <f t="shared" ref="R88:R108" si="54">Q88-N88</f>
        <v>0</v>
      </c>
      <c r="S88" s="46">
        <f t="shared" ref="S88:S108" si="55">R88*$S$3</f>
        <v>0</v>
      </c>
      <c r="T88" s="130">
        <f>'[5]พฤษภาคม 67'!E88</f>
        <v>4146</v>
      </c>
      <c r="U88" s="44">
        <f t="shared" ref="U88:U108" si="56">T88-Q88</f>
        <v>0</v>
      </c>
      <c r="V88" s="46">
        <f t="shared" ref="V88:V108" si="57">U88*$V$3</f>
        <v>0</v>
      </c>
      <c r="W88" s="130">
        <f>'[5]มิถุนายน 67 '!E88</f>
        <v>4146</v>
      </c>
      <c r="X88" s="44">
        <f t="shared" ref="X88:X108" si="58">W88-T88</f>
        <v>0</v>
      </c>
      <c r="Y88" s="46">
        <f t="shared" ref="Y88:Y108" si="59">X88*$Y$3</f>
        <v>0</v>
      </c>
      <c r="Z88" s="47">
        <f>'[5]กรกฏาคม 67 '!E88</f>
        <v>4264</v>
      </c>
      <c r="AA88" s="48">
        <f t="shared" ref="AA88:AA108" si="60">Z88-W88</f>
        <v>118</v>
      </c>
      <c r="AB88" s="49">
        <f t="shared" ref="AB88:AB108" si="61">AA88*$AB$3</f>
        <v>708</v>
      </c>
      <c r="AC88" s="130">
        <f>'[5]สิงหาคม 67 '!E88</f>
        <v>4412</v>
      </c>
      <c r="AD88" s="44">
        <f t="shared" ref="AD88:AD108" si="62">AC88-Z88</f>
        <v>148</v>
      </c>
      <c r="AE88" s="46">
        <f t="shared" ref="AE88:AE108" si="63">AD88*$AE$3</f>
        <v>888</v>
      </c>
      <c r="AF88" s="130">
        <f>'[5]กันยายน 67 '!E88</f>
        <v>4556</v>
      </c>
      <c r="AG88" s="44">
        <f t="shared" ref="AG88:AG108" si="64">AF88-AC88</f>
        <v>144</v>
      </c>
      <c r="AH88" s="46">
        <f t="shared" ref="AH88:AH108" si="65">AG88*$AH$3</f>
        <v>864</v>
      </c>
      <c r="AI88" s="130">
        <f>'[5]ตุลาคม 67 '!E88</f>
        <v>4648</v>
      </c>
      <c r="AJ88" s="44">
        <f t="shared" ref="AJ88:AJ108" si="66">AI88-AF88</f>
        <v>92</v>
      </c>
      <c r="AK88" s="46">
        <f t="shared" ref="AK88:AK108" si="67">AJ88*$AK$3</f>
        <v>552</v>
      </c>
      <c r="AL88" s="130">
        <f>'[5]พฤศจิกายน 67'!E88</f>
        <v>4715</v>
      </c>
      <c r="AM88" s="44">
        <f t="shared" ref="AM88:AM108" si="68">AL88-AI88</f>
        <v>67</v>
      </c>
      <c r="AN88" s="46">
        <f t="shared" ref="AN88:AN108" si="69">AM88*$AN$3</f>
        <v>402</v>
      </c>
      <c r="AO88" s="130">
        <f>'[5]ธันวาคม 67'!E88</f>
        <v>4801</v>
      </c>
      <c r="AP88" s="44">
        <f t="shared" ref="AP88:AP108" si="70">AO88-AL88</f>
        <v>86</v>
      </c>
      <c r="AQ88" s="46">
        <f t="shared" ref="AQ88:AQ108" si="71">AP88*$AQ$3</f>
        <v>516</v>
      </c>
    </row>
    <row r="89" spans="1:44" x14ac:dyDescent="0.55000000000000004">
      <c r="A89" s="42">
        <f>[5]ตารางจด!A89</f>
        <v>72</v>
      </c>
      <c r="B89" s="43" t="str">
        <f>[5]ตารางจด!B89</f>
        <v>รัตน์มนี ยสติวงค์ (ส้มตำ)</v>
      </c>
      <c r="C89" s="42">
        <f>[5]ตารางจด!C89</f>
        <v>0</v>
      </c>
      <c r="D89" s="16">
        <f>[5]ตารางจด!D89</f>
        <v>3221237</v>
      </c>
      <c r="E89" s="130">
        <v>5136</v>
      </c>
      <c r="F89" s="44">
        <v>0</v>
      </c>
      <c r="G89" s="45">
        <v>0</v>
      </c>
      <c r="H89" s="44" t="str">
        <f>'[5]มกราคม 67'!E89</f>
        <v>ยังไม่เปิด</v>
      </c>
      <c r="I89" s="44" t="s">
        <v>25</v>
      </c>
      <c r="J89" s="46" t="s">
        <v>25</v>
      </c>
      <c r="K89" s="130" t="str">
        <f>'[5]กุมภาพันธ์ 67'!E89</f>
        <v>ยังไม่เปิด</v>
      </c>
      <c r="L89" s="44" t="s">
        <v>25</v>
      </c>
      <c r="M89" s="46" t="s">
        <v>25</v>
      </c>
      <c r="N89" s="130" t="str">
        <f>'[5]มีนาคม 67'!E89</f>
        <v>ยังไม่เปิด</v>
      </c>
      <c r="O89" s="44" t="s">
        <v>25</v>
      </c>
      <c r="P89" s="45" t="s">
        <v>25</v>
      </c>
      <c r="Q89" s="44" t="str">
        <f>'[5]เมษายน 67 '!E89</f>
        <v>ยังไม่เปิด</v>
      </c>
      <c r="R89" s="44" t="s">
        <v>25</v>
      </c>
      <c r="S89" s="46" t="s">
        <v>25</v>
      </c>
      <c r="T89" s="130" t="str">
        <f>'[5]พฤษภาคม 67'!E89</f>
        <v>ยังไม่เปิด</v>
      </c>
      <c r="U89" s="44" t="s">
        <v>25</v>
      </c>
      <c r="V89" s="46" t="s">
        <v>25</v>
      </c>
      <c r="W89" s="130">
        <f>'[5]มิถุนายน 67 '!E89</f>
        <v>5136</v>
      </c>
      <c r="X89" s="44" t="s">
        <v>25</v>
      </c>
      <c r="Y89" s="46" t="s">
        <v>25</v>
      </c>
      <c r="Z89" s="47">
        <f>'[5]กรกฏาคม 67 '!E89</f>
        <v>5136</v>
      </c>
      <c r="AA89" s="48">
        <f t="shared" si="60"/>
        <v>0</v>
      </c>
      <c r="AB89" s="49">
        <f t="shared" si="61"/>
        <v>0</v>
      </c>
      <c r="AC89" s="130">
        <f>'[5]สิงหาคม 67 '!E89</f>
        <v>5136</v>
      </c>
      <c r="AD89" s="44">
        <f t="shared" si="62"/>
        <v>0</v>
      </c>
      <c r="AE89" s="46">
        <f t="shared" si="63"/>
        <v>0</v>
      </c>
      <c r="AF89" s="130">
        <f>'[5]กันยายน 67 '!E89</f>
        <v>5136</v>
      </c>
      <c r="AG89" s="44">
        <f t="shared" si="64"/>
        <v>0</v>
      </c>
      <c r="AH89" s="46">
        <f t="shared" si="65"/>
        <v>0</v>
      </c>
      <c r="AI89" s="130">
        <f>'[5]ตุลาคม 67 '!E89</f>
        <v>19</v>
      </c>
      <c r="AJ89" s="44">
        <f>AI89</f>
        <v>19</v>
      </c>
      <c r="AK89" s="46">
        <f t="shared" si="67"/>
        <v>114</v>
      </c>
      <c r="AL89" s="130">
        <f>'[5]พฤศจิกายน 67'!E89</f>
        <v>19</v>
      </c>
      <c r="AM89" s="44">
        <f t="shared" si="68"/>
        <v>0</v>
      </c>
      <c r="AN89" s="46">
        <f t="shared" si="69"/>
        <v>0</v>
      </c>
      <c r="AO89" s="130">
        <f>'[5]ธันวาคม 67'!E89</f>
        <v>35</v>
      </c>
      <c r="AP89" s="44">
        <f t="shared" si="70"/>
        <v>16</v>
      </c>
      <c r="AQ89" s="46">
        <f t="shared" si="71"/>
        <v>96</v>
      </c>
    </row>
    <row r="90" spans="1:44" x14ac:dyDescent="0.55000000000000004">
      <c r="A90" s="42">
        <f>[5]ตารางจด!A90</f>
        <v>73</v>
      </c>
      <c r="B90" s="43" t="str">
        <f>[5]ตารางจด!B90</f>
        <v>นส.ศิวริน จักรอิศราพงศ์ (ของหวาน)</v>
      </c>
      <c r="C90" s="42">
        <f>[5]ตารางจด!C90</f>
        <v>0</v>
      </c>
      <c r="D90" s="16">
        <f>[5]ตารางจด!D90</f>
        <v>1888080</v>
      </c>
      <c r="E90" s="130">
        <v>2189</v>
      </c>
      <c r="F90" s="44">
        <v>0</v>
      </c>
      <c r="G90" s="45">
        <v>0</v>
      </c>
      <c r="H90" s="44" t="str">
        <f>'[5]มกราคม 67'!E90</f>
        <v>ยังไม่เปิด</v>
      </c>
      <c r="I90" s="44" t="s">
        <v>25</v>
      </c>
      <c r="J90" s="46" t="s">
        <v>25</v>
      </c>
      <c r="K90" s="130" t="str">
        <f>'[5]กุมภาพันธ์ 67'!E90</f>
        <v>ยังไม่เปิด</v>
      </c>
      <c r="L90" s="44" t="s">
        <v>25</v>
      </c>
      <c r="M90" s="46" t="s">
        <v>25</v>
      </c>
      <c r="N90" s="130" t="str">
        <f>'[5]มีนาคม 67'!E90</f>
        <v>ยังไม่เปิด</v>
      </c>
      <c r="O90" s="44" t="s">
        <v>25</v>
      </c>
      <c r="P90" s="45" t="s">
        <v>25</v>
      </c>
      <c r="Q90" s="44" t="str">
        <f>'[5]เมษายน 67 '!E90</f>
        <v>ยังไม่เปิด</v>
      </c>
      <c r="R90" s="44" t="s">
        <v>25</v>
      </c>
      <c r="S90" s="46" t="s">
        <v>25</v>
      </c>
      <c r="T90" s="130" t="str">
        <f>'[5]พฤษภาคม 67'!E90</f>
        <v>ยังไม่เปิด</v>
      </c>
      <c r="U90" s="44" t="s">
        <v>25</v>
      </c>
      <c r="V90" s="46" t="s">
        <v>25</v>
      </c>
      <c r="W90" s="130">
        <f>'[5]มิถุนายน 67 '!E90</f>
        <v>2189</v>
      </c>
      <c r="X90" s="44" t="s">
        <v>25</v>
      </c>
      <c r="Y90" s="46" t="s">
        <v>25</v>
      </c>
      <c r="Z90" s="47">
        <f>'[5]กรกฏาคม 67 '!E90</f>
        <v>2189</v>
      </c>
      <c r="AA90" s="48">
        <f t="shared" si="60"/>
        <v>0</v>
      </c>
      <c r="AB90" s="49">
        <f t="shared" si="61"/>
        <v>0</v>
      </c>
      <c r="AC90" s="130">
        <f>'[5]สิงหาคม 67 '!E90</f>
        <v>2189</v>
      </c>
      <c r="AD90" s="44">
        <f t="shared" si="62"/>
        <v>0</v>
      </c>
      <c r="AE90" s="46">
        <f t="shared" si="63"/>
        <v>0</v>
      </c>
      <c r="AF90" s="130">
        <f>'[5]กันยายน 67 '!E90</f>
        <v>2189</v>
      </c>
      <c r="AG90" s="44">
        <f t="shared" si="64"/>
        <v>0</v>
      </c>
      <c r="AH90" s="46">
        <f t="shared" si="65"/>
        <v>0</v>
      </c>
      <c r="AI90" s="130">
        <f>'[5]ตุลาคม 67 '!E90</f>
        <v>2191</v>
      </c>
      <c r="AJ90" s="44">
        <f t="shared" si="66"/>
        <v>2</v>
      </c>
      <c r="AK90" s="46">
        <f t="shared" si="67"/>
        <v>12</v>
      </c>
      <c r="AL90" s="130">
        <f>'[5]พฤศจิกายน 67'!E90</f>
        <v>2191</v>
      </c>
      <c r="AM90" s="44">
        <f t="shared" si="68"/>
        <v>0</v>
      </c>
      <c r="AN90" s="46">
        <f t="shared" si="69"/>
        <v>0</v>
      </c>
      <c r="AO90" s="130">
        <f>'[5]ธันวาคม 67'!E90</f>
        <v>2191</v>
      </c>
      <c r="AP90" s="44">
        <f t="shared" si="70"/>
        <v>0</v>
      </c>
      <c r="AQ90" s="46">
        <f t="shared" si="71"/>
        <v>0</v>
      </c>
    </row>
    <row r="91" spans="1:44" x14ac:dyDescent="0.55000000000000004">
      <c r="A91" s="42">
        <f>[5]ตารางจด!A91</f>
        <v>74</v>
      </c>
      <c r="B91" s="43" t="str">
        <f>[5]ตารางจด!B91</f>
        <v>นางจริญา อ่อนนาง ผลไม้ปั่น</v>
      </c>
      <c r="C91" s="42">
        <f>[5]ตารางจด!C91</f>
        <v>0</v>
      </c>
      <c r="D91" s="16">
        <f>[5]ตารางจด!D91</f>
        <v>8518128</v>
      </c>
      <c r="E91" s="130">
        <v>1833</v>
      </c>
      <c r="F91" s="44">
        <v>42</v>
      </c>
      <c r="G91" s="45">
        <v>210</v>
      </c>
      <c r="H91" s="44">
        <f>'[5]มกราคม 67'!E91</f>
        <v>1885</v>
      </c>
      <c r="I91" s="44">
        <f t="shared" si="48"/>
        <v>52</v>
      </c>
      <c r="J91" s="46">
        <f t="shared" si="49"/>
        <v>260</v>
      </c>
      <c r="K91" s="130">
        <f>'[5]กุมภาพันธ์ 67'!E91</f>
        <v>1949</v>
      </c>
      <c r="L91" s="44">
        <f t="shared" si="50"/>
        <v>64</v>
      </c>
      <c r="M91" s="46">
        <f t="shared" si="51"/>
        <v>320</v>
      </c>
      <c r="N91" s="130">
        <f>'[5]มีนาคม 67'!E91</f>
        <v>2001</v>
      </c>
      <c r="O91" s="44">
        <f t="shared" si="52"/>
        <v>52</v>
      </c>
      <c r="P91" s="45">
        <f t="shared" si="53"/>
        <v>312</v>
      </c>
      <c r="Q91" s="44">
        <f>'[5]เมษายน 67 '!E91</f>
        <v>2001</v>
      </c>
      <c r="R91" s="44">
        <f t="shared" si="54"/>
        <v>0</v>
      </c>
      <c r="S91" s="46">
        <f t="shared" si="55"/>
        <v>0</v>
      </c>
      <c r="T91" s="130">
        <f>'[5]พฤษภาคม 67'!E91</f>
        <v>2001</v>
      </c>
      <c r="U91" s="44">
        <f t="shared" si="56"/>
        <v>0</v>
      </c>
      <c r="V91" s="46">
        <f t="shared" si="57"/>
        <v>0</v>
      </c>
      <c r="W91" s="130">
        <f>'[5]มิถุนายน 67 '!E91</f>
        <v>2001</v>
      </c>
      <c r="X91" s="44">
        <f t="shared" si="58"/>
        <v>0</v>
      </c>
      <c r="Y91" s="46">
        <f t="shared" si="59"/>
        <v>0</v>
      </c>
      <c r="Z91" s="47">
        <f>'[5]กรกฏาคม 67 '!E91</f>
        <v>2054</v>
      </c>
      <c r="AA91" s="48">
        <f t="shared" si="60"/>
        <v>53</v>
      </c>
      <c r="AB91" s="49">
        <f t="shared" si="61"/>
        <v>318</v>
      </c>
      <c r="AC91" s="130">
        <f>'[5]สิงหาคม 67 '!E91</f>
        <v>2130</v>
      </c>
      <c r="AD91" s="44">
        <f t="shared" si="62"/>
        <v>76</v>
      </c>
      <c r="AE91" s="46">
        <f t="shared" si="63"/>
        <v>456</v>
      </c>
      <c r="AF91" s="130">
        <f>'[5]กันยายน 67 '!E91</f>
        <v>2206</v>
      </c>
      <c r="AG91" s="44">
        <f t="shared" si="64"/>
        <v>76</v>
      </c>
      <c r="AH91" s="46">
        <f t="shared" si="65"/>
        <v>456</v>
      </c>
      <c r="AI91" s="130">
        <f>'[5]ตุลาคม 67 '!E91</f>
        <v>2268</v>
      </c>
      <c r="AJ91" s="44">
        <f t="shared" si="66"/>
        <v>62</v>
      </c>
      <c r="AK91" s="46">
        <f t="shared" si="67"/>
        <v>372</v>
      </c>
      <c r="AL91" s="130">
        <f>'[5]พฤศจิกายน 67'!E91</f>
        <v>2304</v>
      </c>
      <c r="AM91" s="44">
        <f t="shared" si="68"/>
        <v>36</v>
      </c>
      <c r="AN91" s="46">
        <f t="shared" si="69"/>
        <v>216</v>
      </c>
      <c r="AO91" s="130">
        <f>'[5]ธันวาคม 67'!E91</f>
        <v>2355</v>
      </c>
      <c r="AP91" s="44">
        <f t="shared" si="70"/>
        <v>51</v>
      </c>
      <c r="AQ91" s="46">
        <f t="shared" si="71"/>
        <v>306</v>
      </c>
    </row>
    <row r="92" spans="1:44" x14ac:dyDescent="0.55000000000000004">
      <c r="A92" s="42">
        <f>[5]ตารางจด!A92</f>
        <v>75</v>
      </c>
      <c r="B92" s="43" t="str">
        <f>[5]ตารางจด!B92</f>
        <v>วัชรชัย ภูมิโคกรักษ์ นมปั่น</v>
      </c>
      <c r="C92" s="42">
        <f>[5]ตารางจด!C92</f>
        <v>0</v>
      </c>
      <c r="D92" s="16">
        <f>[5]ตารางจด!D92</f>
        <v>8821584</v>
      </c>
      <c r="E92" s="130">
        <v>3450</v>
      </c>
      <c r="F92" s="44">
        <v>19</v>
      </c>
      <c r="G92" s="45">
        <v>95</v>
      </c>
      <c r="H92" s="44">
        <f>'[5]มกราคม 67'!E92</f>
        <v>3470</v>
      </c>
      <c r="I92" s="44">
        <f t="shared" si="48"/>
        <v>20</v>
      </c>
      <c r="J92" s="46">
        <f t="shared" si="49"/>
        <v>100</v>
      </c>
      <c r="K92" s="130">
        <f>'[5]กุมภาพันธ์ 67'!E92</f>
        <v>3499</v>
      </c>
      <c r="L92" s="44">
        <f t="shared" si="50"/>
        <v>29</v>
      </c>
      <c r="M92" s="46">
        <f t="shared" si="51"/>
        <v>145</v>
      </c>
      <c r="N92" s="130">
        <f>'[5]มีนาคม 67'!E92</f>
        <v>3499</v>
      </c>
      <c r="O92" s="44">
        <f t="shared" si="52"/>
        <v>0</v>
      </c>
      <c r="P92" s="45">
        <f t="shared" si="53"/>
        <v>0</v>
      </c>
      <c r="Q92" s="44">
        <f>'[5]เมษายน 67 '!E92</f>
        <v>3499</v>
      </c>
      <c r="R92" s="44">
        <f t="shared" si="54"/>
        <v>0</v>
      </c>
      <c r="S92" s="46">
        <f t="shared" si="55"/>
        <v>0</v>
      </c>
      <c r="T92" s="130">
        <f>'[5]พฤษภาคม 67'!E92</f>
        <v>3499</v>
      </c>
      <c r="U92" s="44">
        <f t="shared" si="56"/>
        <v>0</v>
      </c>
      <c r="V92" s="46">
        <f t="shared" si="57"/>
        <v>0</v>
      </c>
      <c r="W92" s="130">
        <f>'[5]มิถุนายน 67 '!E92</f>
        <v>3499</v>
      </c>
      <c r="X92" s="44">
        <f t="shared" si="58"/>
        <v>0</v>
      </c>
      <c r="Y92" s="46">
        <f t="shared" si="59"/>
        <v>0</v>
      </c>
      <c r="Z92" s="47">
        <f>'[5]กรกฏาคม 67 '!E92</f>
        <v>3659</v>
      </c>
      <c r="AA92" s="48">
        <f t="shared" si="60"/>
        <v>160</v>
      </c>
      <c r="AB92" s="49">
        <f t="shared" si="61"/>
        <v>960</v>
      </c>
      <c r="AC92" s="130">
        <f>'[5]สิงหาคม 67 '!E92</f>
        <v>3822</v>
      </c>
      <c r="AD92" s="44">
        <f t="shared" si="62"/>
        <v>163</v>
      </c>
      <c r="AE92" s="46">
        <f t="shared" si="63"/>
        <v>978</v>
      </c>
      <c r="AF92" s="130">
        <f>'[5]กันยายน 67 '!E92</f>
        <v>3969</v>
      </c>
      <c r="AG92" s="44">
        <f t="shared" si="64"/>
        <v>147</v>
      </c>
      <c r="AH92" s="46">
        <f t="shared" si="65"/>
        <v>882</v>
      </c>
      <c r="AI92" s="130">
        <f>'[5]ตุลาคม 67 '!E92</f>
        <v>4093</v>
      </c>
      <c r="AJ92" s="44">
        <f t="shared" si="66"/>
        <v>124</v>
      </c>
      <c r="AK92" s="46">
        <f t="shared" si="67"/>
        <v>744</v>
      </c>
      <c r="AL92" s="130">
        <f>'[5]พฤศจิกายน 67'!E92</f>
        <v>4168</v>
      </c>
      <c r="AM92" s="44">
        <f t="shared" si="68"/>
        <v>75</v>
      </c>
      <c r="AN92" s="46">
        <f t="shared" si="69"/>
        <v>450</v>
      </c>
      <c r="AO92" s="130">
        <f>'[5]ธันวาคม 67'!E92</f>
        <v>4283</v>
      </c>
      <c r="AP92" s="44">
        <f t="shared" si="70"/>
        <v>115</v>
      </c>
      <c r="AQ92" s="46">
        <f t="shared" si="71"/>
        <v>690</v>
      </c>
    </row>
    <row r="93" spans="1:44" x14ac:dyDescent="0.55000000000000004">
      <c r="A93" s="42">
        <f>[5]ตารางจด!A93</f>
        <v>76</v>
      </c>
      <c r="B93" s="43" t="str">
        <f>[5]ตารางจด!B93</f>
        <v>สิริเบญจรัตน์ มะลิเฝือ(ทาโกยากิ)</v>
      </c>
      <c r="C93" s="42">
        <f>[5]ตารางจด!C93</f>
        <v>0</v>
      </c>
      <c r="D93" s="16">
        <f>[5]ตารางจด!D93</f>
        <v>1033780</v>
      </c>
      <c r="E93" s="130">
        <v>8753</v>
      </c>
      <c r="F93" s="44">
        <v>0</v>
      </c>
      <c r="G93" s="45">
        <v>0</v>
      </c>
      <c r="H93" s="44" t="str">
        <f>'[5]มกราคม 67'!E93</f>
        <v>ยังไม่เปิด</v>
      </c>
      <c r="I93" s="44" t="s">
        <v>25</v>
      </c>
      <c r="J93" s="46" t="s">
        <v>25</v>
      </c>
      <c r="K93" s="130" t="str">
        <f>'[5]กุมภาพันธ์ 67'!E93</f>
        <v>ยังไม่เปิด</v>
      </c>
      <c r="L93" s="44" t="s">
        <v>25</v>
      </c>
      <c r="M93" s="46" t="s">
        <v>25</v>
      </c>
      <c r="N93" s="130" t="str">
        <f>'[5]มีนาคม 67'!E93</f>
        <v>ยังไม่เปิด</v>
      </c>
      <c r="O93" s="44" t="s">
        <v>25</v>
      </c>
      <c r="P93" s="45" t="s">
        <v>25</v>
      </c>
      <c r="Q93" s="44" t="str">
        <f>'[5]เมษายน 67 '!E93</f>
        <v>ยังไม่เปิด</v>
      </c>
      <c r="R93" s="44" t="s">
        <v>25</v>
      </c>
      <c r="S93" s="46" t="s">
        <v>25</v>
      </c>
      <c r="T93" s="130" t="str">
        <f>'[5]พฤษภาคม 67'!E93</f>
        <v>ยังไม่เปิด</v>
      </c>
      <c r="U93" s="44" t="s">
        <v>25</v>
      </c>
      <c r="V93" s="46" t="s">
        <v>25</v>
      </c>
      <c r="W93" s="130">
        <f>'[5]มิถุนายน 67 '!E93</f>
        <v>8753</v>
      </c>
      <c r="X93" s="44" t="s">
        <v>25</v>
      </c>
      <c r="Y93" s="46" t="s">
        <v>25</v>
      </c>
      <c r="Z93" s="47">
        <f>'[5]กรกฏาคม 67 '!E93</f>
        <v>8763</v>
      </c>
      <c r="AA93" s="48">
        <f t="shared" si="60"/>
        <v>10</v>
      </c>
      <c r="AB93" s="49">
        <f t="shared" si="61"/>
        <v>60</v>
      </c>
      <c r="AC93" s="130">
        <f>'[5]สิงหาคม 67 '!E93</f>
        <v>8768</v>
      </c>
      <c r="AD93" s="44">
        <f t="shared" si="62"/>
        <v>5</v>
      </c>
      <c r="AE93" s="46">
        <f t="shared" si="63"/>
        <v>30</v>
      </c>
      <c r="AF93" s="130">
        <f>'[5]กันยายน 67 '!E93</f>
        <v>8772</v>
      </c>
      <c r="AG93" s="44">
        <f t="shared" si="64"/>
        <v>4</v>
      </c>
      <c r="AH93" s="46">
        <f t="shared" si="65"/>
        <v>24</v>
      </c>
      <c r="AI93" s="130">
        <f>'[5]ตุลาคม 67 '!E93</f>
        <v>8777</v>
      </c>
      <c r="AJ93" s="44">
        <f t="shared" si="66"/>
        <v>5</v>
      </c>
      <c r="AK93" s="46">
        <f t="shared" si="67"/>
        <v>30</v>
      </c>
      <c r="AL93" s="130">
        <f>'[5]พฤศจิกายน 67'!E93</f>
        <v>8780</v>
      </c>
      <c r="AM93" s="44">
        <f t="shared" si="68"/>
        <v>3</v>
      </c>
      <c r="AN93" s="46">
        <f t="shared" si="69"/>
        <v>18</v>
      </c>
      <c r="AO93" s="130">
        <f>'[5]ธันวาคม 67'!E93</f>
        <v>8784</v>
      </c>
      <c r="AP93" s="44">
        <f t="shared" si="70"/>
        <v>4</v>
      </c>
      <c r="AQ93" s="46">
        <f t="shared" si="71"/>
        <v>24</v>
      </c>
    </row>
    <row r="94" spans="1:44" x14ac:dyDescent="0.55000000000000004">
      <c r="A94" s="42">
        <f>[5]ตารางจด!A94</f>
        <v>77</v>
      </c>
      <c r="B94" s="43" t="str">
        <f>[5]ตารางจด!B94</f>
        <v>วรัทยา ศุขแก้ว ร้าน@แซ่บน้า</v>
      </c>
      <c r="C94" s="42">
        <f>[5]ตารางจด!C94</f>
        <v>0</v>
      </c>
      <c r="D94" s="16">
        <f>[5]ตารางจด!D94</f>
        <v>1409245995</v>
      </c>
      <c r="E94" s="130">
        <v>793</v>
      </c>
      <c r="F94" s="44">
        <v>14</v>
      </c>
      <c r="G94" s="45">
        <v>70</v>
      </c>
      <c r="H94" s="44" t="str">
        <f>'[5]มกราคม 67'!E94</f>
        <v>ยังไม่เปิด</v>
      </c>
      <c r="I94" s="44" t="s">
        <v>25</v>
      </c>
      <c r="J94" s="46" t="s">
        <v>25</v>
      </c>
      <c r="K94" s="130" t="str">
        <f>'[5]กุมภาพันธ์ 67'!E94</f>
        <v>ยังไม่เปิด</v>
      </c>
      <c r="L94" s="44" t="s">
        <v>25</v>
      </c>
      <c r="M94" s="46" t="s">
        <v>25</v>
      </c>
      <c r="N94" s="130" t="str">
        <f>'[5]มีนาคม 67'!E94</f>
        <v>ยังไม่เปิด</v>
      </c>
      <c r="O94" s="44" t="s">
        <v>25</v>
      </c>
      <c r="P94" s="45" t="s">
        <v>25</v>
      </c>
      <c r="Q94" s="44" t="str">
        <f>'[5]เมษายน 67 '!E94</f>
        <v>ยังไม่เปิด</v>
      </c>
      <c r="R94" s="44" t="s">
        <v>25</v>
      </c>
      <c r="S94" s="46" t="s">
        <v>25</v>
      </c>
      <c r="T94" s="130" t="str">
        <f>'[5]พฤษภาคม 67'!E94</f>
        <v>ยังไม่เปิด</v>
      </c>
      <c r="U94" s="44" t="s">
        <v>25</v>
      </c>
      <c r="V94" s="46" t="s">
        <v>25</v>
      </c>
      <c r="W94" s="130">
        <f>'[5]มิถุนายน 67 '!E94</f>
        <v>849</v>
      </c>
      <c r="X94" s="44" t="s">
        <v>25</v>
      </c>
      <c r="Y94" s="46" t="s">
        <v>25</v>
      </c>
      <c r="Z94" s="47">
        <f>'[5]กรกฏาคม 67 '!E94</f>
        <v>862</v>
      </c>
      <c r="AA94" s="48">
        <f t="shared" si="60"/>
        <v>13</v>
      </c>
      <c r="AB94" s="49">
        <f t="shared" si="61"/>
        <v>78</v>
      </c>
      <c r="AC94" s="130">
        <f>'[5]สิงหาคม 67 '!E94</f>
        <v>884</v>
      </c>
      <c r="AD94" s="44">
        <f t="shared" si="62"/>
        <v>22</v>
      </c>
      <c r="AE94" s="46">
        <f t="shared" si="63"/>
        <v>132</v>
      </c>
      <c r="AF94" s="130">
        <f>'[5]กันยายน 67 '!E94</f>
        <v>907</v>
      </c>
      <c r="AG94" s="44">
        <f t="shared" si="64"/>
        <v>23</v>
      </c>
      <c r="AH94" s="46">
        <f t="shared" si="65"/>
        <v>138</v>
      </c>
      <c r="AI94" s="130">
        <f>'[5]ตุลาคม 67 '!E94</f>
        <v>927</v>
      </c>
      <c r="AJ94" s="44">
        <f t="shared" si="66"/>
        <v>20</v>
      </c>
      <c r="AK94" s="46">
        <f t="shared" si="67"/>
        <v>120</v>
      </c>
      <c r="AL94" s="130">
        <f>'[5]พฤศจิกายน 67'!E94</f>
        <v>936</v>
      </c>
      <c r="AM94" s="44">
        <f t="shared" si="68"/>
        <v>9</v>
      </c>
      <c r="AN94" s="46">
        <f t="shared" si="69"/>
        <v>54</v>
      </c>
      <c r="AO94" s="130">
        <f>'[5]ธันวาคม 67'!E94</f>
        <v>949</v>
      </c>
      <c r="AP94" s="44">
        <f t="shared" si="70"/>
        <v>13</v>
      </c>
      <c r="AQ94" s="46">
        <f t="shared" si="71"/>
        <v>78</v>
      </c>
    </row>
    <row r="95" spans="1:44" x14ac:dyDescent="0.55000000000000004">
      <c r="A95" s="42">
        <f>[5]ตารางจด!A95</f>
        <v>78</v>
      </c>
      <c r="B95" s="43" t="str">
        <f>[5]ตารางจด!B95</f>
        <v>พนิตนันท์ อินทราวุธ ร้านครัวแม่</v>
      </c>
      <c r="C95" s="42">
        <f>[5]ตารางจด!C95</f>
        <v>0</v>
      </c>
      <c r="D95" s="16" t="str">
        <f>[5]ตารางจด!D95</f>
        <v>-</v>
      </c>
      <c r="E95" s="130">
        <v>2122</v>
      </c>
      <c r="F95" s="44">
        <v>55</v>
      </c>
      <c r="G95" s="45">
        <v>275</v>
      </c>
      <c r="H95" s="44" t="str">
        <f>'[5]มกราคม 67'!E95</f>
        <v>ยังไม่เปิด</v>
      </c>
      <c r="I95" s="44" t="s">
        <v>25</v>
      </c>
      <c r="J95" s="46" t="s">
        <v>25</v>
      </c>
      <c r="K95" s="130" t="str">
        <f>'[5]กุมภาพันธ์ 67'!E95</f>
        <v>ยังไม่เปิด</v>
      </c>
      <c r="L95" s="44" t="s">
        <v>25</v>
      </c>
      <c r="M95" s="46" t="s">
        <v>25</v>
      </c>
      <c r="N95" s="130" t="str">
        <f>'[5]มีนาคม 67'!E95</f>
        <v>ยังไม่เปิด</v>
      </c>
      <c r="O95" s="44" t="s">
        <v>25</v>
      </c>
      <c r="P95" s="45" t="s">
        <v>25</v>
      </c>
      <c r="Q95" s="44" t="str">
        <f>'[5]เมษายน 67 '!E95</f>
        <v>ยังไม่เปิด</v>
      </c>
      <c r="R95" s="44" t="s">
        <v>25</v>
      </c>
      <c r="S95" s="46" t="s">
        <v>25</v>
      </c>
      <c r="T95" s="130" t="str">
        <f>'[5]พฤษภาคม 67'!E95</f>
        <v>ยังไม่เปิด</v>
      </c>
      <c r="U95" s="44" t="s">
        <v>25</v>
      </c>
      <c r="V95" s="46" t="s">
        <v>25</v>
      </c>
      <c r="W95" s="130">
        <f>'[5]มิถุนายน 67 '!E95</f>
        <v>2291</v>
      </c>
      <c r="X95" s="44" t="s">
        <v>25</v>
      </c>
      <c r="Y95" s="46" t="s">
        <v>25</v>
      </c>
      <c r="Z95" s="47">
        <f>'[5]กรกฏาคม 67 '!E95</f>
        <v>2346</v>
      </c>
      <c r="AA95" s="48">
        <f t="shared" si="60"/>
        <v>55</v>
      </c>
      <c r="AB95" s="49">
        <f t="shared" si="61"/>
        <v>330</v>
      </c>
      <c r="AC95" s="130">
        <f>'[5]สิงหาคม 67 '!E95</f>
        <v>2445</v>
      </c>
      <c r="AD95" s="44">
        <f t="shared" si="62"/>
        <v>99</v>
      </c>
      <c r="AE95" s="46">
        <f t="shared" si="63"/>
        <v>594</v>
      </c>
      <c r="AF95" s="130">
        <f>'[5]กันยายน 67 '!E95</f>
        <v>2540</v>
      </c>
      <c r="AG95" s="44">
        <f t="shared" si="64"/>
        <v>95</v>
      </c>
      <c r="AH95" s="46">
        <f t="shared" si="65"/>
        <v>570</v>
      </c>
      <c r="AI95" s="130">
        <f>'[5]ตุลาคม 67 '!E95</f>
        <v>2614</v>
      </c>
      <c r="AJ95" s="44">
        <f t="shared" si="66"/>
        <v>74</v>
      </c>
      <c r="AK95" s="46">
        <f t="shared" si="67"/>
        <v>444</v>
      </c>
      <c r="AL95" s="130">
        <f>'[5]พฤศจิกายน 67'!E95</f>
        <v>2664</v>
      </c>
      <c r="AM95" s="44">
        <f t="shared" si="68"/>
        <v>50</v>
      </c>
      <c r="AN95" s="46">
        <f t="shared" si="69"/>
        <v>300</v>
      </c>
      <c r="AO95" s="130">
        <f>'[5]ธันวาคม 67'!E95</f>
        <v>2732</v>
      </c>
      <c r="AP95" s="44">
        <f t="shared" si="70"/>
        <v>68</v>
      </c>
      <c r="AQ95" s="46">
        <f t="shared" si="71"/>
        <v>408</v>
      </c>
    </row>
    <row r="96" spans="1:44" x14ac:dyDescent="0.55000000000000004">
      <c r="A96" s="42">
        <f>[5]ตารางจด!A96</f>
        <v>79</v>
      </c>
      <c r="B96" s="43" t="str">
        <f>[5]ตารางจด!B96</f>
        <v>อุทัย พรมชนะ ของทอด</v>
      </c>
      <c r="C96" s="42">
        <f>[5]ตารางจด!C96</f>
        <v>0</v>
      </c>
      <c r="D96" s="16">
        <f>[5]ตารางจด!D96</f>
        <v>2309454</v>
      </c>
      <c r="E96" s="130">
        <v>8993</v>
      </c>
      <c r="F96" s="44">
        <v>3</v>
      </c>
      <c r="G96" s="45">
        <v>15</v>
      </c>
      <c r="H96" s="44">
        <f>'[5]มกราคม 67'!E96</f>
        <v>8995</v>
      </c>
      <c r="I96" s="44">
        <f t="shared" si="48"/>
        <v>2</v>
      </c>
      <c r="J96" s="46">
        <f t="shared" si="49"/>
        <v>10</v>
      </c>
      <c r="K96" s="130">
        <f>'[5]กุมภาพันธ์ 67'!E96</f>
        <v>8998</v>
      </c>
      <c r="L96" s="44">
        <f t="shared" si="50"/>
        <v>3</v>
      </c>
      <c r="M96" s="46">
        <f t="shared" si="51"/>
        <v>15</v>
      </c>
      <c r="N96" s="130">
        <f>'[5]มีนาคม 67'!E96</f>
        <v>9001</v>
      </c>
      <c r="O96" s="44">
        <f t="shared" si="52"/>
        <v>3</v>
      </c>
      <c r="P96" s="45">
        <f t="shared" si="53"/>
        <v>18</v>
      </c>
      <c r="Q96" s="44">
        <f>'[5]เมษายน 67 '!E96</f>
        <v>9001</v>
      </c>
      <c r="R96" s="44">
        <f t="shared" si="54"/>
        <v>0</v>
      </c>
      <c r="S96" s="46">
        <f t="shared" si="55"/>
        <v>0</v>
      </c>
      <c r="T96" s="130">
        <f>'[5]พฤษภาคม 67'!E96</f>
        <v>9001</v>
      </c>
      <c r="U96" s="44">
        <f t="shared" si="56"/>
        <v>0</v>
      </c>
      <c r="V96" s="46">
        <f t="shared" si="57"/>
        <v>0</v>
      </c>
      <c r="W96" s="130">
        <f>'[5]มิถุนายน 67 '!E96</f>
        <v>9001</v>
      </c>
      <c r="X96" s="44">
        <f t="shared" si="58"/>
        <v>0</v>
      </c>
      <c r="Y96" s="46">
        <f t="shared" si="59"/>
        <v>0</v>
      </c>
      <c r="Z96" s="47">
        <f>'[5]กรกฏาคม 67 '!E96</f>
        <v>9004</v>
      </c>
      <c r="AA96" s="48">
        <f t="shared" si="60"/>
        <v>3</v>
      </c>
      <c r="AB96" s="49">
        <f t="shared" si="61"/>
        <v>18</v>
      </c>
      <c r="AC96" s="130">
        <f>'[5]สิงหาคม 67 '!E96</f>
        <v>9006</v>
      </c>
      <c r="AD96" s="44">
        <f t="shared" si="62"/>
        <v>2</v>
      </c>
      <c r="AE96" s="46">
        <f t="shared" si="63"/>
        <v>12</v>
      </c>
      <c r="AF96" s="130">
        <f>'[5]กันยายน 67 '!E96</f>
        <v>9009</v>
      </c>
      <c r="AG96" s="44">
        <f t="shared" si="64"/>
        <v>3</v>
      </c>
      <c r="AH96" s="46">
        <f t="shared" si="65"/>
        <v>18</v>
      </c>
      <c r="AI96" s="130">
        <f>'[5]ตุลาคม 67 '!E96</f>
        <v>9011</v>
      </c>
      <c r="AJ96" s="44">
        <f t="shared" si="66"/>
        <v>2</v>
      </c>
      <c r="AK96" s="46">
        <f t="shared" si="67"/>
        <v>12</v>
      </c>
      <c r="AL96" s="130">
        <f>'[5]พฤศจิกายน 67'!E96</f>
        <v>9013</v>
      </c>
      <c r="AM96" s="44">
        <f t="shared" si="68"/>
        <v>2</v>
      </c>
      <c r="AN96" s="46">
        <f t="shared" si="69"/>
        <v>12</v>
      </c>
      <c r="AO96" s="130">
        <f>'[5]ธันวาคม 67'!E96</f>
        <v>9015</v>
      </c>
      <c r="AP96" s="44">
        <f t="shared" si="70"/>
        <v>2</v>
      </c>
      <c r="AQ96" s="46">
        <f t="shared" si="71"/>
        <v>12</v>
      </c>
    </row>
    <row r="97" spans="1:43" x14ac:dyDescent="0.55000000000000004">
      <c r="A97" s="42">
        <f>[5]ตารางจด!A97</f>
        <v>80</v>
      </c>
      <c r="B97" s="43" t="str">
        <f>[5]ตารางจด!B97</f>
        <v>ศิริขวัญ  อินจินดา  ส้มจิ๊ดหม่าล่า</v>
      </c>
      <c r="C97" s="42">
        <f>[5]ตารางจด!C97</f>
        <v>0</v>
      </c>
      <c r="D97" s="16">
        <f>[5]ตารางจด!D97</f>
        <v>1409246282</v>
      </c>
      <c r="E97" s="130">
        <v>761</v>
      </c>
      <c r="F97" s="44">
        <v>9</v>
      </c>
      <c r="G97" s="45">
        <v>45</v>
      </c>
      <c r="H97" s="44">
        <f>'[5]มกราคม 67'!E97</f>
        <v>769</v>
      </c>
      <c r="I97" s="44">
        <f t="shared" si="48"/>
        <v>8</v>
      </c>
      <c r="J97" s="46">
        <f t="shared" si="49"/>
        <v>40</v>
      </c>
      <c r="K97" s="130">
        <f>'[5]กุมภาพันธ์ 67'!E97</f>
        <v>778</v>
      </c>
      <c r="L97" s="44">
        <f t="shared" si="50"/>
        <v>9</v>
      </c>
      <c r="M97" s="46">
        <f t="shared" si="51"/>
        <v>45</v>
      </c>
      <c r="N97" s="130">
        <f>'[5]มีนาคม 67'!E97</f>
        <v>788</v>
      </c>
      <c r="O97" s="44">
        <f t="shared" si="52"/>
        <v>10</v>
      </c>
      <c r="P97" s="45">
        <f t="shared" si="53"/>
        <v>60</v>
      </c>
      <c r="Q97" s="44">
        <f>'[5]เมษายน 67 '!E97</f>
        <v>788</v>
      </c>
      <c r="R97" s="44">
        <f t="shared" si="54"/>
        <v>0</v>
      </c>
      <c r="S97" s="46">
        <f t="shared" si="55"/>
        <v>0</v>
      </c>
      <c r="T97" s="130">
        <f>'[5]พฤษภาคม 67'!E97</f>
        <v>788</v>
      </c>
      <c r="U97" s="44">
        <f t="shared" si="56"/>
        <v>0</v>
      </c>
      <c r="V97" s="46">
        <f t="shared" si="57"/>
        <v>0</v>
      </c>
      <c r="W97" s="130">
        <f>'[5]มิถุนายน 67 '!E97</f>
        <v>788</v>
      </c>
      <c r="X97" s="44">
        <f t="shared" si="58"/>
        <v>0</v>
      </c>
      <c r="Y97" s="46">
        <f t="shared" si="59"/>
        <v>0</v>
      </c>
      <c r="Z97" s="47">
        <f>'[5]กรกฏาคม 67 '!E97</f>
        <v>799</v>
      </c>
      <c r="AA97" s="48">
        <f t="shared" si="60"/>
        <v>11</v>
      </c>
      <c r="AB97" s="49">
        <f t="shared" si="61"/>
        <v>66</v>
      </c>
      <c r="AC97" s="130">
        <f>'[5]สิงหาคม 67 '!E97</f>
        <v>815</v>
      </c>
      <c r="AD97" s="44">
        <f t="shared" si="62"/>
        <v>16</v>
      </c>
      <c r="AE97" s="46">
        <f t="shared" si="63"/>
        <v>96</v>
      </c>
      <c r="AF97" s="130">
        <f>'[5]กันยายน 67 '!E97</f>
        <v>828</v>
      </c>
      <c r="AG97" s="44">
        <f t="shared" si="64"/>
        <v>13</v>
      </c>
      <c r="AH97" s="46">
        <f t="shared" si="65"/>
        <v>78</v>
      </c>
      <c r="AI97" s="130">
        <f>'[5]ตุลาคม 67 '!E97</f>
        <v>838</v>
      </c>
      <c r="AJ97" s="44">
        <f t="shared" si="66"/>
        <v>10</v>
      </c>
      <c r="AK97" s="46">
        <f t="shared" si="67"/>
        <v>60</v>
      </c>
      <c r="AL97" s="130">
        <f>'[5]พฤศจิกายน 67'!E97</f>
        <v>845</v>
      </c>
      <c r="AM97" s="44">
        <f t="shared" si="68"/>
        <v>7</v>
      </c>
      <c r="AN97" s="46">
        <f t="shared" si="69"/>
        <v>42</v>
      </c>
      <c r="AO97" s="130">
        <f>'[5]ธันวาคม 67'!E97</f>
        <v>854</v>
      </c>
      <c r="AP97" s="44">
        <f t="shared" si="70"/>
        <v>9</v>
      </c>
      <c r="AQ97" s="46">
        <f t="shared" si="71"/>
        <v>54</v>
      </c>
    </row>
    <row r="98" spans="1:43" x14ac:dyDescent="0.55000000000000004">
      <c r="A98" s="42">
        <f>[5]ตารางจด!A98</f>
        <v>81</v>
      </c>
      <c r="B98" s="43" t="str">
        <f>[5]ตารางจด!B98</f>
        <v>นางจิรนันท์ วรรณวิชติ (แม่หอพากิน)</v>
      </c>
      <c r="C98" s="42">
        <f>[5]ตารางจด!C98</f>
        <v>0</v>
      </c>
      <c r="D98" s="16">
        <f>[5]ตารางจด!D98</f>
        <v>8114128</v>
      </c>
      <c r="E98" s="130">
        <v>25</v>
      </c>
      <c r="F98" s="44">
        <v>0</v>
      </c>
      <c r="G98" s="45">
        <v>0</v>
      </c>
      <c r="H98" s="44" t="str">
        <f>'[5]มกราคม 67'!E98</f>
        <v>ยังไม่เปิด</v>
      </c>
      <c r="I98" s="44" t="s">
        <v>25</v>
      </c>
      <c r="J98" s="46" t="s">
        <v>25</v>
      </c>
      <c r="K98" s="130" t="str">
        <f>'[5]กุมภาพันธ์ 67'!E98</f>
        <v>ยังไม่เปิด</v>
      </c>
      <c r="L98" s="44" t="s">
        <v>25</v>
      </c>
      <c r="M98" s="46" t="s">
        <v>25</v>
      </c>
      <c r="N98" s="130" t="str">
        <f>'[5]มีนาคม 67'!E98</f>
        <v>ยังไม่เปิด</v>
      </c>
      <c r="O98" s="44" t="s">
        <v>25</v>
      </c>
      <c r="P98" s="45" t="s">
        <v>25</v>
      </c>
      <c r="Q98" s="44" t="str">
        <f>'[5]เมษายน 67 '!E98</f>
        <v>ยังไม่เปิด</v>
      </c>
      <c r="R98" s="44" t="s">
        <v>25</v>
      </c>
      <c r="S98" s="46" t="s">
        <v>25</v>
      </c>
      <c r="T98" s="130" t="str">
        <f>'[5]พฤษภาคม 67'!E98</f>
        <v>ยังไม่เปิด</v>
      </c>
      <c r="U98" s="44" t="s">
        <v>25</v>
      </c>
      <c r="V98" s="46" t="s">
        <v>25</v>
      </c>
      <c r="W98" s="130">
        <f>'[5]มิถุนายน 67 '!E98</f>
        <v>4603</v>
      </c>
      <c r="X98" s="44" t="s">
        <v>25</v>
      </c>
      <c r="Y98" s="46" t="s">
        <v>25</v>
      </c>
      <c r="Z98" s="47">
        <f>'[5]กรกฏาคม 67 '!E98</f>
        <v>4609</v>
      </c>
      <c r="AA98" s="48">
        <f t="shared" si="60"/>
        <v>6</v>
      </c>
      <c r="AB98" s="49">
        <f t="shared" si="61"/>
        <v>36</v>
      </c>
      <c r="AC98" s="130">
        <f>'[5]สิงหาคม 67 '!E98</f>
        <v>4616</v>
      </c>
      <c r="AD98" s="44">
        <f t="shared" si="62"/>
        <v>7</v>
      </c>
      <c r="AE98" s="46">
        <f t="shared" si="63"/>
        <v>42</v>
      </c>
      <c r="AF98" s="130">
        <f>'[5]กันยายน 67 '!E98</f>
        <v>4623</v>
      </c>
      <c r="AG98" s="44">
        <f t="shared" si="64"/>
        <v>7</v>
      </c>
      <c r="AH98" s="46">
        <f t="shared" si="65"/>
        <v>42</v>
      </c>
      <c r="AI98" s="130">
        <f>'[5]ตุลาคม 67 '!E98</f>
        <v>4629</v>
      </c>
      <c r="AJ98" s="44">
        <f t="shared" si="66"/>
        <v>6</v>
      </c>
      <c r="AK98" s="46">
        <f t="shared" si="67"/>
        <v>36</v>
      </c>
      <c r="AL98" s="130">
        <f>'[5]พฤศจิกายน 67'!E98</f>
        <v>4632</v>
      </c>
      <c r="AM98" s="44">
        <f t="shared" si="68"/>
        <v>3</v>
      </c>
      <c r="AN98" s="46">
        <f t="shared" si="69"/>
        <v>18</v>
      </c>
      <c r="AO98" s="130">
        <f>'[5]ธันวาคม 67'!E98</f>
        <v>4639</v>
      </c>
      <c r="AP98" s="44">
        <f t="shared" si="70"/>
        <v>7</v>
      </c>
      <c r="AQ98" s="46">
        <f t="shared" si="71"/>
        <v>42</v>
      </c>
    </row>
    <row r="99" spans="1:43" x14ac:dyDescent="0.55000000000000004">
      <c r="A99" s="42">
        <f>[5]ตารางจด!A99</f>
        <v>82</v>
      </c>
      <c r="B99" s="43" t="str">
        <f>[5]ตารางจด!B99</f>
        <v xml:space="preserve">นายธีรพล  สุวรรณ  </v>
      </c>
      <c r="C99" s="42">
        <f>[5]ตารางจด!C99</f>
        <v>0</v>
      </c>
      <c r="D99" s="16" t="str">
        <f>[5]ตารางจด!D99</f>
        <v>-</v>
      </c>
      <c r="E99" s="130">
        <v>2499</v>
      </c>
      <c r="F99" s="44">
        <v>0</v>
      </c>
      <c r="G99" s="45">
        <v>0</v>
      </c>
      <c r="H99" s="44">
        <f>'[5]มกราคม 67'!E99</f>
        <v>2499</v>
      </c>
      <c r="I99" s="44">
        <f t="shared" si="48"/>
        <v>0</v>
      </c>
      <c r="J99" s="46">
        <f t="shared" si="49"/>
        <v>0</v>
      </c>
      <c r="K99" s="130">
        <f>'[5]กุมภาพันธ์ 67'!E99</f>
        <v>2525</v>
      </c>
      <c r="L99" s="44">
        <f t="shared" si="50"/>
        <v>26</v>
      </c>
      <c r="M99" s="46">
        <f t="shared" si="51"/>
        <v>130</v>
      </c>
      <c r="N99" s="130">
        <f>'[5]มีนาคม 67'!E99</f>
        <v>2538</v>
      </c>
      <c r="O99" s="44">
        <f t="shared" si="52"/>
        <v>13</v>
      </c>
      <c r="P99" s="45">
        <f t="shared" si="53"/>
        <v>78</v>
      </c>
      <c r="Q99" s="44">
        <f>'[5]เมษายน 67 '!E99</f>
        <v>2538</v>
      </c>
      <c r="R99" s="44">
        <f t="shared" si="54"/>
        <v>0</v>
      </c>
      <c r="S99" s="46">
        <f t="shared" si="55"/>
        <v>0</v>
      </c>
      <c r="T99" s="130">
        <f>'[5]พฤษภาคม 67'!E99</f>
        <v>2538</v>
      </c>
      <c r="U99" s="44">
        <f t="shared" si="56"/>
        <v>0</v>
      </c>
      <c r="V99" s="46">
        <f t="shared" si="57"/>
        <v>0</v>
      </c>
      <c r="W99" s="130">
        <f>'[5]มิถุนายน 67 '!E99</f>
        <v>2538</v>
      </c>
      <c r="X99" s="44">
        <f t="shared" si="58"/>
        <v>0</v>
      </c>
      <c r="Y99" s="46">
        <f t="shared" si="59"/>
        <v>0</v>
      </c>
      <c r="Z99" s="47">
        <f>'[5]กรกฏาคม 67 '!E99</f>
        <v>2554</v>
      </c>
      <c r="AA99" s="48">
        <f t="shared" si="60"/>
        <v>16</v>
      </c>
      <c r="AB99" s="49">
        <f t="shared" si="61"/>
        <v>96</v>
      </c>
      <c r="AC99" s="130">
        <f>'[5]สิงหาคม 67 '!E99</f>
        <v>2565</v>
      </c>
      <c r="AD99" s="44">
        <f t="shared" si="62"/>
        <v>11</v>
      </c>
      <c r="AE99" s="46">
        <f t="shared" si="63"/>
        <v>66</v>
      </c>
      <c r="AF99" s="130">
        <f>'[5]กันยายน 67 '!E99</f>
        <v>2576</v>
      </c>
      <c r="AG99" s="44">
        <f t="shared" si="64"/>
        <v>11</v>
      </c>
      <c r="AH99" s="46">
        <f t="shared" si="65"/>
        <v>66</v>
      </c>
      <c r="AI99" s="130">
        <f>'[5]ตุลาคม 67 '!E99</f>
        <v>2587</v>
      </c>
      <c r="AJ99" s="44">
        <f t="shared" si="66"/>
        <v>11</v>
      </c>
      <c r="AK99" s="46">
        <f t="shared" si="67"/>
        <v>66</v>
      </c>
      <c r="AL99" s="130">
        <f>'[5]พฤศจิกายน 67'!E99</f>
        <v>2595</v>
      </c>
      <c r="AM99" s="44">
        <f t="shared" si="68"/>
        <v>8</v>
      </c>
      <c r="AN99" s="46">
        <f t="shared" si="69"/>
        <v>48</v>
      </c>
      <c r="AO99" s="130">
        <f>'[5]ธันวาคม 67'!E99</f>
        <v>2602</v>
      </c>
      <c r="AP99" s="44">
        <f t="shared" si="70"/>
        <v>7</v>
      </c>
      <c r="AQ99" s="46">
        <f t="shared" si="71"/>
        <v>42</v>
      </c>
    </row>
    <row r="100" spans="1:43" x14ac:dyDescent="0.55000000000000004">
      <c r="A100" s="42">
        <f>[5]ตารางจด!A100</f>
        <v>83</v>
      </c>
      <c r="B100" s="43" t="str">
        <f>[5]ตารางจด!B100</f>
        <v>นส.กฤตาณัฐ ศรีประภา (ของกินล้ำลำ)</v>
      </c>
      <c r="C100" s="42">
        <f>[5]ตารางจด!C100</f>
        <v>0</v>
      </c>
      <c r="D100" s="16">
        <f>[5]ตารางจด!D100</f>
        <v>527259</v>
      </c>
      <c r="E100" s="130">
        <v>2912</v>
      </c>
      <c r="F100" s="44">
        <v>0</v>
      </c>
      <c r="G100" s="45">
        <v>0</v>
      </c>
      <c r="H100" s="44" t="str">
        <f>'[5]มกราคม 67'!E100</f>
        <v>ยังไม่เปิด</v>
      </c>
      <c r="I100" s="44" t="s">
        <v>25</v>
      </c>
      <c r="J100" s="46" t="s">
        <v>25</v>
      </c>
      <c r="K100" s="130" t="str">
        <f>'[5]กุมภาพันธ์ 67'!E100</f>
        <v>ยังไม่เปิด</v>
      </c>
      <c r="L100" s="44" t="s">
        <v>25</v>
      </c>
      <c r="M100" s="46" t="s">
        <v>25</v>
      </c>
      <c r="N100" s="130" t="str">
        <f>'[5]มีนาคม 67'!E100</f>
        <v>ยังไม่เปิด</v>
      </c>
      <c r="O100" s="44" t="s">
        <v>25</v>
      </c>
      <c r="P100" s="45" t="s">
        <v>25</v>
      </c>
      <c r="Q100" s="44" t="str">
        <f>'[5]เมษายน 67 '!E100</f>
        <v>ยังไม่เปิด</v>
      </c>
      <c r="R100" s="44" t="s">
        <v>25</v>
      </c>
      <c r="S100" s="46" t="s">
        <v>25</v>
      </c>
      <c r="T100" s="130" t="str">
        <f>'[5]พฤษภาคม 67'!E100</f>
        <v>ยังไม่เปิด</v>
      </c>
      <c r="U100" s="44" t="s">
        <v>25</v>
      </c>
      <c r="V100" s="46" t="s">
        <v>25</v>
      </c>
      <c r="W100" s="130">
        <f>'[5]มิถุนายน 67 '!E100</f>
        <v>2951</v>
      </c>
      <c r="X100" s="44" t="s">
        <v>25</v>
      </c>
      <c r="Y100" s="46" t="s">
        <v>25</v>
      </c>
      <c r="Z100" s="47">
        <f>'[5]กรกฏาคม 67 '!E100</f>
        <v>2951</v>
      </c>
      <c r="AA100" s="48">
        <f t="shared" si="60"/>
        <v>0</v>
      </c>
      <c r="AB100" s="49">
        <f t="shared" si="61"/>
        <v>0</v>
      </c>
      <c r="AC100" s="130">
        <f>'[5]สิงหาคม 67 '!E100</f>
        <v>2990</v>
      </c>
      <c r="AD100" s="44">
        <f t="shared" si="62"/>
        <v>39</v>
      </c>
      <c r="AE100" s="46">
        <f t="shared" si="63"/>
        <v>234</v>
      </c>
      <c r="AF100" s="130">
        <f>'[5]กันยายน 67 '!E100</f>
        <v>3043</v>
      </c>
      <c r="AG100" s="44">
        <f t="shared" si="64"/>
        <v>53</v>
      </c>
      <c r="AH100" s="46">
        <f t="shared" si="65"/>
        <v>318</v>
      </c>
      <c r="AI100" s="130">
        <f>'[5]ตุลาคม 67 '!E100</f>
        <v>3112</v>
      </c>
      <c r="AJ100" s="44">
        <f t="shared" si="66"/>
        <v>69</v>
      </c>
      <c r="AK100" s="46">
        <f t="shared" si="67"/>
        <v>414</v>
      </c>
      <c r="AL100" s="130">
        <f>'[5]พฤศจิกายน 67'!E100</f>
        <v>3156</v>
      </c>
      <c r="AM100" s="44">
        <f t="shared" si="68"/>
        <v>44</v>
      </c>
      <c r="AN100" s="46">
        <f t="shared" si="69"/>
        <v>264</v>
      </c>
      <c r="AO100" s="130">
        <f>'[5]ธันวาคม 67'!E100</f>
        <v>3181</v>
      </c>
      <c r="AP100" s="44">
        <f t="shared" si="70"/>
        <v>25</v>
      </c>
      <c r="AQ100" s="46">
        <f t="shared" si="71"/>
        <v>150</v>
      </c>
    </row>
    <row r="101" spans="1:43" x14ac:dyDescent="0.55000000000000004">
      <c r="A101" s="42">
        <f>[5]ตารางจด!A101</f>
        <v>84</v>
      </c>
      <c r="B101" s="43" t="str">
        <f>[5]ตารางจด!B101</f>
        <v>น.ส.ธันยรัศมิ์  วงศ์เกษม  หิวละเฮ้ย</v>
      </c>
      <c r="C101" s="42">
        <f>[5]ตารางจด!C101</f>
        <v>0</v>
      </c>
      <c r="D101" s="16">
        <f>[5]ตารางจด!D101</f>
        <v>141210519</v>
      </c>
      <c r="E101" s="130">
        <v>2940</v>
      </c>
      <c r="F101" s="44">
        <v>94</v>
      </c>
      <c r="G101" s="45">
        <v>470</v>
      </c>
      <c r="H101" s="44">
        <f>'[5]มกราคม 67'!E101</f>
        <v>2940</v>
      </c>
      <c r="I101" s="44">
        <f t="shared" si="48"/>
        <v>0</v>
      </c>
      <c r="J101" s="46">
        <f t="shared" si="49"/>
        <v>0</v>
      </c>
      <c r="K101" s="130">
        <f>'[5]กุมภาพันธ์ 67'!E101</f>
        <v>3180</v>
      </c>
      <c r="L101" s="44">
        <f t="shared" si="50"/>
        <v>240</v>
      </c>
      <c r="M101" s="46">
        <f t="shared" si="51"/>
        <v>1200</v>
      </c>
      <c r="N101" s="130">
        <f>'[5]มีนาคม 67'!E101</f>
        <v>3255</v>
      </c>
      <c r="O101" s="44">
        <f t="shared" si="52"/>
        <v>75</v>
      </c>
      <c r="P101" s="45">
        <f t="shared" si="53"/>
        <v>450</v>
      </c>
      <c r="Q101" s="44">
        <f>'[5]เมษายน 67 '!E101</f>
        <v>3255</v>
      </c>
      <c r="R101" s="44">
        <f t="shared" si="54"/>
        <v>0</v>
      </c>
      <c r="S101" s="46">
        <f t="shared" si="55"/>
        <v>0</v>
      </c>
      <c r="T101" s="130">
        <f>'[5]พฤษภาคม 67'!E101</f>
        <v>3255</v>
      </c>
      <c r="U101" s="44">
        <f t="shared" si="56"/>
        <v>0</v>
      </c>
      <c r="V101" s="46">
        <f t="shared" si="57"/>
        <v>0</v>
      </c>
      <c r="W101" s="130">
        <f>'[5]มิถุนายน 67 '!E101</f>
        <v>3255</v>
      </c>
      <c r="X101" s="44">
        <f t="shared" si="58"/>
        <v>0</v>
      </c>
      <c r="Y101" s="46">
        <f t="shared" si="59"/>
        <v>0</v>
      </c>
      <c r="Z101" s="47">
        <f>'[5]กรกฏาคม 67 '!E101</f>
        <v>3400</v>
      </c>
      <c r="AA101" s="48">
        <f t="shared" si="60"/>
        <v>145</v>
      </c>
      <c r="AB101" s="49">
        <f t="shared" si="61"/>
        <v>870</v>
      </c>
      <c r="AC101" s="130">
        <f>'[5]สิงหาคม 67 '!E101</f>
        <v>3523</v>
      </c>
      <c r="AD101" s="44">
        <f t="shared" si="62"/>
        <v>123</v>
      </c>
      <c r="AE101" s="46">
        <f t="shared" si="63"/>
        <v>738</v>
      </c>
      <c r="AF101" s="130">
        <f>'[5]กันยายน 67 '!E101</f>
        <v>3658</v>
      </c>
      <c r="AG101" s="44">
        <f t="shared" si="64"/>
        <v>135</v>
      </c>
      <c r="AH101" s="46">
        <f t="shared" si="65"/>
        <v>810</v>
      </c>
      <c r="AI101" s="130">
        <f>'[5]ตุลาคม 67 '!E101</f>
        <v>3747</v>
      </c>
      <c r="AJ101" s="44">
        <f t="shared" si="66"/>
        <v>89</v>
      </c>
      <c r="AK101" s="46">
        <f t="shared" si="67"/>
        <v>534</v>
      </c>
      <c r="AL101" s="130">
        <f>'[5]พฤศจิกายน 67'!E101</f>
        <v>3816</v>
      </c>
      <c r="AM101" s="44">
        <f t="shared" si="68"/>
        <v>69</v>
      </c>
      <c r="AN101" s="46">
        <f t="shared" si="69"/>
        <v>414</v>
      </c>
      <c r="AO101" s="130">
        <f>'[5]ธันวาคม 67'!E101</f>
        <v>3904</v>
      </c>
      <c r="AP101" s="44">
        <f t="shared" si="70"/>
        <v>88</v>
      </c>
      <c r="AQ101" s="46">
        <f t="shared" si="71"/>
        <v>528</v>
      </c>
    </row>
    <row r="102" spans="1:43" x14ac:dyDescent="0.55000000000000004">
      <c r="A102" s="42">
        <f>[5]ตารางจด!A102</f>
        <v>85</v>
      </c>
      <c r="B102" s="43" t="str">
        <f>[5]ตารางจด!B102</f>
        <v>นายเจษฎาพงษ์ ชัยเรืองวุฒิ (หมูทอด)</v>
      </c>
      <c r="C102" s="42">
        <f>[5]ตารางจด!C102</f>
        <v>0</v>
      </c>
      <c r="D102" s="16" t="str">
        <f>[5]ตารางจด!D102</f>
        <v>-</v>
      </c>
      <c r="E102" s="130">
        <v>1357</v>
      </c>
      <c r="F102" s="44">
        <v>0</v>
      </c>
      <c r="G102" s="45">
        <v>0</v>
      </c>
      <c r="H102" s="44" t="str">
        <f>'[5]มกราคม 67'!E102</f>
        <v>ยังไม่เปิด</v>
      </c>
      <c r="I102" s="44" t="s">
        <v>25</v>
      </c>
      <c r="J102" s="46" t="s">
        <v>25</v>
      </c>
      <c r="K102" s="130" t="str">
        <f>'[5]กุมภาพันธ์ 67'!E102</f>
        <v>ยังไม่เปิด</v>
      </c>
      <c r="L102" s="44" t="s">
        <v>25</v>
      </c>
      <c r="M102" s="46" t="s">
        <v>25</v>
      </c>
      <c r="N102" s="130" t="str">
        <f>'[5]มีนาคม 67'!E102</f>
        <v>ยังไม่เปิด</v>
      </c>
      <c r="O102" s="44" t="s">
        <v>25</v>
      </c>
      <c r="P102" s="45" t="s">
        <v>25</v>
      </c>
      <c r="Q102" s="44" t="str">
        <f>'[5]เมษายน 67 '!E102</f>
        <v>ยังไม่เปิด</v>
      </c>
      <c r="R102" s="44" t="s">
        <v>25</v>
      </c>
      <c r="S102" s="46" t="s">
        <v>25</v>
      </c>
      <c r="T102" s="130" t="str">
        <f>'[5]พฤษภาคม 67'!E102</f>
        <v>ยังไม่เปิด</v>
      </c>
      <c r="U102" s="44" t="s">
        <v>25</v>
      </c>
      <c r="V102" s="46" t="s">
        <v>25</v>
      </c>
      <c r="W102" s="130">
        <f>'[5]มิถุนายน 67 '!E102</f>
        <v>1357</v>
      </c>
      <c r="X102" s="44" t="s">
        <v>25</v>
      </c>
      <c r="Y102" s="46" t="s">
        <v>25</v>
      </c>
      <c r="Z102" s="47">
        <f>'[5]กรกฏาคม 67 '!E102</f>
        <v>40</v>
      </c>
      <c r="AA102" s="48">
        <f>Z102</f>
        <v>40</v>
      </c>
      <c r="AB102" s="49">
        <f t="shared" si="61"/>
        <v>240</v>
      </c>
      <c r="AC102" s="130">
        <f>'[5]สิงหาคม 67 '!E102</f>
        <v>81</v>
      </c>
      <c r="AD102" s="44">
        <f t="shared" si="62"/>
        <v>41</v>
      </c>
      <c r="AE102" s="46">
        <f t="shared" si="63"/>
        <v>246</v>
      </c>
      <c r="AF102" s="130">
        <f>'[5]กันยายน 67 '!E102</f>
        <v>130</v>
      </c>
      <c r="AG102" s="44">
        <f t="shared" si="64"/>
        <v>49</v>
      </c>
      <c r="AH102" s="46">
        <f t="shared" si="65"/>
        <v>294</v>
      </c>
      <c r="AI102" s="130">
        <f>'[5]ตุลาคม 67 '!E102</f>
        <v>177</v>
      </c>
      <c r="AJ102" s="44">
        <f t="shared" si="66"/>
        <v>47</v>
      </c>
      <c r="AK102" s="46">
        <f t="shared" si="67"/>
        <v>282</v>
      </c>
      <c r="AL102" s="130">
        <f>'[5]พฤศจิกายน 67'!E102</f>
        <v>209</v>
      </c>
      <c r="AM102" s="44">
        <f t="shared" si="68"/>
        <v>32</v>
      </c>
      <c r="AN102" s="46">
        <f t="shared" si="69"/>
        <v>192</v>
      </c>
      <c r="AO102" s="130">
        <f>'[5]ธันวาคม 67'!E102</f>
        <v>248</v>
      </c>
      <c r="AP102" s="44">
        <f t="shared" si="70"/>
        <v>39</v>
      </c>
      <c r="AQ102" s="46">
        <f t="shared" si="71"/>
        <v>234</v>
      </c>
    </row>
    <row r="103" spans="1:43" x14ac:dyDescent="0.55000000000000004">
      <c r="A103" s="42">
        <f>[5]ตารางจด!A103</f>
        <v>86</v>
      </c>
      <c r="B103" s="43" t="str">
        <f>[5]ตารางจด!B103</f>
        <v>นางธัญลักษณ์  อารยพิทยา  ลูกชิ้น</v>
      </c>
      <c r="C103" s="42">
        <f>[5]ตารางจด!C103</f>
        <v>0</v>
      </c>
      <c r="D103" s="16">
        <f>[5]ตารางจด!D103</f>
        <v>140880504</v>
      </c>
      <c r="E103" s="130">
        <v>1962</v>
      </c>
      <c r="F103" s="44">
        <v>18</v>
      </c>
      <c r="G103" s="45">
        <v>90</v>
      </c>
      <c r="H103" s="44">
        <f>'[5]มกราคม 67'!E103</f>
        <v>1980</v>
      </c>
      <c r="I103" s="44">
        <f t="shared" si="48"/>
        <v>18</v>
      </c>
      <c r="J103" s="46">
        <f t="shared" si="49"/>
        <v>90</v>
      </c>
      <c r="K103" s="130">
        <f>'[5]กุมภาพันธ์ 67'!E103</f>
        <v>2002</v>
      </c>
      <c r="L103" s="44">
        <f t="shared" si="50"/>
        <v>22</v>
      </c>
      <c r="M103" s="46">
        <f t="shared" si="51"/>
        <v>110</v>
      </c>
      <c r="N103" s="130">
        <f>'[5]มีนาคม 67'!E103</f>
        <v>2018</v>
      </c>
      <c r="O103" s="44">
        <f t="shared" si="52"/>
        <v>16</v>
      </c>
      <c r="P103" s="45">
        <f t="shared" si="53"/>
        <v>96</v>
      </c>
      <c r="Q103" s="44">
        <f>'[5]เมษายน 67 '!E103</f>
        <v>2018</v>
      </c>
      <c r="R103" s="44">
        <f t="shared" si="54"/>
        <v>0</v>
      </c>
      <c r="S103" s="46">
        <f t="shared" si="55"/>
        <v>0</v>
      </c>
      <c r="T103" s="130">
        <f>'[5]พฤษภาคม 67'!E103</f>
        <v>2018</v>
      </c>
      <c r="U103" s="44">
        <f t="shared" si="56"/>
        <v>0</v>
      </c>
      <c r="V103" s="46">
        <f t="shared" si="57"/>
        <v>0</v>
      </c>
      <c r="W103" s="130">
        <f>'[5]มิถุนายน 67 '!E103</f>
        <v>2018</v>
      </c>
      <c r="X103" s="44">
        <f t="shared" si="58"/>
        <v>0</v>
      </c>
      <c r="Y103" s="46">
        <f t="shared" si="59"/>
        <v>0</v>
      </c>
      <c r="Z103" s="47">
        <f>'[5]กรกฏาคม 67 '!E103</f>
        <v>2038</v>
      </c>
      <c r="AA103" s="48">
        <f t="shared" si="60"/>
        <v>20</v>
      </c>
      <c r="AB103" s="49">
        <f t="shared" si="61"/>
        <v>120</v>
      </c>
      <c r="AC103" s="130">
        <f>'[5]สิงหาคม 67 '!E103</f>
        <v>2073</v>
      </c>
      <c r="AD103" s="44">
        <f t="shared" si="62"/>
        <v>35</v>
      </c>
      <c r="AE103" s="46">
        <f t="shared" si="63"/>
        <v>210</v>
      </c>
      <c r="AF103" s="130">
        <f>'[5]กันยายน 67 '!E103</f>
        <v>2110</v>
      </c>
      <c r="AG103" s="44">
        <f t="shared" si="64"/>
        <v>37</v>
      </c>
      <c r="AH103" s="46">
        <f t="shared" si="65"/>
        <v>222</v>
      </c>
      <c r="AI103" s="130">
        <f>'[5]ตุลาคม 67 '!E103</f>
        <v>2139</v>
      </c>
      <c r="AJ103" s="44">
        <f t="shared" si="66"/>
        <v>29</v>
      </c>
      <c r="AK103" s="46">
        <f t="shared" si="67"/>
        <v>174</v>
      </c>
      <c r="AL103" s="130">
        <f>'[5]พฤศจิกายน 67'!E103</f>
        <v>2168</v>
      </c>
      <c r="AM103" s="44">
        <f t="shared" si="68"/>
        <v>29</v>
      </c>
      <c r="AN103" s="46">
        <f t="shared" si="69"/>
        <v>174</v>
      </c>
      <c r="AO103" s="130">
        <f>'[5]ธันวาคม 67'!E103</f>
        <v>2186</v>
      </c>
      <c r="AP103" s="44">
        <f t="shared" si="70"/>
        <v>18</v>
      </c>
      <c r="AQ103" s="46">
        <f t="shared" si="71"/>
        <v>108</v>
      </c>
    </row>
    <row r="104" spans="1:43" x14ac:dyDescent="0.55000000000000004">
      <c r="A104" s="42">
        <f>[5]ตารางจด!A104</f>
        <v>87</v>
      </c>
      <c r="B104" s="43" t="str">
        <f>[5]ตารางจด!B104</f>
        <v>นางหทัยรัตน์ ขววีทรัตน์ชัย (โรตี)</v>
      </c>
      <c r="C104" s="42">
        <f>[5]ตารางจด!C104</f>
        <v>0</v>
      </c>
      <c r="D104" s="16" t="str">
        <f>[5]ตารางจด!D104</f>
        <v>-</v>
      </c>
      <c r="E104" s="130" t="s">
        <v>9</v>
      </c>
      <c r="F104" s="44" t="s">
        <v>9</v>
      </c>
      <c r="G104" s="45" t="s">
        <v>9</v>
      </c>
      <c r="H104" s="44" t="str">
        <f>'[5]มกราคม 67'!E104</f>
        <v>ยังไม่เปิด</v>
      </c>
      <c r="I104" s="44" t="s">
        <v>25</v>
      </c>
      <c r="J104" s="46" t="s">
        <v>25</v>
      </c>
      <c r="K104" s="130" t="str">
        <f>'[5]กุมภาพันธ์ 67'!E104</f>
        <v>ยังไม่เปิด</v>
      </c>
      <c r="L104" s="44" t="s">
        <v>25</v>
      </c>
      <c r="M104" s="46" t="s">
        <v>25</v>
      </c>
      <c r="N104" s="130" t="str">
        <f>'[5]มีนาคม 67'!E104</f>
        <v>ยังไม่เปิด</v>
      </c>
      <c r="O104" s="44" t="s">
        <v>25</v>
      </c>
      <c r="P104" s="45" t="s">
        <v>25</v>
      </c>
      <c r="Q104" s="44" t="str">
        <f>'[5]เมษายน 67 '!E104</f>
        <v>ยังไม่เปิด</v>
      </c>
      <c r="R104" s="44" t="s">
        <v>25</v>
      </c>
      <c r="S104" s="46" t="s">
        <v>25</v>
      </c>
      <c r="T104" s="130" t="str">
        <f>'[5]พฤษภาคม 67'!E104</f>
        <v>ยังไม่เปิด</v>
      </c>
      <c r="U104" s="44" t="s">
        <v>25</v>
      </c>
      <c r="V104" s="46" t="s">
        <v>25</v>
      </c>
      <c r="W104" s="130">
        <f>'[5]มิถุนายน 67 '!E104</f>
        <v>0</v>
      </c>
      <c r="X104" s="44" t="s">
        <v>25</v>
      </c>
      <c r="Y104" s="46" t="s">
        <v>25</v>
      </c>
      <c r="Z104" s="47">
        <f>'[5]กรกฏาคม 67 '!E104</f>
        <v>27</v>
      </c>
      <c r="AA104" s="48">
        <f t="shared" si="60"/>
        <v>27</v>
      </c>
      <c r="AB104" s="49">
        <f t="shared" si="61"/>
        <v>162</v>
      </c>
      <c r="AC104" s="130">
        <f>'[5]สิงหาคม 67 '!E104</f>
        <v>68</v>
      </c>
      <c r="AD104" s="44">
        <f t="shared" si="62"/>
        <v>41</v>
      </c>
      <c r="AE104" s="46">
        <f t="shared" si="63"/>
        <v>246</v>
      </c>
      <c r="AF104" s="130">
        <f>'[5]กันยายน 67 '!E104</f>
        <v>124</v>
      </c>
      <c r="AG104" s="44">
        <f t="shared" si="64"/>
        <v>56</v>
      </c>
      <c r="AH104" s="46">
        <f t="shared" si="65"/>
        <v>336</v>
      </c>
      <c r="AI104" s="130">
        <f>'[5]ตุลาคม 67 '!E104</f>
        <v>173</v>
      </c>
      <c r="AJ104" s="44">
        <f t="shared" si="66"/>
        <v>49</v>
      </c>
      <c r="AK104" s="46">
        <f t="shared" si="67"/>
        <v>294</v>
      </c>
      <c r="AL104" s="130">
        <f>'[5]พฤศจิกายน 67'!E104</f>
        <v>173</v>
      </c>
      <c r="AM104" s="44">
        <f t="shared" si="68"/>
        <v>0</v>
      </c>
      <c r="AN104" s="46">
        <f t="shared" si="69"/>
        <v>0</v>
      </c>
      <c r="AO104" s="130">
        <f>'[5]ธันวาคม 67'!E104</f>
        <v>225</v>
      </c>
      <c r="AP104" s="44">
        <f t="shared" si="70"/>
        <v>52</v>
      </c>
      <c r="AQ104" s="46">
        <f t="shared" si="71"/>
        <v>312</v>
      </c>
    </row>
    <row r="105" spans="1:43" x14ac:dyDescent="0.55000000000000004">
      <c r="A105" s="42">
        <f>[5]ตารางจด!A105</f>
        <v>88</v>
      </c>
      <c r="B105" s="43" t="str">
        <f>[5]ตารางจด!B105</f>
        <v>ภาคภูมิ  จันทร์เผือก  กะทะร้อน</v>
      </c>
      <c r="C105" s="42">
        <f>[5]ตารางจด!C105</f>
        <v>0</v>
      </c>
      <c r="D105" s="16">
        <f>[5]ตารางจด!D105</f>
        <v>9085661</v>
      </c>
      <c r="E105" s="130">
        <v>1238</v>
      </c>
      <c r="F105" s="44">
        <v>9</v>
      </c>
      <c r="G105" s="45">
        <v>45</v>
      </c>
      <c r="H105" s="44">
        <f>'[5]มกราคม 67'!E105</f>
        <v>1246</v>
      </c>
      <c r="I105" s="44">
        <f t="shared" si="48"/>
        <v>8</v>
      </c>
      <c r="J105" s="46">
        <f t="shared" si="49"/>
        <v>40</v>
      </c>
      <c r="K105" s="130">
        <f>'[5]กุมภาพันธ์ 67'!E105</f>
        <v>1257</v>
      </c>
      <c r="L105" s="44">
        <f t="shared" si="50"/>
        <v>11</v>
      </c>
      <c r="M105" s="46">
        <f t="shared" si="51"/>
        <v>55</v>
      </c>
      <c r="N105" s="130">
        <f>'[5]มีนาคม 67'!E105</f>
        <v>1266</v>
      </c>
      <c r="O105" s="44">
        <f t="shared" si="52"/>
        <v>9</v>
      </c>
      <c r="P105" s="45">
        <f t="shared" si="53"/>
        <v>54</v>
      </c>
      <c r="Q105" s="44">
        <f>'[5]เมษายน 67 '!E105</f>
        <v>1266</v>
      </c>
      <c r="R105" s="44">
        <f t="shared" si="54"/>
        <v>0</v>
      </c>
      <c r="S105" s="46">
        <f t="shared" si="55"/>
        <v>0</v>
      </c>
      <c r="T105" s="130">
        <f>'[5]พฤษภาคม 67'!E105</f>
        <v>1266</v>
      </c>
      <c r="U105" s="44">
        <f t="shared" si="56"/>
        <v>0</v>
      </c>
      <c r="V105" s="46">
        <f t="shared" si="57"/>
        <v>0</v>
      </c>
      <c r="W105" s="130">
        <f>'[5]มิถุนายน 67 '!E105</f>
        <v>1266</v>
      </c>
      <c r="X105" s="44">
        <f t="shared" si="58"/>
        <v>0</v>
      </c>
      <c r="Y105" s="46">
        <f t="shared" si="59"/>
        <v>0</v>
      </c>
      <c r="Z105" s="47">
        <f>'[5]กรกฏาคม 67 '!E105</f>
        <v>1279</v>
      </c>
      <c r="AA105" s="48">
        <f t="shared" si="60"/>
        <v>13</v>
      </c>
      <c r="AB105" s="49">
        <f t="shared" si="61"/>
        <v>78</v>
      </c>
      <c r="AC105" s="130">
        <f>'[5]สิงหาคม 67 '!E105</f>
        <v>1294</v>
      </c>
      <c r="AD105" s="44">
        <f t="shared" si="62"/>
        <v>15</v>
      </c>
      <c r="AE105" s="46">
        <f t="shared" si="63"/>
        <v>90</v>
      </c>
      <c r="AF105" s="130">
        <f>'[5]กันยายน 67 '!E105</f>
        <v>1308</v>
      </c>
      <c r="AG105" s="44">
        <f t="shared" si="64"/>
        <v>14</v>
      </c>
      <c r="AH105" s="46">
        <f t="shared" si="65"/>
        <v>84</v>
      </c>
      <c r="AI105" s="130">
        <f>'[5]ตุลาคม 67 '!E105</f>
        <v>1320</v>
      </c>
      <c r="AJ105" s="44">
        <f t="shared" si="66"/>
        <v>12</v>
      </c>
      <c r="AK105" s="46">
        <f t="shared" si="67"/>
        <v>72</v>
      </c>
      <c r="AL105" s="130">
        <f>'[5]พฤศจิกายน 67'!E105</f>
        <v>1328</v>
      </c>
      <c r="AM105" s="44">
        <f t="shared" si="68"/>
        <v>8</v>
      </c>
      <c r="AN105" s="46">
        <f t="shared" si="69"/>
        <v>48</v>
      </c>
      <c r="AO105" s="130">
        <f>'[5]ธันวาคม 67'!E105</f>
        <v>1339</v>
      </c>
      <c r="AP105" s="44">
        <f t="shared" si="70"/>
        <v>11</v>
      </c>
      <c r="AQ105" s="46">
        <f t="shared" si="71"/>
        <v>66</v>
      </c>
    </row>
    <row r="106" spans="1:43" x14ac:dyDescent="0.55000000000000004">
      <c r="A106" s="42">
        <f>[5]ตารางจด!A106</f>
        <v>89</v>
      </c>
      <c r="B106" s="43" t="str">
        <f>[5]ตารางจด!B106</f>
        <v>รติรัตน์  คำเฉลย  มดส้ม ร้านไอเดียหมูทอด</v>
      </c>
      <c r="C106" s="42">
        <f>[5]ตารางจด!C106</f>
        <v>0</v>
      </c>
      <c r="D106" s="16">
        <f>[5]ตารางจด!D106</f>
        <v>157451</v>
      </c>
      <c r="E106" s="130">
        <v>4603</v>
      </c>
      <c r="F106" s="44">
        <v>-40</v>
      </c>
      <c r="G106" s="45">
        <v>-200</v>
      </c>
      <c r="H106" s="44">
        <f>'[5]มกราคม 67'!E106</f>
        <v>4603</v>
      </c>
      <c r="I106" s="44">
        <f t="shared" si="48"/>
        <v>0</v>
      </c>
      <c r="J106" s="46">
        <f t="shared" si="49"/>
        <v>0</v>
      </c>
      <c r="K106" s="130">
        <f>'[5]กุมภาพันธ์ 67'!E106</f>
        <v>4603</v>
      </c>
      <c r="L106" s="44">
        <f t="shared" si="50"/>
        <v>0</v>
      </c>
      <c r="M106" s="46">
        <f t="shared" si="51"/>
        <v>0</v>
      </c>
      <c r="N106" s="130">
        <f>'[5]มีนาคม 67'!E106</f>
        <v>4603</v>
      </c>
      <c r="O106" s="44">
        <f t="shared" si="52"/>
        <v>0</v>
      </c>
      <c r="P106" s="45">
        <f t="shared" si="53"/>
        <v>0</v>
      </c>
      <c r="Q106" s="44">
        <f>'[5]เมษายน 67 '!E106</f>
        <v>4603</v>
      </c>
      <c r="R106" s="44">
        <f t="shared" si="54"/>
        <v>0</v>
      </c>
      <c r="S106" s="46">
        <f t="shared" si="55"/>
        <v>0</v>
      </c>
      <c r="T106" s="130">
        <f>'[5]พฤษภาคม 67'!E106</f>
        <v>4603</v>
      </c>
      <c r="U106" s="44">
        <f t="shared" si="56"/>
        <v>0</v>
      </c>
      <c r="V106" s="46">
        <f t="shared" si="57"/>
        <v>0</v>
      </c>
      <c r="W106" s="130">
        <f>'[5]มิถุนายน 67 '!E106</f>
        <v>4603</v>
      </c>
      <c r="X106" s="44">
        <f t="shared" si="58"/>
        <v>0</v>
      </c>
      <c r="Y106" s="46">
        <f t="shared" si="59"/>
        <v>0</v>
      </c>
      <c r="Z106" s="47">
        <f>'[5]กรกฏาคม 67 '!E106</f>
        <v>4609</v>
      </c>
      <c r="AA106" s="48">
        <f t="shared" si="60"/>
        <v>6</v>
      </c>
      <c r="AB106" s="49">
        <f t="shared" si="61"/>
        <v>36</v>
      </c>
      <c r="AC106" s="130">
        <f>'[5]สิงหาคม 67 '!E106</f>
        <v>4609</v>
      </c>
      <c r="AD106" s="44">
        <f t="shared" si="62"/>
        <v>0</v>
      </c>
      <c r="AE106" s="46">
        <f t="shared" si="63"/>
        <v>0</v>
      </c>
      <c r="AF106" s="130">
        <f>'[5]กันยายน 67 '!E106</f>
        <v>4609</v>
      </c>
      <c r="AG106" s="44">
        <f t="shared" si="64"/>
        <v>0</v>
      </c>
      <c r="AH106" s="46">
        <f t="shared" si="65"/>
        <v>0</v>
      </c>
      <c r="AI106" s="130">
        <f>'[5]ตุลาคม 67 '!E106</f>
        <v>4609</v>
      </c>
      <c r="AJ106" s="44">
        <f t="shared" si="66"/>
        <v>0</v>
      </c>
      <c r="AK106" s="46">
        <f t="shared" si="67"/>
        <v>0</v>
      </c>
      <c r="AL106" s="130">
        <f>'[5]พฤศจิกายน 67'!E106</f>
        <v>4609</v>
      </c>
      <c r="AM106" s="44">
        <f t="shared" si="68"/>
        <v>0</v>
      </c>
      <c r="AN106" s="46">
        <f t="shared" si="69"/>
        <v>0</v>
      </c>
      <c r="AO106" s="130">
        <f>'[5]ธันวาคม 67'!E106</f>
        <v>4609</v>
      </c>
      <c r="AP106" s="44">
        <f t="shared" si="70"/>
        <v>0</v>
      </c>
      <c r="AQ106" s="46">
        <f t="shared" si="71"/>
        <v>0</v>
      </c>
    </row>
    <row r="107" spans="1:43" x14ac:dyDescent="0.55000000000000004">
      <c r="A107" s="42">
        <f>[5]ตารางจด!A107</f>
        <v>90</v>
      </c>
      <c r="B107" s="43" t="str">
        <f>[5]ตารางจด!B107</f>
        <v>นางกาญจนา  ถาแก้ว  ไข่เขียว</v>
      </c>
      <c r="C107" s="42">
        <f>[5]ตารางจด!C107</f>
        <v>0</v>
      </c>
      <c r="D107" s="16" t="str">
        <f>[5]ตารางจด!D107</f>
        <v>031565</v>
      </c>
      <c r="E107" s="130">
        <v>5526</v>
      </c>
      <c r="F107" s="44">
        <v>92</v>
      </c>
      <c r="G107" s="45">
        <v>460</v>
      </c>
      <c r="H107" s="44">
        <f>'[5]มกราคม 67'!E107</f>
        <v>5607</v>
      </c>
      <c r="I107" s="44">
        <f t="shared" si="48"/>
        <v>81</v>
      </c>
      <c r="J107" s="46">
        <f t="shared" si="49"/>
        <v>405</v>
      </c>
      <c r="K107" s="130">
        <f>'[5]กุมภาพันธ์ 67'!E107</f>
        <v>5748</v>
      </c>
      <c r="L107" s="44">
        <f t="shared" si="50"/>
        <v>141</v>
      </c>
      <c r="M107" s="46">
        <f t="shared" si="51"/>
        <v>705</v>
      </c>
      <c r="N107" s="130">
        <f>'[5]มีนาคม 67'!E107</f>
        <v>5860</v>
      </c>
      <c r="O107" s="44">
        <f t="shared" si="52"/>
        <v>112</v>
      </c>
      <c r="P107" s="45">
        <f t="shared" si="53"/>
        <v>672</v>
      </c>
      <c r="Q107" s="44">
        <f>'[5]เมษายน 67 '!E107</f>
        <v>5860</v>
      </c>
      <c r="R107" s="44">
        <f t="shared" si="54"/>
        <v>0</v>
      </c>
      <c r="S107" s="46">
        <f t="shared" si="55"/>
        <v>0</v>
      </c>
      <c r="T107" s="130">
        <f>'[5]พฤษภาคม 67'!E107</f>
        <v>5860</v>
      </c>
      <c r="U107" s="44">
        <f t="shared" si="56"/>
        <v>0</v>
      </c>
      <c r="V107" s="46">
        <f t="shared" si="57"/>
        <v>0</v>
      </c>
      <c r="W107" s="130">
        <f>'[5]มิถุนายน 67 '!E107</f>
        <v>5860</v>
      </c>
      <c r="X107" s="44">
        <f t="shared" si="58"/>
        <v>0</v>
      </c>
      <c r="Y107" s="46">
        <f t="shared" si="59"/>
        <v>0</v>
      </c>
      <c r="Z107" s="47">
        <f>'[5]กรกฏาคม 67 '!E107</f>
        <v>5975</v>
      </c>
      <c r="AA107" s="48">
        <f t="shared" si="60"/>
        <v>115</v>
      </c>
      <c r="AB107" s="49">
        <f t="shared" si="61"/>
        <v>690</v>
      </c>
      <c r="AC107" s="130">
        <f>'[5]สิงหาคม 67 '!E107</f>
        <v>6095</v>
      </c>
      <c r="AD107" s="44">
        <f t="shared" si="62"/>
        <v>120</v>
      </c>
      <c r="AE107" s="46">
        <f t="shared" si="63"/>
        <v>720</v>
      </c>
      <c r="AF107" s="130">
        <f>'[5]กันยายน 67 '!E107</f>
        <v>6201</v>
      </c>
      <c r="AG107" s="44">
        <f t="shared" si="64"/>
        <v>106</v>
      </c>
      <c r="AH107" s="46">
        <f t="shared" si="65"/>
        <v>636</v>
      </c>
      <c r="AI107" s="130">
        <f>'[5]ตุลาคม 67 '!E107</f>
        <v>6302</v>
      </c>
      <c r="AJ107" s="44">
        <f t="shared" si="66"/>
        <v>101</v>
      </c>
      <c r="AK107" s="46">
        <f t="shared" si="67"/>
        <v>606</v>
      </c>
      <c r="AL107" s="130">
        <f>'[5]พฤศจิกายน 67'!E107</f>
        <v>6378</v>
      </c>
      <c r="AM107" s="44">
        <f t="shared" si="68"/>
        <v>76</v>
      </c>
      <c r="AN107" s="46">
        <f t="shared" si="69"/>
        <v>456</v>
      </c>
      <c r="AO107" s="130">
        <f>'[5]ธันวาคม 67'!E107</f>
        <v>6473</v>
      </c>
      <c r="AP107" s="44">
        <f t="shared" si="70"/>
        <v>95</v>
      </c>
      <c r="AQ107" s="46">
        <f t="shared" si="71"/>
        <v>570</v>
      </c>
    </row>
    <row r="108" spans="1:43" x14ac:dyDescent="0.55000000000000004">
      <c r="A108" s="42">
        <f>[5]ตารางจด!A108</f>
        <v>91</v>
      </c>
      <c r="B108" s="43" t="str">
        <f>[5]ตารางจด!B108</f>
        <v>นางผ่องรักษ์  ยศเดช  เหนียวนึ่ง จิ้นปิ้ง</v>
      </c>
      <c r="C108" s="42">
        <f>[5]ตารางจด!C108</f>
        <v>0</v>
      </c>
      <c r="D108" s="16" t="str">
        <f>[5]ตารางจด!D108</f>
        <v>068890</v>
      </c>
      <c r="E108" s="130">
        <v>5593</v>
      </c>
      <c r="F108" s="44">
        <v>27</v>
      </c>
      <c r="G108" s="45">
        <v>135</v>
      </c>
      <c r="H108" s="44">
        <f>'[5]มกราคม 67'!E108</f>
        <v>5626</v>
      </c>
      <c r="I108" s="44">
        <f t="shared" si="48"/>
        <v>33</v>
      </c>
      <c r="J108" s="46">
        <f t="shared" si="49"/>
        <v>165</v>
      </c>
      <c r="K108" s="130">
        <f>'[5]กุมภาพันธ์ 67'!E108</f>
        <v>5635</v>
      </c>
      <c r="L108" s="44">
        <f t="shared" si="50"/>
        <v>9</v>
      </c>
      <c r="M108" s="46">
        <f t="shared" si="51"/>
        <v>45</v>
      </c>
      <c r="N108" s="130">
        <f>'[5]มีนาคม 67'!E108</f>
        <v>5665</v>
      </c>
      <c r="O108" s="44">
        <f t="shared" si="52"/>
        <v>30</v>
      </c>
      <c r="P108" s="45">
        <f t="shared" si="53"/>
        <v>180</v>
      </c>
      <c r="Q108" s="44">
        <f>'[5]เมษายน 67 '!E108</f>
        <v>5665</v>
      </c>
      <c r="R108" s="44">
        <f t="shared" si="54"/>
        <v>0</v>
      </c>
      <c r="S108" s="46">
        <f t="shared" si="55"/>
        <v>0</v>
      </c>
      <c r="T108" s="130">
        <f>'[5]พฤษภาคม 67'!E108</f>
        <v>5665</v>
      </c>
      <c r="U108" s="44">
        <f t="shared" si="56"/>
        <v>0</v>
      </c>
      <c r="V108" s="46">
        <f t="shared" si="57"/>
        <v>0</v>
      </c>
      <c r="W108" s="130">
        <f>'[5]มิถุนายน 67 '!E108</f>
        <v>5665</v>
      </c>
      <c r="X108" s="44">
        <f t="shared" si="58"/>
        <v>0</v>
      </c>
      <c r="Y108" s="46">
        <f t="shared" si="59"/>
        <v>0</v>
      </c>
      <c r="Z108" s="47">
        <f>'[5]กรกฏาคม 67 '!E108</f>
        <v>5704</v>
      </c>
      <c r="AA108" s="48">
        <f t="shared" si="60"/>
        <v>39</v>
      </c>
      <c r="AB108" s="49">
        <f t="shared" si="61"/>
        <v>234</v>
      </c>
      <c r="AC108" s="130">
        <f>'[5]สิงหาคม 67 '!E108</f>
        <v>5736</v>
      </c>
      <c r="AD108" s="44">
        <f t="shared" si="62"/>
        <v>32</v>
      </c>
      <c r="AE108" s="46">
        <f t="shared" si="63"/>
        <v>192</v>
      </c>
      <c r="AF108" s="130">
        <f>'[5]กันยายน 67 '!E108</f>
        <v>5772</v>
      </c>
      <c r="AG108" s="44">
        <f t="shared" si="64"/>
        <v>36</v>
      </c>
      <c r="AH108" s="46">
        <f t="shared" si="65"/>
        <v>216</v>
      </c>
      <c r="AI108" s="130">
        <f>'[5]ตุลาคม 67 '!E108</f>
        <v>5790</v>
      </c>
      <c r="AJ108" s="44">
        <f t="shared" si="66"/>
        <v>18</v>
      </c>
      <c r="AK108" s="46">
        <f t="shared" si="67"/>
        <v>108</v>
      </c>
      <c r="AL108" s="130">
        <f>'[5]พฤศจิกายน 67'!E108</f>
        <v>5801</v>
      </c>
      <c r="AM108" s="44">
        <f t="shared" si="68"/>
        <v>11</v>
      </c>
      <c r="AN108" s="46">
        <f t="shared" si="69"/>
        <v>66</v>
      </c>
      <c r="AO108" s="130">
        <f>'[5]ธันวาคม 67'!E108</f>
        <v>5814</v>
      </c>
      <c r="AP108" s="44">
        <f t="shared" si="70"/>
        <v>13</v>
      </c>
      <c r="AQ108" s="46">
        <f t="shared" si="71"/>
        <v>78</v>
      </c>
    </row>
    <row r="109" spans="1:43" x14ac:dyDescent="0.55000000000000004">
      <c r="A109" s="23" t="str">
        <f>[5]ตารางจด!A109</f>
        <v>หอพักนักศึกษา</v>
      </c>
      <c r="B109" s="24"/>
      <c r="C109" s="25"/>
      <c r="D109" s="26"/>
      <c r="E109" s="27"/>
      <c r="F109" s="28"/>
      <c r="G109" s="29"/>
      <c r="H109" s="30"/>
      <c r="I109" s="28"/>
      <c r="J109" s="31"/>
      <c r="K109" s="27"/>
      <c r="L109" s="28"/>
      <c r="M109" s="31"/>
      <c r="N109" s="27"/>
      <c r="O109" s="28"/>
      <c r="P109" s="29"/>
      <c r="Q109" s="56"/>
      <c r="R109" s="57"/>
      <c r="S109" s="31"/>
      <c r="T109" s="27"/>
      <c r="U109" s="28"/>
      <c r="V109" s="31"/>
      <c r="W109" s="27"/>
      <c r="X109" s="28"/>
      <c r="Y109" s="31"/>
      <c r="Z109" s="33"/>
      <c r="AA109" s="34"/>
      <c r="AB109" s="35"/>
      <c r="AC109" s="27"/>
      <c r="AD109" s="28"/>
      <c r="AE109" s="31"/>
      <c r="AF109" s="27"/>
      <c r="AG109" s="28"/>
      <c r="AH109" s="31"/>
      <c r="AI109" s="27"/>
      <c r="AJ109" s="28"/>
      <c r="AK109" s="31"/>
      <c r="AL109" s="27"/>
      <c r="AM109" s="28"/>
      <c r="AN109" s="31"/>
      <c r="AO109" s="27"/>
      <c r="AP109" s="28"/>
      <c r="AQ109" s="31"/>
    </row>
    <row r="110" spans="1:43" x14ac:dyDescent="0.55000000000000004">
      <c r="A110" s="53" t="str">
        <f>[5]ตารางจด!A110</f>
        <v>อาคารหอพักนักศึกษาชาย 2</v>
      </c>
      <c r="B110" s="24"/>
      <c r="C110" s="51"/>
      <c r="D110" s="38"/>
      <c r="E110" s="39"/>
      <c r="F110" s="39"/>
      <c r="G110" s="37"/>
      <c r="H110" s="40"/>
      <c r="I110" s="39"/>
      <c r="J110" s="41"/>
      <c r="K110" s="39"/>
      <c r="L110" s="39"/>
      <c r="M110" s="41"/>
      <c r="N110" s="39"/>
      <c r="O110" s="39"/>
      <c r="P110" s="37"/>
      <c r="Q110" s="40"/>
      <c r="R110" s="39"/>
      <c r="S110" s="41"/>
      <c r="T110" s="39"/>
      <c r="U110" s="39"/>
      <c r="V110" s="41"/>
      <c r="W110" s="39"/>
      <c r="X110" s="39"/>
      <c r="Y110" s="41"/>
      <c r="Z110" s="39"/>
      <c r="AA110" s="39"/>
      <c r="AB110" s="41"/>
      <c r="AC110" s="39"/>
      <c r="AD110" s="39"/>
      <c r="AE110" s="41"/>
      <c r="AF110" s="39"/>
      <c r="AG110" s="39"/>
      <c r="AH110" s="41"/>
      <c r="AI110" s="39"/>
      <c r="AJ110" s="39"/>
      <c r="AK110" s="41"/>
      <c r="AL110" s="39"/>
      <c r="AM110" s="39"/>
      <c r="AN110" s="41"/>
      <c r="AO110" s="39"/>
      <c r="AP110" s="39"/>
      <c r="AQ110" s="41"/>
    </row>
    <row r="111" spans="1:43" x14ac:dyDescent="0.55000000000000004">
      <c r="A111" s="42">
        <f>[5]ตารางจด!A111</f>
        <v>92</v>
      </c>
      <c r="B111" s="43" t="str">
        <f>[5]ตารางจด!B111</f>
        <v>สุชาดา พัฒนมหกุล (ซักอบรีด หอ 2)</v>
      </c>
      <c r="C111" s="42">
        <f>[5]ตารางจด!C111</f>
        <v>0</v>
      </c>
      <c r="D111" s="16">
        <f>[5]ตารางจด!D111</f>
        <v>8891130</v>
      </c>
      <c r="E111" s="130">
        <v>4319</v>
      </c>
      <c r="F111" s="44">
        <v>251</v>
      </c>
      <c r="G111" s="45">
        <v>1255</v>
      </c>
      <c r="H111" s="44">
        <f>'[5]มกราคม 67'!E111</f>
        <v>4683</v>
      </c>
      <c r="I111" s="44">
        <f>H111-E111</f>
        <v>364</v>
      </c>
      <c r="J111" s="46">
        <f>I111*$J$3</f>
        <v>1820</v>
      </c>
      <c r="K111" s="130">
        <f>'[5]กุมภาพันธ์ 67'!E111</f>
        <v>5082</v>
      </c>
      <c r="L111" s="44">
        <f>K111-H111</f>
        <v>399</v>
      </c>
      <c r="M111" s="46">
        <f>L111*$M$3</f>
        <v>1995</v>
      </c>
      <c r="N111" s="130">
        <f>'[5]มีนาคม 67'!E111</f>
        <v>5355</v>
      </c>
      <c r="O111" s="44">
        <f>N111-K111</f>
        <v>273</v>
      </c>
      <c r="P111" s="45">
        <f>O111*$P$3</f>
        <v>1638</v>
      </c>
      <c r="Q111" s="44">
        <f>'[5]เมษายน 67 '!E111</f>
        <v>5355</v>
      </c>
      <c r="R111" s="44">
        <f>Q111-N111</f>
        <v>0</v>
      </c>
      <c r="S111" s="46">
        <f>R111*$S$3</f>
        <v>0</v>
      </c>
      <c r="T111" s="130">
        <f>'[5]พฤษภาคม 67'!E111</f>
        <v>5355</v>
      </c>
      <c r="U111" s="44">
        <f>T111-Q111</f>
        <v>0</v>
      </c>
      <c r="V111" s="46">
        <f>U111*$V$3</f>
        <v>0</v>
      </c>
      <c r="W111" s="130">
        <f>'[5]มิถุนายน 67 '!E111</f>
        <v>5445</v>
      </c>
      <c r="X111" s="44">
        <f>W111-T111</f>
        <v>90</v>
      </c>
      <c r="Y111" s="46">
        <f>X111*$Y$3</f>
        <v>540</v>
      </c>
      <c r="Z111" s="47">
        <f>'[5]กรกฏาคม 67 '!E111</f>
        <v>5984</v>
      </c>
      <c r="AA111" s="48">
        <f>Z111-W111</f>
        <v>539</v>
      </c>
      <c r="AB111" s="49">
        <f>AA111*$AB$3</f>
        <v>3234</v>
      </c>
      <c r="AC111" s="130">
        <f>'[5]สิงหาคม 67 '!E111</f>
        <v>6597</v>
      </c>
      <c r="AD111" s="44">
        <f>AC111-Z111</f>
        <v>613</v>
      </c>
      <c r="AE111" s="46">
        <f>AD111*$AE$3</f>
        <v>3678</v>
      </c>
      <c r="AF111" s="130">
        <f>'[5]กันยายน 67 '!E111</f>
        <v>7094</v>
      </c>
      <c r="AG111" s="44">
        <f>AF111-AC111</f>
        <v>497</v>
      </c>
      <c r="AH111" s="46">
        <f>AG111*$AH$3</f>
        <v>2982</v>
      </c>
      <c r="AI111" s="130">
        <f>'[5]ตุลาคม 67 '!E111</f>
        <v>7454</v>
      </c>
      <c r="AJ111" s="44">
        <f>AI111-AF111</f>
        <v>360</v>
      </c>
      <c r="AK111" s="46">
        <f>AJ111*$AK$3</f>
        <v>2160</v>
      </c>
      <c r="AL111" s="130">
        <f>'[5]พฤศจิกายน 67'!E111</f>
        <v>7683</v>
      </c>
      <c r="AM111" s="44">
        <f>AL111-AI111</f>
        <v>229</v>
      </c>
      <c r="AN111" s="46">
        <f>AM111*$AN$3</f>
        <v>1374</v>
      </c>
      <c r="AO111" s="130">
        <f>'[5]ธันวาคม 67'!E111</f>
        <v>7974</v>
      </c>
      <c r="AP111" s="44">
        <f>AO111-AL111</f>
        <v>291</v>
      </c>
      <c r="AQ111" s="46">
        <f>AP111*$AQ$3</f>
        <v>1746</v>
      </c>
    </row>
    <row r="112" spans="1:43" x14ac:dyDescent="0.55000000000000004">
      <c r="A112" s="42">
        <f>[5]ตารางจด!A112</f>
        <v>93</v>
      </c>
      <c r="B112" s="43" t="str">
        <f>[5]ตารางจด!B112</f>
        <v>เทียมจิต ตันมาละ (ร้านขายของชำ หอ 2)</v>
      </c>
      <c r="C112" s="42">
        <f>[5]ตารางจด!C112</f>
        <v>0</v>
      </c>
      <c r="D112" s="16" t="str">
        <f>[5]ตารางจด!D112</f>
        <v>-</v>
      </c>
      <c r="E112" s="130">
        <v>8304</v>
      </c>
      <c r="F112" s="44">
        <v>69</v>
      </c>
      <c r="G112" s="45">
        <v>345</v>
      </c>
      <c r="H112" s="44">
        <f>'[5]มกราคม 67'!E112</f>
        <v>8385</v>
      </c>
      <c r="I112" s="44">
        <f>H112-E112</f>
        <v>81</v>
      </c>
      <c r="J112" s="46">
        <f>I112*$J$3</f>
        <v>405</v>
      </c>
      <c r="K112" s="130">
        <f>'[5]กุมภาพันธ์ 67'!E112</f>
        <v>8482</v>
      </c>
      <c r="L112" s="44">
        <f>K112-H112</f>
        <v>97</v>
      </c>
      <c r="M112" s="46">
        <f>L112*$M$3</f>
        <v>485</v>
      </c>
      <c r="N112" s="130">
        <f>'[5]มีนาคม 67'!E112</f>
        <v>8561</v>
      </c>
      <c r="O112" s="44">
        <f>N112-K112</f>
        <v>79</v>
      </c>
      <c r="P112" s="45">
        <f>O112*$P$3</f>
        <v>474</v>
      </c>
      <c r="Q112" s="44">
        <f>'[5]เมษายน 67 '!E112</f>
        <v>8561</v>
      </c>
      <c r="R112" s="44">
        <f>Q112-N112</f>
        <v>0</v>
      </c>
      <c r="S112" s="46">
        <f>R112*$S$3</f>
        <v>0</v>
      </c>
      <c r="T112" s="130">
        <f>'[5]พฤษภาคม 67'!E112</f>
        <v>8561</v>
      </c>
      <c r="U112" s="44">
        <f>T112-Q112</f>
        <v>0</v>
      </c>
      <c r="V112" s="46">
        <f>U112*$V$3</f>
        <v>0</v>
      </c>
      <c r="W112" s="130">
        <f>'[5]มิถุนายน 67 '!E112</f>
        <v>8570</v>
      </c>
      <c r="X112" s="44">
        <f>W112-T112</f>
        <v>9</v>
      </c>
      <c r="Y112" s="46">
        <f>X112*$Y$3</f>
        <v>54</v>
      </c>
      <c r="Z112" s="47">
        <f>'[5]กรกฏาคม 67 '!E112</f>
        <v>8718</v>
      </c>
      <c r="AA112" s="48">
        <f>Z112-W112</f>
        <v>148</v>
      </c>
      <c r="AB112" s="49">
        <f>AA112*$AB$3</f>
        <v>888</v>
      </c>
      <c r="AC112" s="130">
        <f>'[5]สิงหาคม 67 '!E112</f>
        <v>8879</v>
      </c>
      <c r="AD112" s="44">
        <f>AC112-Z112</f>
        <v>161</v>
      </c>
      <c r="AE112" s="46">
        <f>AD112*$AE$3</f>
        <v>966</v>
      </c>
      <c r="AF112" s="130">
        <f>'[5]กันยายน 67 '!E112</f>
        <v>9022</v>
      </c>
      <c r="AG112" s="44">
        <f>AF112-AC112</f>
        <v>143</v>
      </c>
      <c r="AH112" s="46">
        <f>AG112*$AH$3</f>
        <v>858</v>
      </c>
      <c r="AI112" s="130">
        <f>'[5]ตุลาคม 67 '!E112</f>
        <v>9158</v>
      </c>
      <c r="AJ112" s="44">
        <f>AI112-AF112</f>
        <v>136</v>
      </c>
      <c r="AK112" s="46">
        <f>AJ112*$AK$3</f>
        <v>816</v>
      </c>
      <c r="AL112" s="130">
        <f>'[5]พฤศจิกายน 67'!E112</f>
        <v>9291</v>
      </c>
      <c r="AM112" s="44">
        <f>AL112-AI112</f>
        <v>133</v>
      </c>
      <c r="AN112" s="46">
        <f>AM112*$AN$3</f>
        <v>798</v>
      </c>
      <c r="AO112" s="130">
        <f>'[5]ธันวาคม 67'!E112</f>
        <v>605</v>
      </c>
      <c r="AP112" s="44">
        <f>10000-AL112+AO112</f>
        <v>1314</v>
      </c>
      <c r="AQ112" s="46">
        <f>AP112*$AQ$3</f>
        <v>7884</v>
      </c>
    </row>
    <row r="113" spans="1:45" x14ac:dyDescent="0.55000000000000004">
      <c r="A113" s="53" t="str">
        <f>[5]ตารางจด!A113</f>
        <v>อาคารหอพักนักศึกษาชาย 4</v>
      </c>
      <c r="B113" s="24"/>
      <c r="C113" s="51"/>
      <c r="D113" s="38"/>
      <c r="E113" s="39"/>
      <c r="F113" s="39"/>
      <c r="G113" s="37"/>
      <c r="H113" s="40"/>
      <c r="I113" s="39"/>
      <c r="J113" s="41"/>
      <c r="K113" s="39"/>
      <c r="L113" s="39"/>
      <c r="M113" s="41"/>
      <c r="N113" s="39"/>
      <c r="O113" s="39"/>
      <c r="P113" s="37"/>
      <c r="Q113" s="40"/>
      <c r="R113" s="39"/>
      <c r="S113" s="41"/>
      <c r="T113" s="39"/>
      <c r="U113" s="39"/>
      <c r="V113" s="41"/>
      <c r="W113" s="39"/>
      <c r="X113" s="39"/>
      <c r="Y113" s="41"/>
      <c r="Z113" s="39"/>
      <c r="AA113" s="39"/>
      <c r="AB113" s="41"/>
      <c r="AC113" s="39"/>
      <c r="AD113" s="39"/>
      <c r="AE113" s="41"/>
      <c r="AF113" s="39"/>
      <c r="AG113" s="39"/>
      <c r="AH113" s="41"/>
      <c r="AI113" s="39"/>
      <c r="AJ113" s="39"/>
      <c r="AK113" s="41"/>
      <c r="AL113" s="39"/>
      <c r="AM113" s="39"/>
      <c r="AN113" s="41"/>
      <c r="AO113" s="39"/>
      <c r="AP113" s="39"/>
      <c r="AQ113" s="41"/>
    </row>
    <row r="114" spans="1:45" x14ac:dyDescent="0.55000000000000004">
      <c r="A114" s="42">
        <f>[5]ตารางจด!A114</f>
        <v>94</v>
      </c>
      <c r="B114" s="43" t="str">
        <f>[5]ตารางจด!B114</f>
        <v>นางจำรัส หลวงละ (ซักอบรีด หอ 4)</v>
      </c>
      <c r="C114" s="42">
        <f>[5]ตารางจด!C114</f>
        <v>0</v>
      </c>
      <c r="D114" s="16" t="str">
        <f>[5]ตารางจด!D114</f>
        <v>-</v>
      </c>
      <c r="E114" s="130">
        <v>8995</v>
      </c>
      <c r="F114" s="44">
        <v>68</v>
      </c>
      <c r="G114" s="45">
        <v>340</v>
      </c>
      <c r="H114" s="44">
        <f>'[5]มกราคม 67'!E114</f>
        <v>9078</v>
      </c>
      <c r="I114" s="44">
        <f>H114-E114</f>
        <v>83</v>
      </c>
      <c r="J114" s="46">
        <f>I114*$J$3</f>
        <v>415</v>
      </c>
      <c r="K114" s="130">
        <f>'[5]กุมภาพันธ์ 67'!E114</f>
        <v>9172</v>
      </c>
      <c r="L114" s="44">
        <f>K114-H114</f>
        <v>94</v>
      </c>
      <c r="M114" s="46">
        <f>L114*$M$3</f>
        <v>470</v>
      </c>
      <c r="N114" s="130">
        <f>'[5]มีนาคม 67'!E114</f>
        <v>9229</v>
      </c>
      <c r="O114" s="44">
        <f>N114-K114</f>
        <v>57</v>
      </c>
      <c r="P114" s="45">
        <f>O114*$P$3</f>
        <v>342</v>
      </c>
      <c r="Q114" s="44">
        <f>'[5]เมษายน 67 '!E114</f>
        <v>9229</v>
      </c>
      <c r="R114" s="44">
        <f>Q114-N114</f>
        <v>0</v>
      </c>
      <c r="S114" s="46">
        <f>R114*$S$3</f>
        <v>0</v>
      </c>
      <c r="T114" s="130">
        <f>'[5]พฤษภาคม 67'!E114</f>
        <v>9229</v>
      </c>
      <c r="U114" s="44">
        <f>T114-Q114</f>
        <v>0</v>
      </c>
      <c r="V114" s="46">
        <f>U114*$V$3</f>
        <v>0</v>
      </c>
      <c r="W114" s="130">
        <f>'[5]มิถุนายน 67 '!E114</f>
        <v>9245</v>
      </c>
      <c r="X114" s="44">
        <f>W114-T114</f>
        <v>16</v>
      </c>
      <c r="Y114" s="46">
        <f>X114*$Y$3</f>
        <v>96</v>
      </c>
      <c r="Z114" s="47">
        <f>'[5]กรกฏาคม 67 '!E114</f>
        <v>9435</v>
      </c>
      <c r="AA114" s="48">
        <f>Z114-W114</f>
        <v>190</v>
      </c>
      <c r="AB114" s="49">
        <f>AA114*$AB$3</f>
        <v>1140</v>
      </c>
      <c r="AC114" s="130">
        <f>'[5]สิงหาคม 67 '!E114</f>
        <v>9625</v>
      </c>
      <c r="AD114" s="44">
        <f>AC114-Z114</f>
        <v>190</v>
      </c>
      <c r="AE114" s="46">
        <f>AD114*$AE$3</f>
        <v>1140</v>
      </c>
      <c r="AF114" s="130">
        <f>'[5]กันยายน 67 '!E114</f>
        <v>9796</v>
      </c>
      <c r="AG114" s="44">
        <f>AF114-AC114</f>
        <v>171</v>
      </c>
      <c r="AH114" s="46">
        <f>AG114*$AH$3</f>
        <v>1026</v>
      </c>
      <c r="AI114" s="130">
        <f>'[5]ตุลาคม 67 '!E114</f>
        <v>9931</v>
      </c>
      <c r="AJ114" s="44">
        <f>AI114-AF114</f>
        <v>135</v>
      </c>
      <c r="AK114" s="46">
        <f>AJ114*$AK$3</f>
        <v>810</v>
      </c>
      <c r="AL114" s="130">
        <f>'[5]พฤศจิกายน 67'!E114</f>
        <v>47</v>
      </c>
      <c r="AM114" s="44">
        <f>10000-AI114+AL114</f>
        <v>116</v>
      </c>
      <c r="AN114" s="46">
        <f>AM114*$AN$3</f>
        <v>696</v>
      </c>
      <c r="AO114" s="130">
        <f>'[5]ธันวาคม 67'!E114</f>
        <v>152</v>
      </c>
      <c r="AP114" s="44">
        <f>AO114-AL114</f>
        <v>105</v>
      </c>
      <c r="AQ114" s="46">
        <f>AP114*$AQ$3</f>
        <v>630</v>
      </c>
    </row>
    <row r="115" spans="1:45" x14ac:dyDescent="0.55000000000000004">
      <c r="A115" s="42">
        <f>[5]ตารางจด!A115</f>
        <v>95</v>
      </c>
      <c r="B115" s="43" t="str">
        <f>[5]ตารางจด!B115</f>
        <v>นางสาวศรีสกุล นิลแก้ว (ร้านขายของชำ หอ 4)</v>
      </c>
      <c r="C115" s="42">
        <f>[5]ตารางจด!C115</f>
        <v>0</v>
      </c>
      <c r="D115" s="16">
        <f>[5]ตารางจด!D115</f>
        <v>6231</v>
      </c>
      <c r="E115" s="130">
        <v>9795</v>
      </c>
      <c r="F115" s="44">
        <v>249</v>
      </c>
      <c r="G115" s="45">
        <v>1245</v>
      </c>
      <c r="H115" s="44">
        <f>'[5]มกราคม 67'!E115</f>
        <v>9795</v>
      </c>
      <c r="I115" s="44">
        <f>H115-E115</f>
        <v>0</v>
      </c>
      <c r="J115" s="46">
        <f>I115*$J$3</f>
        <v>0</v>
      </c>
      <c r="K115" s="130">
        <f>'[5]กุมภาพันธ์ 67'!E115</f>
        <v>9797</v>
      </c>
      <c r="L115" s="44">
        <f>K115-H115</f>
        <v>2</v>
      </c>
      <c r="M115" s="46">
        <f>L115*$M$3</f>
        <v>10</v>
      </c>
      <c r="N115" s="130">
        <f>'[5]มีนาคม 67'!E115</f>
        <v>836</v>
      </c>
      <c r="O115" s="44">
        <f>10000-K115+N115</f>
        <v>1039</v>
      </c>
      <c r="P115" s="45">
        <f>O115*$P$3</f>
        <v>6234</v>
      </c>
      <c r="Q115" s="44">
        <f>'[5]เมษายน 67 '!E115</f>
        <v>836</v>
      </c>
      <c r="R115" s="44">
        <f>Q115-N115</f>
        <v>0</v>
      </c>
      <c r="S115" s="46">
        <f>R115*$S$3</f>
        <v>0</v>
      </c>
      <c r="T115" s="130">
        <f>'[5]พฤษภาคม 67'!E115</f>
        <v>836</v>
      </c>
      <c r="U115" s="44">
        <f>T115-Q115</f>
        <v>0</v>
      </c>
      <c r="V115" s="46">
        <f>U115*$V$3</f>
        <v>0</v>
      </c>
      <c r="W115" s="130">
        <f>'[5]มิถุนายน 67 '!E115</f>
        <v>1105</v>
      </c>
      <c r="X115" s="44">
        <f>W115-T115</f>
        <v>269</v>
      </c>
      <c r="Y115" s="46">
        <f>X115*$Y$3</f>
        <v>1614</v>
      </c>
      <c r="Z115" s="47">
        <f>'[5]กรกฏาคม 67 '!E115</f>
        <v>1517</v>
      </c>
      <c r="AA115" s="48">
        <f>Z115-W115</f>
        <v>412</v>
      </c>
      <c r="AB115" s="49">
        <f>AA115*$AB$3</f>
        <v>2472</v>
      </c>
      <c r="AC115" s="130">
        <f>'[5]สิงหาคม 67 '!E115</f>
        <v>1926</v>
      </c>
      <c r="AD115" s="44">
        <f>AC115-Z115</f>
        <v>409</v>
      </c>
      <c r="AE115" s="46">
        <f>AD115*$AE$3</f>
        <v>2454</v>
      </c>
      <c r="AF115" s="130">
        <f>'[5]กันยายน 67 '!E115</f>
        <v>2358</v>
      </c>
      <c r="AG115" s="44">
        <f>AF115-AC115</f>
        <v>432</v>
      </c>
      <c r="AH115" s="46">
        <f>AG115*$AH$3</f>
        <v>2592</v>
      </c>
      <c r="AI115" s="130">
        <f>'[5]ตุลาคม 67 '!E115</f>
        <v>2703</v>
      </c>
      <c r="AJ115" s="44">
        <f>AI115-AF115</f>
        <v>345</v>
      </c>
      <c r="AK115" s="46">
        <f>AJ115*$AK$3</f>
        <v>2070</v>
      </c>
      <c r="AL115" s="130">
        <f>'[5]พฤศจิกายน 67'!E115</f>
        <v>3046</v>
      </c>
      <c r="AM115" s="44">
        <f>AL115-AI115</f>
        <v>343</v>
      </c>
      <c r="AN115" s="46">
        <f>AM115*$AN$3</f>
        <v>2058</v>
      </c>
      <c r="AO115" s="130">
        <f>'[5]ธันวาคม 67'!E115</f>
        <v>3379</v>
      </c>
      <c r="AP115" s="44">
        <f>AO115-AL115</f>
        <v>333</v>
      </c>
      <c r="AQ115" s="46">
        <f>AP115*$AQ$3</f>
        <v>1998</v>
      </c>
    </row>
    <row r="116" spans="1:45" x14ac:dyDescent="0.55000000000000004">
      <c r="A116" s="53" t="str">
        <f>[5]ตารางจด!A116</f>
        <v>อาคารหอพักนักศึกษาหญิง 6</v>
      </c>
      <c r="B116" s="24"/>
      <c r="C116" s="51"/>
      <c r="D116" s="38"/>
      <c r="E116" s="39"/>
      <c r="F116" s="39"/>
      <c r="G116" s="37"/>
      <c r="H116" s="40"/>
      <c r="I116" s="39"/>
      <c r="J116" s="41"/>
      <c r="K116" s="39"/>
      <c r="L116" s="39"/>
      <c r="M116" s="41"/>
      <c r="N116" s="39"/>
      <c r="O116" s="39"/>
      <c r="P116" s="37"/>
      <c r="Q116" s="40"/>
      <c r="R116" s="39"/>
      <c r="S116" s="41"/>
      <c r="T116" s="39"/>
      <c r="U116" s="39"/>
      <c r="V116" s="41"/>
      <c r="W116" s="39"/>
      <c r="X116" s="39"/>
      <c r="Y116" s="41"/>
      <c r="Z116" s="39"/>
      <c r="AA116" s="39"/>
      <c r="AB116" s="41"/>
      <c r="AC116" s="39"/>
      <c r="AD116" s="39"/>
      <c r="AE116" s="41"/>
      <c r="AF116" s="39"/>
      <c r="AG116" s="39"/>
      <c r="AH116" s="41"/>
      <c r="AI116" s="39"/>
      <c r="AJ116" s="39"/>
      <c r="AK116" s="41"/>
      <c r="AL116" s="39"/>
      <c r="AM116" s="39"/>
      <c r="AN116" s="41"/>
      <c r="AO116" s="39"/>
      <c r="AP116" s="39"/>
      <c r="AQ116" s="41"/>
    </row>
    <row r="117" spans="1:45" x14ac:dyDescent="0.55000000000000004">
      <c r="A117" s="42">
        <f>[5]ตารางจด!A117</f>
        <v>96</v>
      </c>
      <c r="B117" s="43" t="str">
        <f>[5]ตารางจด!B117</f>
        <v>นายนพดล สถา (ซักอบรีด หอ 6)</v>
      </c>
      <c r="C117" s="42">
        <f>[5]ตารางจด!C117</f>
        <v>0</v>
      </c>
      <c r="D117" s="16" t="str">
        <f>[5]ตารางจด!D117</f>
        <v>-</v>
      </c>
      <c r="E117" s="130">
        <v>5101</v>
      </c>
      <c r="F117" s="44">
        <v>38</v>
      </c>
      <c r="G117" s="45">
        <v>190</v>
      </c>
      <c r="H117" s="44">
        <f>'[5]มกราคม 67'!E117</f>
        <v>5137</v>
      </c>
      <c r="I117" s="44">
        <f>H117-E117</f>
        <v>36</v>
      </c>
      <c r="J117" s="46">
        <f>I117*$J$3</f>
        <v>180</v>
      </c>
      <c r="K117" s="130">
        <f>'[5]กุมภาพันธ์ 67'!E117</f>
        <v>5168</v>
      </c>
      <c r="L117" s="44">
        <f>K117-H117</f>
        <v>31</v>
      </c>
      <c r="M117" s="46">
        <f>L117*$M$3</f>
        <v>155</v>
      </c>
      <c r="N117" s="130">
        <f>'[5]มีนาคม 67'!E117</f>
        <v>5186</v>
      </c>
      <c r="O117" s="44">
        <f>N117-K117</f>
        <v>18</v>
      </c>
      <c r="P117" s="45">
        <f>O117*$P$3</f>
        <v>108</v>
      </c>
      <c r="Q117" s="44">
        <f>'[5]เมษายน 67 '!E117</f>
        <v>5186</v>
      </c>
      <c r="R117" s="44">
        <f>Q117-N117</f>
        <v>0</v>
      </c>
      <c r="S117" s="46">
        <f>R117*$S$3</f>
        <v>0</v>
      </c>
      <c r="T117" s="130">
        <f>'[5]พฤษภาคม 67'!E117</f>
        <v>5186</v>
      </c>
      <c r="U117" s="44">
        <f>T117-Q117</f>
        <v>0</v>
      </c>
      <c r="V117" s="46">
        <f>U117*$V$3</f>
        <v>0</v>
      </c>
      <c r="W117" s="130">
        <f>'[5]มิถุนายน 67 '!E117</f>
        <v>5191</v>
      </c>
      <c r="X117" s="44">
        <f>W117-T117</f>
        <v>5</v>
      </c>
      <c r="Y117" s="46">
        <f>X117*$Y$3</f>
        <v>30</v>
      </c>
      <c r="Z117" s="47">
        <f>'[5]กรกฏาคม 67 '!E117</f>
        <v>5247</v>
      </c>
      <c r="AA117" s="48">
        <f>Z117-W117</f>
        <v>56</v>
      </c>
      <c r="AB117" s="49">
        <f>AA117*$AB$3</f>
        <v>336</v>
      </c>
      <c r="AC117" s="130">
        <f>'[5]สิงหาคม 67 '!E117</f>
        <v>5303</v>
      </c>
      <c r="AD117" s="44">
        <f>AC117-Z117</f>
        <v>56</v>
      </c>
      <c r="AE117" s="46">
        <f>AD117*$AE$3</f>
        <v>336</v>
      </c>
      <c r="AF117" s="130">
        <f>'[5]กันยายน 67 '!E117</f>
        <v>5345</v>
      </c>
      <c r="AG117" s="44">
        <f>AF117-AC117</f>
        <v>42</v>
      </c>
      <c r="AH117" s="46">
        <f>AG117*$AH$3</f>
        <v>252</v>
      </c>
      <c r="AI117" s="130">
        <f>'[5]ตุลาคม 67 '!E117</f>
        <v>5372</v>
      </c>
      <c r="AJ117" s="44">
        <f>AI117-AF117</f>
        <v>27</v>
      </c>
      <c r="AK117" s="46">
        <f>AJ117*$AK$3</f>
        <v>162</v>
      </c>
      <c r="AL117" s="130">
        <f>'[5]พฤศจิกายน 67'!E117</f>
        <v>5391</v>
      </c>
      <c r="AM117" s="44">
        <f>AL117-AI117</f>
        <v>19</v>
      </c>
      <c r="AN117" s="46">
        <f>AM117*$AN$3</f>
        <v>114</v>
      </c>
      <c r="AO117" s="130">
        <f>'[5]ธันวาคม 67'!E117</f>
        <v>5413</v>
      </c>
      <c r="AP117" s="44">
        <f>AO117-AL117</f>
        <v>22</v>
      </c>
      <c r="AQ117" s="46">
        <f>AP117*$AQ$3</f>
        <v>132</v>
      </c>
    </row>
    <row r="118" spans="1:45" x14ac:dyDescent="0.55000000000000004">
      <c r="A118" s="42">
        <f>[5]ตารางจด!A118</f>
        <v>97</v>
      </c>
      <c r="B118" s="43" t="str">
        <f>[5]ตารางจด!B118</f>
        <v>นางสาวฟองแก้ว สุทธหลวง (ร้านขายของชำ หอ 6)</v>
      </c>
      <c r="C118" s="42">
        <f>[5]ตารางจด!C118</f>
        <v>0</v>
      </c>
      <c r="D118" s="16">
        <f>[5]ตารางจด!D118</f>
        <v>0</v>
      </c>
      <c r="E118" s="130">
        <v>6978</v>
      </c>
      <c r="F118" s="44">
        <v>259</v>
      </c>
      <c r="G118" s="45">
        <v>1295</v>
      </c>
      <c r="H118" s="44">
        <f>'[5]มกราคม 67'!E118</f>
        <v>7240</v>
      </c>
      <c r="I118" s="44">
        <f>H118-E118</f>
        <v>262</v>
      </c>
      <c r="J118" s="46">
        <f>I118*$J$3</f>
        <v>1310</v>
      </c>
      <c r="K118" s="130">
        <f>'[5]กุมภาพันธ์ 67'!E118</f>
        <v>7536</v>
      </c>
      <c r="L118" s="44">
        <f>K118-H118</f>
        <v>296</v>
      </c>
      <c r="M118" s="46">
        <f>L118*$M$3</f>
        <v>1480</v>
      </c>
      <c r="N118" s="130">
        <f>'[5]มีนาคม 67'!E118</f>
        <v>7865</v>
      </c>
      <c r="O118" s="44">
        <f>N118-K118</f>
        <v>329</v>
      </c>
      <c r="P118" s="45">
        <f>O118*$P$3</f>
        <v>1974</v>
      </c>
      <c r="Q118" s="44">
        <f>'[5]เมษายน 67 '!E118</f>
        <v>7865</v>
      </c>
      <c r="R118" s="44">
        <f>Q118-N118</f>
        <v>0</v>
      </c>
      <c r="S118" s="46">
        <f>R118*$S$3</f>
        <v>0</v>
      </c>
      <c r="T118" s="130">
        <f>'[5]พฤษภาคม 67'!E118</f>
        <v>7865</v>
      </c>
      <c r="U118" s="44">
        <f>T118-Q118</f>
        <v>0</v>
      </c>
      <c r="V118" s="46">
        <f>U118*$V$3</f>
        <v>0</v>
      </c>
      <c r="W118" s="130">
        <f>'[5]มิถุนายน 67 '!E118</f>
        <v>8286</v>
      </c>
      <c r="X118" s="44">
        <f>W118-T118</f>
        <v>421</v>
      </c>
      <c r="Y118" s="46">
        <f>X118*$Y$3</f>
        <v>2526</v>
      </c>
      <c r="Z118" s="47">
        <f>'[5]กรกฏาคม 67 '!E118</f>
        <v>8286</v>
      </c>
      <c r="AA118" s="48">
        <f>Z118-W118</f>
        <v>0</v>
      </c>
      <c r="AB118" s="49">
        <f>AA118*$AB$3</f>
        <v>0</v>
      </c>
      <c r="AC118" s="130">
        <f>'[5]สิงหาคม 67 '!E118</f>
        <v>8805</v>
      </c>
      <c r="AD118" s="44">
        <f>AC118-Z118</f>
        <v>519</v>
      </c>
      <c r="AE118" s="46">
        <f>AD118*$AE$3</f>
        <v>3114</v>
      </c>
      <c r="AF118" s="130">
        <f>'[5]กันยายน 67 '!E118</f>
        <v>9285</v>
      </c>
      <c r="AG118" s="44">
        <f>AF118-AC118</f>
        <v>480</v>
      </c>
      <c r="AH118" s="46">
        <f>AG118*$AH$3</f>
        <v>2880</v>
      </c>
      <c r="AI118" s="130">
        <f>'[5]ตุลาคม 67 '!E118</f>
        <v>9657</v>
      </c>
      <c r="AJ118" s="44">
        <f>AI118-AF118</f>
        <v>372</v>
      </c>
      <c r="AK118" s="46">
        <f>AJ118*$AK$3</f>
        <v>2232</v>
      </c>
      <c r="AL118" s="130">
        <f>'[5]พฤศจิกายน 67'!E118</f>
        <v>9830</v>
      </c>
      <c r="AM118" s="44">
        <f>AL118-AI118</f>
        <v>173</v>
      </c>
      <c r="AN118" s="46">
        <f>AM118*$AN$3</f>
        <v>1038</v>
      </c>
      <c r="AO118" s="130">
        <f>'[5]ธันวาคม 67'!E118</f>
        <v>250</v>
      </c>
      <c r="AP118" s="70">
        <f>10000-AL118+AO118</f>
        <v>420</v>
      </c>
      <c r="AQ118" s="46">
        <f>AP118*$AQ$3</f>
        <v>2520</v>
      </c>
    </row>
    <row r="119" spans="1:45" x14ac:dyDescent="0.55000000000000004">
      <c r="A119" s="53" t="str">
        <f>[5]ตารางจด!A119</f>
        <v>อาคารหอพักนักศึกษาหญิง 7</v>
      </c>
      <c r="B119" s="24"/>
      <c r="C119" s="51"/>
      <c r="D119" s="38"/>
      <c r="E119" s="39"/>
      <c r="F119" s="39"/>
      <c r="G119" s="37"/>
      <c r="H119" s="40"/>
      <c r="I119" s="39"/>
      <c r="J119" s="41"/>
      <c r="K119" s="39"/>
      <c r="L119" s="39"/>
      <c r="M119" s="41"/>
      <c r="N119" s="39"/>
      <c r="O119" s="39"/>
      <c r="P119" s="37"/>
      <c r="Q119" s="40"/>
      <c r="R119" s="39"/>
      <c r="S119" s="41"/>
      <c r="T119" s="39"/>
      <c r="U119" s="39"/>
      <c r="V119" s="41"/>
      <c r="W119" s="39"/>
      <c r="X119" s="39"/>
      <c r="Y119" s="41"/>
      <c r="Z119" s="39"/>
      <c r="AA119" s="39"/>
      <c r="AB119" s="41"/>
      <c r="AC119" s="39"/>
      <c r="AD119" s="39"/>
      <c r="AE119" s="41"/>
      <c r="AF119" s="39"/>
      <c r="AG119" s="39"/>
      <c r="AH119" s="41"/>
      <c r="AI119" s="39"/>
      <c r="AJ119" s="39"/>
      <c r="AK119" s="41"/>
      <c r="AL119" s="39"/>
      <c r="AM119" s="39"/>
      <c r="AN119" s="41"/>
      <c r="AO119" s="39"/>
      <c r="AP119" s="39"/>
      <c r="AQ119" s="41"/>
    </row>
    <row r="120" spans="1:45" x14ac:dyDescent="0.55000000000000004">
      <c r="A120" s="42">
        <f>[5]ตารางจด!A120</f>
        <v>98</v>
      </c>
      <c r="B120" s="43" t="str">
        <f>[5]ตารางจด!B120</f>
        <v>นางสาวพิมพ์มาลา โชติกุล (ซักอบรีด หอ 7)</v>
      </c>
      <c r="C120" s="42">
        <f>[5]ตารางจด!C120</f>
        <v>0</v>
      </c>
      <c r="D120" s="16" t="str">
        <f>[5]ตารางจด!D120</f>
        <v>-</v>
      </c>
      <c r="E120" s="130">
        <v>14021</v>
      </c>
      <c r="F120" s="44">
        <v>82</v>
      </c>
      <c r="G120" s="45">
        <v>410</v>
      </c>
      <c r="H120" s="44">
        <f>'[5]มกราคม 67'!E120</f>
        <v>14120</v>
      </c>
      <c r="I120" s="44">
        <f>H120-E120</f>
        <v>99</v>
      </c>
      <c r="J120" s="46">
        <f>I120*$J$3</f>
        <v>495</v>
      </c>
      <c r="K120" s="130">
        <f>'[5]กุมภาพันธ์ 67'!E120</f>
        <v>14237</v>
      </c>
      <c r="L120" s="44">
        <f>K120-H120</f>
        <v>117</v>
      </c>
      <c r="M120" s="46">
        <f>L120*$M$3</f>
        <v>585</v>
      </c>
      <c r="N120" s="130">
        <f>'[5]มีนาคม 67'!E120</f>
        <v>14319</v>
      </c>
      <c r="O120" s="44">
        <f>N120-K120</f>
        <v>82</v>
      </c>
      <c r="P120" s="45">
        <f>O120*$P$3</f>
        <v>492</v>
      </c>
      <c r="Q120" s="44">
        <f>'[5]เมษายน 67 '!E120</f>
        <v>14319</v>
      </c>
      <c r="R120" s="44">
        <f>Q120-N120</f>
        <v>0</v>
      </c>
      <c r="S120" s="46">
        <f>R120*$S$3</f>
        <v>0</v>
      </c>
      <c r="T120" s="130">
        <f>'[5]พฤษภาคม 67'!E120</f>
        <v>14319</v>
      </c>
      <c r="U120" s="44">
        <f>T120-Q120</f>
        <v>0</v>
      </c>
      <c r="V120" s="46">
        <f>U120*$V$3</f>
        <v>0</v>
      </c>
      <c r="W120" s="130">
        <f>'[5]มิถุนายน 67 '!E120</f>
        <v>14332</v>
      </c>
      <c r="X120" s="44">
        <f>W120-T120</f>
        <v>13</v>
      </c>
      <c r="Y120" s="46">
        <f>X120*$Y$3</f>
        <v>78</v>
      </c>
      <c r="Z120" s="47">
        <f>'[5]กรกฏาคม 67 '!E120</f>
        <v>14456</v>
      </c>
      <c r="AA120" s="48">
        <f>Z120-W120</f>
        <v>124</v>
      </c>
      <c r="AB120" s="49">
        <f>AA120*$AB$3</f>
        <v>744</v>
      </c>
      <c r="AC120" s="130">
        <f>'[5]สิงหาคม 67 '!E120</f>
        <v>14569</v>
      </c>
      <c r="AD120" s="44">
        <f>AC120-Z120</f>
        <v>113</v>
      </c>
      <c r="AE120" s="46">
        <f>AD120*$AE$3</f>
        <v>678</v>
      </c>
      <c r="AF120" s="130">
        <f>'[5]กันยายน 67 '!E120</f>
        <v>14660</v>
      </c>
      <c r="AG120" s="44">
        <f>AF120-AC120</f>
        <v>91</v>
      </c>
      <c r="AH120" s="46">
        <f>AG120*$AH$3</f>
        <v>546</v>
      </c>
      <c r="AI120" s="130">
        <f>'[5]ตุลาคม 67 '!E120</f>
        <v>14752</v>
      </c>
      <c r="AJ120" s="44">
        <f>AI120-AF120</f>
        <v>92</v>
      </c>
      <c r="AK120" s="46">
        <f>AJ120*$AK$3</f>
        <v>552</v>
      </c>
      <c r="AL120" s="130">
        <f>'[5]พฤศจิกายน 67'!E120</f>
        <v>14819</v>
      </c>
      <c r="AM120" s="44">
        <f>AL120-AI120</f>
        <v>67</v>
      </c>
      <c r="AN120" s="46">
        <f>AM120*$AN$3</f>
        <v>402</v>
      </c>
      <c r="AO120" s="130">
        <f>'[5]ธันวาคม 67'!E120</f>
        <v>14887</v>
      </c>
      <c r="AP120" s="44">
        <f>AO120-AL120</f>
        <v>68</v>
      </c>
      <c r="AQ120" s="46">
        <f>AP120*$AQ$3</f>
        <v>408</v>
      </c>
    </row>
    <row r="121" spans="1:45" x14ac:dyDescent="0.55000000000000004">
      <c r="A121" s="42">
        <f>[5]ตารางจด!A121</f>
        <v>99</v>
      </c>
      <c r="B121" s="43" t="str">
        <f>[5]ตารางจด!B121</f>
        <v>นางสาวเยาวลักษณ์ หล้าต๋านะ (ร้านขายของชำ หอ 7)</v>
      </c>
      <c r="C121" s="42">
        <f>[5]ตารางจด!C121</f>
        <v>0</v>
      </c>
      <c r="D121" s="16">
        <f>[5]ตารางจด!D121</f>
        <v>0</v>
      </c>
      <c r="E121" s="130">
        <v>10663</v>
      </c>
      <c r="F121" s="44">
        <v>189</v>
      </c>
      <c r="G121" s="45">
        <v>945</v>
      </c>
      <c r="H121" s="44">
        <f>'[5]มกราคม 67'!E121</f>
        <v>663</v>
      </c>
      <c r="I121" s="44">
        <f>H121-E121</f>
        <v>-10000</v>
      </c>
      <c r="J121" s="46">
        <f>I121*$J$3</f>
        <v>-50000</v>
      </c>
      <c r="K121" s="130">
        <f>'[5]กุมภาพันธ์ 67'!E121</f>
        <v>663</v>
      </c>
      <c r="L121" s="44">
        <f>K121-H121</f>
        <v>0</v>
      </c>
      <c r="M121" s="46">
        <f>L121*$M$3</f>
        <v>0</v>
      </c>
      <c r="N121" s="130">
        <f>'[5]มีนาคม 67'!E121</f>
        <v>663</v>
      </c>
      <c r="O121" s="44">
        <f>N121-K121</f>
        <v>0</v>
      </c>
      <c r="P121" s="45">
        <f>O121*$P$3</f>
        <v>0</v>
      </c>
      <c r="Q121" s="44">
        <f>'[5]เมษายน 67 '!E121</f>
        <v>663</v>
      </c>
      <c r="R121" s="44">
        <f>Q121-N121</f>
        <v>0</v>
      </c>
      <c r="S121" s="46">
        <f>R121*$S$3</f>
        <v>0</v>
      </c>
      <c r="T121" s="130">
        <f>'[5]พฤษภาคม 67'!E121</f>
        <v>663</v>
      </c>
      <c r="U121" s="44">
        <f>T121-Q121</f>
        <v>0</v>
      </c>
      <c r="V121" s="46">
        <f>U121*$V$3</f>
        <v>0</v>
      </c>
      <c r="W121" s="130">
        <f>'[5]มิถุนายน 67 '!E121</f>
        <v>663</v>
      </c>
      <c r="X121" s="44">
        <f>W121-T121</f>
        <v>0</v>
      </c>
      <c r="Y121" s="46">
        <f>X121*$Y$3</f>
        <v>0</v>
      </c>
      <c r="Z121" s="47">
        <f>'[5]กรกฏาคม 67 '!E121</f>
        <v>663</v>
      </c>
      <c r="AA121" s="48">
        <f>Z121-W121</f>
        <v>0</v>
      </c>
      <c r="AB121" s="49">
        <f>AA121*$AB$3</f>
        <v>0</v>
      </c>
      <c r="AC121" s="130">
        <f>'[5]สิงหาคม 67 '!E121</f>
        <v>663</v>
      </c>
      <c r="AD121" s="44">
        <f>AC121-Z121</f>
        <v>0</v>
      </c>
      <c r="AE121" s="46">
        <f>AD121*$AE$3</f>
        <v>0</v>
      </c>
      <c r="AF121" s="130">
        <f>'[5]กันยายน 67 '!E121</f>
        <v>663</v>
      </c>
      <c r="AG121" s="44">
        <f>AF121-AC121</f>
        <v>0</v>
      </c>
      <c r="AH121" s="46">
        <f>AG121*$AH$3</f>
        <v>0</v>
      </c>
      <c r="AI121" s="130">
        <f>'[5]ตุลาคม 67 '!E121</f>
        <v>663</v>
      </c>
      <c r="AJ121" s="44">
        <f>AI121-AF121</f>
        <v>0</v>
      </c>
      <c r="AK121" s="46">
        <f>AJ121*$AK$3</f>
        <v>0</v>
      </c>
      <c r="AL121" s="130">
        <f>'[5]พฤศจิกายน 67'!E121</f>
        <v>663</v>
      </c>
      <c r="AM121" s="44">
        <f>AL121-AI121</f>
        <v>0</v>
      </c>
      <c r="AN121" s="46">
        <f>AM121*$AN$3</f>
        <v>0</v>
      </c>
      <c r="AO121" s="130">
        <f>'[5]ธันวาคม 67'!E121</f>
        <v>663</v>
      </c>
      <c r="AP121" s="44">
        <f>AO121-AL121</f>
        <v>0</v>
      </c>
      <c r="AQ121" s="46">
        <f>AP121*$AQ$3</f>
        <v>0</v>
      </c>
    </row>
    <row r="122" spans="1:45" x14ac:dyDescent="0.55000000000000004">
      <c r="A122" s="53" t="str">
        <f>[5]ตารางจด!A122</f>
        <v>อาคารหอพักนักศึกษาหญิง 8</v>
      </c>
      <c r="B122" s="24"/>
      <c r="C122" s="51"/>
      <c r="D122" s="38"/>
      <c r="E122" s="39"/>
      <c r="F122" s="39"/>
      <c r="G122" s="37"/>
      <c r="H122" s="40"/>
      <c r="I122" s="39"/>
      <c r="J122" s="41"/>
      <c r="K122" s="39"/>
      <c r="L122" s="39"/>
      <c r="M122" s="41"/>
      <c r="N122" s="39"/>
      <c r="O122" s="39"/>
      <c r="P122" s="37"/>
      <c r="Q122" s="40"/>
      <c r="R122" s="39"/>
      <c r="S122" s="41"/>
      <c r="T122" s="39"/>
      <c r="U122" s="39"/>
      <c r="V122" s="41"/>
      <c r="W122" s="39"/>
      <c r="X122" s="39"/>
      <c r="Y122" s="41"/>
      <c r="Z122" s="39"/>
      <c r="AA122" s="39"/>
      <c r="AB122" s="41"/>
      <c r="AC122" s="39"/>
      <c r="AD122" s="39"/>
      <c r="AE122" s="41"/>
      <c r="AF122" s="39"/>
      <c r="AG122" s="39"/>
      <c r="AH122" s="41"/>
      <c r="AI122" s="39"/>
      <c r="AJ122" s="39"/>
      <c r="AK122" s="41"/>
      <c r="AL122" s="39"/>
      <c r="AM122" s="39"/>
      <c r="AN122" s="41"/>
      <c r="AO122" s="39"/>
      <c r="AP122" s="39"/>
      <c r="AQ122" s="41"/>
    </row>
    <row r="123" spans="1:45" x14ac:dyDescent="0.55000000000000004">
      <c r="A123" s="42">
        <f>[5]ตารางจด!A123</f>
        <v>100</v>
      </c>
      <c r="B123" s="43" t="str">
        <f>[5]ตารางจด!B123</f>
        <v>ระรวย กันทะวงค์ (ซักอบรีด หอ 8)</v>
      </c>
      <c r="C123" s="42">
        <f>[5]ตารางจด!C123</f>
        <v>0</v>
      </c>
      <c r="D123" s="16">
        <f>[5]ตารางจด!D123</f>
        <v>9749249</v>
      </c>
      <c r="E123" s="130">
        <v>7943</v>
      </c>
      <c r="F123" s="44">
        <v>39</v>
      </c>
      <c r="G123" s="45">
        <v>195</v>
      </c>
      <c r="H123" s="44">
        <f>'[5]มกราคม 67'!E123</f>
        <v>7983</v>
      </c>
      <c r="I123" s="44">
        <f>H123-E123</f>
        <v>40</v>
      </c>
      <c r="J123" s="46">
        <f>I123*$J$3</f>
        <v>200</v>
      </c>
      <c r="K123" s="130">
        <f>'[5]กุมภาพันธ์ 67'!E123</f>
        <v>8031</v>
      </c>
      <c r="L123" s="44">
        <f>K123-H123</f>
        <v>48</v>
      </c>
      <c r="M123" s="46">
        <f>L123*$M$3</f>
        <v>240</v>
      </c>
      <c r="N123" s="130">
        <f>'[5]มีนาคม 67'!E123</f>
        <v>8058</v>
      </c>
      <c r="O123" s="44">
        <f>N123-K123</f>
        <v>27</v>
      </c>
      <c r="P123" s="45">
        <f>O123*$P$3</f>
        <v>162</v>
      </c>
      <c r="Q123" s="44">
        <f>'[5]เมษายน 67 '!E123</f>
        <v>8058</v>
      </c>
      <c r="R123" s="44">
        <f>Q123-N123</f>
        <v>0</v>
      </c>
      <c r="S123" s="46">
        <f>R123*$S$3</f>
        <v>0</v>
      </c>
      <c r="T123" s="130">
        <f>'[5]พฤษภาคม 67'!E123</f>
        <v>8058</v>
      </c>
      <c r="U123" s="44">
        <f>T123-Q123</f>
        <v>0</v>
      </c>
      <c r="V123" s="46">
        <f>U123*$V$3</f>
        <v>0</v>
      </c>
      <c r="W123" s="130">
        <f>'[5]มิถุนายน 67 '!E123</f>
        <v>8060</v>
      </c>
      <c r="X123" s="44">
        <f>W123-T123</f>
        <v>2</v>
      </c>
      <c r="Y123" s="46">
        <f>X123*$Y$3</f>
        <v>12</v>
      </c>
      <c r="Z123" s="47">
        <f>'[5]กรกฏาคม 67 '!E123</f>
        <v>8164</v>
      </c>
      <c r="AA123" s="48">
        <f>Z123-W123</f>
        <v>104</v>
      </c>
      <c r="AB123" s="49">
        <f>AA123*$AB$3</f>
        <v>624</v>
      </c>
      <c r="AC123" s="130">
        <f>'[5]สิงหาคม 67 '!E123</f>
        <v>8262</v>
      </c>
      <c r="AD123" s="44">
        <f>AC123-Z123</f>
        <v>98</v>
      </c>
      <c r="AE123" s="46">
        <f>AD123*$AE$3</f>
        <v>588</v>
      </c>
      <c r="AF123" s="130">
        <f>'[5]กันยายน 67 '!E123</f>
        <v>8339</v>
      </c>
      <c r="AG123" s="44">
        <f>AF123-AC123</f>
        <v>77</v>
      </c>
      <c r="AH123" s="46">
        <f>AG123*$AH$3</f>
        <v>462</v>
      </c>
      <c r="AI123" s="130">
        <f>'[5]ตุลาคม 67 '!E123</f>
        <v>8402</v>
      </c>
      <c r="AJ123" s="44">
        <f>AI123-AF123</f>
        <v>63</v>
      </c>
      <c r="AK123" s="46">
        <f>AJ123*$AK$3</f>
        <v>378</v>
      </c>
      <c r="AL123" s="130">
        <f>'[5]พฤศจิกายน 67'!E123</f>
        <v>8444</v>
      </c>
      <c r="AM123" s="44">
        <f>AL123-AI123</f>
        <v>42</v>
      </c>
      <c r="AN123" s="46">
        <f>AM123*$AN$3</f>
        <v>252</v>
      </c>
      <c r="AO123" s="130">
        <f>'[5]ธันวาคม 67'!E123</f>
        <v>8466</v>
      </c>
      <c r="AP123" s="44">
        <f>AO123-AL123</f>
        <v>22</v>
      </c>
      <c r="AQ123" s="46">
        <f>AP123*$AQ$3</f>
        <v>132</v>
      </c>
    </row>
    <row r="124" spans="1:45" x14ac:dyDescent="0.55000000000000004">
      <c r="A124" s="42">
        <f>[5]ตารางจด!A124</f>
        <v>101</v>
      </c>
      <c r="B124" s="43" t="str">
        <f>[5]ตารางจด!B124</f>
        <v>กาญจนา พิมพ์ภักดี (ร้านขายของชำ หอ 8)</v>
      </c>
      <c r="C124" s="42">
        <f>[5]ตารางจด!C124</f>
        <v>0</v>
      </c>
      <c r="D124" s="16" t="str">
        <f>[5]ตารางจด!D124</f>
        <v>-</v>
      </c>
      <c r="E124" s="130">
        <v>1463</v>
      </c>
      <c r="F124" s="44">
        <v>180</v>
      </c>
      <c r="G124" s="45">
        <v>900</v>
      </c>
      <c r="H124" s="44">
        <f>'[5]มกราคม 67'!E124</f>
        <v>1749</v>
      </c>
      <c r="I124" s="44">
        <f>H124-E124</f>
        <v>286</v>
      </c>
      <c r="J124" s="46">
        <f>I124*$J$3</f>
        <v>1430</v>
      </c>
      <c r="K124" s="130">
        <f>'[5]กุมภาพันธ์ 67'!E124</f>
        <v>2067</v>
      </c>
      <c r="L124" s="44">
        <f>K124-H124</f>
        <v>318</v>
      </c>
      <c r="M124" s="46">
        <f>L124*$M$3</f>
        <v>1590</v>
      </c>
      <c r="N124" s="130">
        <f>'[5]มีนาคม 67'!E124</f>
        <v>2400</v>
      </c>
      <c r="O124" s="44">
        <f>N124-K124</f>
        <v>333</v>
      </c>
      <c r="P124" s="45">
        <f>O124*$P$3</f>
        <v>1998</v>
      </c>
      <c r="Q124" s="44">
        <f>'[5]เมษายน 67 '!E124</f>
        <v>2400</v>
      </c>
      <c r="R124" s="44">
        <f>Q124-N124</f>
        <v>0</v>
      </c>
      <c r="S124" s="46">
        <f>R124*$S$3</f>
        <v>0</v>
      </c>
      <c r="T124" s="130">
        <f>'[5]พฤษภาคม 67'!E124</f>
        <v>2400</v>
      </c>
      <c r="U124" s="44">
        <f>T124-Q124</f>
        <v>0</v>
      </c>
      <c r="V124" s="46">
        <f>U124*$V$3</f>
        <v>0</v>
      </c>
      <c r="W124" s="130">
        <f>'[5]มิถุนายน 67 '!E124</f>
        <v>2457</v>
      </c>
      <c r="X124" s="44">
        <f>W124-T124</f>
        <v>57</v>
      </c>
      <c r="Y124" s="46">
        <f>X124*$Y$3</f>
        <v>342</v>
      </c>
      <c r="Z124" s="47">
        <f>'[5]กรกฏาคม 67 '!E124</f>
        <v>2738</v>
      </c>
      <c r="AA124" s="48">
        <f>Z124-W124</f>
        <v>281</v>
      </c>
      <c r="AB124" s="49">
        <f>AA124*$AB$3</f>
        <v>1686</v>
      </c>
      <c r="AC124" s="130">
        <f>'[5]สิงหาคม 67 '!E124</f>
        <v>3088</v>
      </c>
      <c r="AD124" s="44">
        <f>AC124-Z124</f>
        <v>350</v>
      </c>
      <c r="AE124" s="46">
        <f>AD124*$AE$3</f>
        <v>2100</v>
      </c>
      <c r="AF124" s="130">
        <f>'[5]กันยายน 67 '!E124</f>
        <v>3413</v>
      </c>
      <c r="AG124" s="44">
        <f>AF124-AC124</f>
        <v>325</v>
      </c>
      <c r="AH124" s="46">
        <f>AG124*$AH$3</f>
        <v>1950</v>
      </c>
      <c r="AI124" s="130">
        <f>'[5]ตุลาคม 67 '!E124</f>
        <v>3700</v>
      </c>
      <c r="AJ124" s="44">
        <f>AI124-AF124</f>
        <v>287</v>
      </c>
      <c r="AK124" s="46">
        <f>AJ124*$AK$3</f>
        <v>1722</v>
      </c>
      <c r="AL124" s="130">
        <f>'[5]พฤศจิกายน 67'!E124</f>
        <v>3955</v>
      </c>
      <c r="AM124" s="44">
        <f>AL124-AI124</f>
        <v>255</v>
      </c>
      <c r="AN124" s="46">
        <f>AM124*$AN$3</f>
        <v>1530</v>
      </c>
      <c r="AO124" s="130">
        <f>'[5]ธันวาคม 67'!E124</f>
        <v>4188</v>
      </c>
      <c r="AP124" s="44">
        <f>AO124-AL124</f>
        <v>233</v>
      </c>
      <c r="AQ124" s="46">
        <f>AP124*$AQ$3</f>
        <v>1398</v>
      </c>
      <c r="AS124" s="4" t="s">
        <v>13</v>
      </c>
    </row>
    <row r="125" spans="1:45" x14ac:dyDescent="0.55000000000000004">
      <c r="A125" s="42">
        <f>[5]ตารางจด!A125</f>
        <v>102</v>
      </c>
      <c r="B125" s="43" t="str">
        <f>[5]ตารางจด!B125</f>
        <v>TAO BIN (หอ 8)</v>
      </c>
      <c r="C125" s="42">
        <f>[5]ตารางจด!C125</f>
        <v>0</v>
      </c>
      <c r="D125" s="16">
        <f>[5]ตารางจด!D125</f>
        <v>20220732447</v>
      </c>
      <c r="E125" s="130">
        <v>3426</v>
      </c>
      <c r="F125" s="44">
        <v>181</v>
      </c>
      <c r="G125" s="45">
        <v>905</v>
      </c>
      <c r="H125" s="44">
        <f>'[5]มกราคม 67'!E125</f>
        <v>3654</v>
      </c>
      <c r="I125" s="44">
        <f>H125-E125</f>
        <v>228</v>
      </c>
      <c r="J125" s="46">
        <f>I125*$J$3</f>
        <v>1140</v>
      </c>
      <c r="K125" s="130">
        <f>'[5]กุมภาพันธ์ 67'!E125</f>
        <v>3882</v>
      </c>
      <c r="L125" s="44">
        <f>K125-H125</f>
        <v>228</v>
      </c>
      <c r="M125" s="46">
        <f>L125*$M$3</f>
        <v>1140</v>
      </c>
      <c r="N125" s="130">
        <f>'[5]มีนาคม 67'!E125</f>
        <v>4098</v>
      </c>
      <c r="O125" s="44">
        <f>N125-K125</f>
        <v>216</v>
      </c>
      <c r="P125" s="45">
        <f>O125*$P$3</f>
        <v>1296</v>
      </c>
      <c r="Q125" s="44">
        <f>'[5]เมษายน 67 '!E125</f>
        <v>4313</v>
      </c>
      <c r="R125" s="44">
        <f>Q125-N125</f>
        <v>215</v>
      </c>
      <c r="S125" s="46">
        <f>R125*$S$3</f>
        <v>1290</v>
      </c>
      <c r="T125" s="130">
        <f>'[5]พฤษภาคม 67'!E125</f>
        <v>4313</v>
      </c>
      <c r="U125" s="44">
        <f>T125-Q125</f>
        <v>0</v>
      </c>
      <c r="V125" s="46">
        <f>U125*$V$3</f>
        <v>0</v>
      </c>
      <c r="W125" s="130">
        <f>'[5]มิถุนายน 67 '!E125</f>
        <v>4745</v>
      </c>
      <c r="X125" s="44">
        <f>W125-T125</f>
        <v>432</v>
      </c>
      <c r="Y125" s="46">
        <f>X125*$Y$3</f>
        <v>2592</v>
      </c>
      <c r="Z125" s="47">
        <f>'[5]กรกฏาคม 67 '!E125</f>
        <v>5053</v>
      </c>
      <c r="AA125" s="48">
        <f>Z125-T125</f>
        <v>740</v>
      </c>
      <c r="AB125" s="49">
        <f>AA125*$AB$3</f>
        <v>4440</v>
      </c>
      <c r="AC125" s="130">
        <f>'[5]สิงหาคม 67 '!E125</f>
        <v>5345</v>
      </c>
      <c r="AD125" s="44">
        <f>AC125-Z125</f>
        <v>292</v>
      </c>
      <c r="AE125" s="46">
        <f>AD125*$AE$3</f>
        <v>1752</v>
      </c>
      <c r="AF125" s="130">
        <f>'[5]กันยายน 67 '!E125</f>
        <v>5575</v>
      </c>
      <c r="AG125" s="44">
        <f>AF125-AC125</f>
        <v>230</v>
      </c>
      <c r="AH125" s="46">
        <f>AG125*$AH$3</f>
        <v>1380</v>
      </c>
      <c r="AI125" s="130">
        <f>'[5]ตุลาคม 67 '!E125</f>
        <v>5805</v>
      </c>
      <c r="AJ125" s="44">
        <f>AI125-AF125</f>
        <v>230</v>
      </c>
      <c r="AK125" s="46">
        <f>AJ125*$AK$3</f>
        <v>1380</v>
      </c>
      <c r="AL125" s="130">
        <f>'[5]พฤศจิกายน 67'!E125</f>
        <v>6076</v>
      </c>
      <c r="AM125" s="44">
        <f>AL125-AI125</f>
        <v>271</v>
      </c>
      <c r="AN125" s="46">
        <f>AM125*$AN$3</f>
        <v>1626</v>
      </c>
      <c r="AO125" s="130">
        <f>'[5]ธันวาคม 67'!E125</f>
        <v>6281</v>
      </c>
      <c r="AP125" s="44">
        <f>AO125-AL125</f>
        <v>205</v>
      </c>
      <c r="AQ125" s="46">
        <f>AP125*$AQ$3</f>
        <v>1230</v>
      </c>
      <c r="AS125" s="4"/>
    </row>
    <row r="126" spans="1:45" x14ac:dyDescent="0.55000000000000004">
      <c r="A126" s="23" t="str">
        <f>[5]ตารางจด!A126</f>
        <v>อาคารหอพักนักศึกษาหญิง 9</v>
      </c>
      <c r="B126" s="24"/>
      <c r="C126" s="51"/>
      <c r="D126" s="38"/>
      <c r="E126" s="39"/>
      <c r="F126" s="39"/>
      <c r="G126" s="37"/>
      <c r="H126" s="40"/>
      <c r="I126" s="39"/>
      <c r="J126" s="41"/>
      <c r="K126" s="39"/>
      <c r="L126" s="39"/>
      <c r="M126" s="41"/>
      <c r="N126" s="39"/>
      <c r="O126" s="39"/>
      <c r="P126" s="37"/>
      <c r="Q126" s="40"/>
      <c r="R126" s="39"/>
      <c r="S126" s="41"/>
      <c r="T126" s="39"/>
      <c r="U126" s="39"/>
      <c r="V126" s="41"/>
      <c r="W126" s="39"/>
      <c r="X126" s="39"/>
      <c r="Y126" s="41"/>
      <c r="Z126" s="39"/>
      <c r="AA126" s="39"/>
      <c r="AB126" s="41"/>
      <c r="AC126" s="39"/>
      <c r="AD126" s="39"/>
      <c r="AE126" s="41"/>
      <c r="AF126" s="39"/>
      <c r="AG126" s="39"/>
      <c r="AH126" s="41"/>
      <c r="AI126" s="39"/>
      <c r="AJ126" s="39"/>
      <c r="AK126" s="41"/>
      <c r="AL126" s="39"/>
      <c r="AM126" s="39"/>
      <c r="AN126" s="41"/>
      <c r="AO126" s="39"/>
      <c r="AP126" s="39"/>
      <c r="AQ126" s="41"/>
    </row>
    <row r="127" spans="1:45" x14ac:dyDescent="0.55000000000000004">
      <c r="A127" s="42">
        <f>[5]ตารางจด!A127</f>
        <v>103</v>
      </c>
      <c r="B127" s="43" t="str">
        <f>[5]ตารางจด!B127</f>
        <v>วรางคนาง เต๋จ๊ะ (ซักอบรีด หอ 9)</v>
      </c>
      <c r="C127" s="42">
        <f>[5]ตารางจด!C127</f>
        <v>0</v>
      </c>
      <c r="D127" s="16">
        <f>[5]ตารางจด!D127</f>
        <v>0</v>
      </c>
      <c r="E127" s="130">
        <v>5897</v>
      </c>
      <c r="F127" s="44">
        <v>41</v>
      </c>
      <c r="G127" s="45">
        <v>205</v>
      </c>
      <c r="H127" s="44">
        <f>'[5]มกราคม 67'!E127</f>
        <v>5916</v>
      </c>
      <c r="I127" s="44">
        <f>H127-E127</f>
        <v>19</v>
      </c>
      <c r="J127" s="46">
        <f>I127*$J$3</f>
        <v>95</v>
      </c>
      <c r="K127" s="130">
        <f>'[5]กุมภาพันธ์ 67'!E127</f>
        <v>5930</v>
      </c>
      <c r="L127" s="44">
        <f>K127-H127</f>
        <v>14</v>
      </c>
      <c r="M127" s="46">
        <f>L127*$M$3</f>
        <v>70</v>
      </c>
      <c r="N127" s="130">
        <f>'[5]มีนาคม 67'!E127</f>
        <v>5959</v>
      </c>
      <c r="O127" s="44">
        <f>N127-K127</f>
        <v>29</v>
      </c>
      <c r="P127" s="45">
        <f>O127*$P$3</f>
        <v>174</v>
      </c>
      <c r="Q127" s="44">
        <f>'[5]เมษายน 67 '!E127</f>
        <v>5959</v>
      </c>
      <c r="R127" s="44">
        <f>Q127-N127</f>
        <v>0</v>
      </c>
      <c r="S127" s="46">
        <f>R127*$S$3</f>
        <v>0</v>
      </c>
      <c r="T127" s="130">
        <f>'[5]พฤษภาคม 67'!E127</f>
        <v>5959</v>
      </c>
      <c r="U127" s="44">
        <f>T127-Q127</f>
        <v>0</v>
      </c>
      <c r="V127" s="46">
        <f>U127*$V$3</f>
        <v>0</v>
      </c>
      <c r="W127" s="130">
        <f>'[5]มิถุนายน 67 '!E127</f>
        <v>5959</v>
      </c>
      <c r="X127" s="44">
        <f>W127-T127</f>
        <v>0</v>
      </c>
      <c r="Y127" s="46">
        <f>X127*$Y$3</f>
        <v>0</v>
      </c>
      <c r="Z127" s="47">
        <f>'[5]กรกฏาคม 67 '!E127</f>
        <v>6052</v>
      </c>
      <c r="AA127" s="48">
        <f>Z127-W127</f>
        <v>93</v>
      </c>
      <c r="AB127" s="49">
        <f>AA127*$AB$3</f>
        <v>558</v>
      </c>
      <c r="AC127" s="130">
        <f>'[5]สิงหาคม 67 '!E127</f>
        <v>6143</v>
      </c>
      <c r="AD127" s="44">
        <f>AC127-Z127</f>
        <v>91</v>
      </c>
      <c r="AE127" s="46">
        <f>AD127*$AE$3</f>
        <v>546</v>
      </c>
      <c r="AF127" s="130">
        <f>'[5]กันยายน 67 '!E127</f>
        <v>6225</v>
      </c>
      <c r="AG127" s="44">
        <f>AF127-AC127</f>
        <v>82</v>
      </c>
      <c r="AH127" s="46">
        <f>AG127*$AH$3</f>
        <v>492</v>
      </c>
      <c r="AI127" s="130">
        <f>'[5]ตุลาคม 67 '!E127</f>
        <v>6289</v>
      </c>
      <c r="AJ127" s="44">
        <f>AI127-AF127</f>
        <v>64</v>
      </c>
      <c r="AK127" s="46">
        <f>AJ127*$AK$3</f>
        <v>384</v>
      </c>
      <c r="AL127" s="130">
        <f>'[5]พฤศจิกายน 67'!E127</f>
        <v>6316</v>
      </c>
      <c r="AM127" s="44">
        <f>AL127-AI127</f>
        <v>27</v>
      </c>
      <c r="AN127" s="46">
        <f>AM127*$AN$3</f>
        <v>162</v>
      </c>
      <c r="AO127" s="130">
        <f>'[5]ธันวาคม 67'!E127</f>
        <v>6429</v>
      </c>
      <c r="AP127" s="44">
        <f>AO127-AL127</f>
        <v>113</v>
      </c>
      <c r="AQ127" s="46">
        <f>AP127*$AQ$3</f>
        <v>678</v>
      </c>
    </row>
    <row r="128" spans="1:45" x14ac:dyDescent="0.55000000000000004">
      <c r="A128" s="42">
        <f>[5]ตารางจด!A128</f>
        <v>104</v>
      </c>
      <c r="B128" s="43" t="str">
        <f>[5]ตารางจด!B128</f>
        <v>พัชรียา ระวรรณา (ร้านขายของชำ หอ 9)</v>
      </c>
      <c r="C128" s="42">
        <f>[5]ตารางจด!C128</f>
        <v>0</v>
      </c>
      <c r="D128" s="16" t="str">
        <f>[5]ตารางจด!D128</f>
        <v>-</v>
      </c>
      <c r="E128" s="130">
        <v>3830</v>
      </c>
      <c r="F128" s="44">
        <v>251</v>
      </c>
      <c r="G128" s="45">
        <v>1255</v>
      </c>
      <c r="H128" s="44">
        <f>'[5]มกราคม 67'!E128</f>
        <v>4140</v>
      </c>
      <c r="I128" s="44">
        <f>H128-E128</f>
        <v>310</v>
      </c>
      <c r="J128" s="46">
        <f>I128*$J$3</f>
        <v>1550</v>
      </c>
      <c r="K128" s="130">
        <f>'[5]กุมภาพันธ์ 67'!E128</f>
        <v>4500</v>
      </c>
      <c r="L128" s="44">
        <f>K128-H128</f>
        <v>360</v>
      </c>
      <c r="M128" s="46">
        <f>L128*$M$3</f>
        <v>1800</v>
      </c>
      <c r="N128" s="130">
        <f>'[5]มีนาคม 67'!E128</f>
        <v>4820</v>
      </c>
      <c r="O128" s="44">
        <f>N128-K128</f>
        <v>320</v>
      </c>
      <c r="P128" s="45">
        <f>O128*$P$3</f>
        <v>1920</v>
      </c>
      <c r="Q128" s="44">
        <f>'[5]เมษายน 67 '!E128</f>
        <v>4820</v>
      </c>
      <c r="R128" s="44">
        <f>Q128-N128</f>
        <v>0</v>
      </c>
      <c r="S128" s="46">
        <f>R128*$S$3</f>
        <v>0</v>
      </c>
      <c r="T128" s="130">
        <f>'[5]พฤษภาคม 67'!E128</f>
        <v>4820</v>
      </c>
      <c r="U128" s="44">
        <f>T128-Q128</f>
        <v>0</v>
      </c>
      <c r="V128" s="46">
        <f>U128*$V$3</f>
        <v>0</v>
      </c>
      <c r="W128" s="130">
        <f>'[5]มิถุนายน 67 '!E128</f>
        <v>4867</v>
      </c>
      <c r="X128" s="44">
        <f>W128-T128</f>
        <v>47</v>
      </c>
      <c r="Y128" s="46">
        <f>X128*$Y$3</f>
        <v>282</v>
      </c>
      <c r="Z128" s="47">
        <f>'[5]กรกฏาคม 67 '!E128</f>
        <v>5281</v>
      </c>
      <c r="AA128" s="48">
        <f>Z128-W128</f>
        <v>414</v>
      </c>
      <c r="AB128" s="49">
        <f>AA128*$AB$3</f>
        <v>2484</v>
      </c>
      <c r="AC128" s="130">
        <f>'[5]สิงหาคม 67 '!E128</f>
        <v>5747</v>
      </c>
      <c r="AD128" s="44">
        <f>AC128-Z128</f>
        <v>466</v>
      </c>
      <c r="AE128" s="46">
        <f>AD128*$AE$3</f>
        <v>2796</v>
      </c>
      <c r="AF128" s="130">
        <f>'[5]กันยายน 67 '!E128</f>
        <v>6182</v>
      </c>
      <c r="AG128" s="44">
        <f>AF128-AC128</f>
        <v>435</v>
      </c>
      <c r="AH128" s="46">
        <f>AG128*$AH$3</f>
        <v>2610</v>
      </c>
      <c r="AI128" s="130">
        <f>'[5]ตุลาคม 67 '!E128</f>
        <v>6567</v>
      </c>
      <c r="AJ128" s="44">
        <f>AI128-AF128</f>
        <v>385</v>
      </c>
      <c r="AK128" s="46">
        <f>AJ128*$AK$3</f>
        <v>2310</v>
      </c>
      <c r="AL128" s="130">
        <f>'[5]พฤศจิกายน 67'!E128</f>
        <v>6897</v>
      </c>
      <c r="AM128" s="44">
        <f>AL128-AI128</f>
        <v>330</v>
      </c>
      <c r="AN128" s="46">
        <f>AM128*$AN$3</f>
        <v>1980</v>
      </c>
      <c r="AO128" s="130">
        <f>'[5]ธันวาคม 67'!E128</f>
        <v>7192</v>
      </c>
      <c r="AP128" s="44">
        <f>AO128-AL128</f>
        <v>295</v>
      </c>
      <c r="AQ128" s="46">
        <f>AP128*$AQ$3</f>
        <v>1770</v>
      </c>
      <c r="AS128" s="4" t="s">
        <v>14</v>
      </c>
    </row>
    <row r="129" spans="1:45" x14ac:dyDescent="0.55000000000000004">
      <c r="A129" s="23" t="str">
        <f>[5]ตารางจด!A129</f>
        <v>อาคารหอพักนักศึกษาหญิง 10</v>
      </c>
      <c r="B129" s="24"/>
      <c r="C129" s="51"/>
      <c r="D129" s="38"/>
      <c r="E129" s="39"/>
      <c r="F129" s="39"/>
      <c r="G129" s="37"/>
      <c r="H129" s="40"/>
      <c r="I129" s="39"/>
      <c r="J129" s="41"/>
      <c r="K129" s="39"/>
      <c r="L129" s="39"/>
      <c r="M129" s="41"/>
      <c r="N129" s="39"/>
      <c r="O129" s="39"/>
      <c r="P129" s="37"/>
      <c r="Q129" s="40"/>
      <c r="R129" s="39"/>
      <c r="S129" s="41"/>
      <c r="T129" s="39"/>
      <c r="U129" s="39"/>
      <c r="V129" s="41"/>
      <c r="W129" s="39"/>
      <c r="X129" s="39"/>
      <c r="Y129" s="41"/>
      <c r="Z129" s="39"/>
      <c r="AA129" s="39"/>
      <c r="AB129" s="41"/>
      <c r="AC129" s="39"/>
      <c r="AD129" s="39"/>
      <c r="AE129" s="41"/>
      <c r="AF129" s="39"/>
      <c r="AG129" s="39"/>
      <c r="AH129" s="41"/>
      <c r="AI129" s="39"/>
      <c r="AJ129" s="39"/>
      <c r="AK129" s="41"/>
      <c r="AL129" s="39"/>
      <c r="AM129" s="39"/>
      <c r="AN129" s="41"/>
      <c r="AO129" s="39"/>
      <c r="AP129" s="39"/>
      <c r="AQ129" s="41"/>
    </row>
    <row r="130" spans="1:45" x14ac:dyDescent="0.55000000000000004">
      <c r="A130" s="42">
        <f>[5]ตารางจด!A130</f>
        <v>105</v>
      </c>
      <c r="B130" s="43" t="str">
        <f>[5]ตารางจด!B130</f>
        <v>จิรวิทย์ พงศ์สวัสดิ์ (ซักอบรีด หอ 10)</v>
      </c>
      <c r="C130" s="42">
        <f>[5]ตารางจด!C130</f>
        <v>0</v>
      </c>
      <c r="D130" s="16" t="str">
        <f>[5]ตารางจด!D130</f>
        <v>09160463</v>
      </c>
      <c r="E130" s="130">
        <v>9690</v>
      </c>
      <c r="F130" s="44">
        <v>51</v>
      </c>
      <c r="G130" s="45">
        <v>255</v>
      </c>
      <c r="H130" s="44">
        <f>'[5]มกราคม 67'!E130</f>
        <v>9753</v>
      </c>
      <c r="I130" s="44">
        <f>H130-E130</f>
        <v>63</v>
      </c>
      <c r="J130" s="46">
        <f>I130*$J$3</f>
        <v>315</v>
      </c>
      <c r="K130" s="130">
        <f>'[5]กุมภาพันธ์ 67'!E130</f>
        <v>9813</v>
      </c>
      <c r="L130" s="44">
        <f>K130-H130</f>
        <v>60</v>
      </c>
      <c r="M130" s="46">
        <f>L130*$M$3</f>
        <v>300</v>
      </c>
      <c r="N130" s="130">
        <f>'[5]มีนาคม 67'!E130</f>
        <v>9855</v>
      </c>
      <c r="O130" s="44">
        <f>N130-K130</f>
        <v>42</v>
      </c>
      <c r="P130" s="45">
        <f>O130*$P$3</f>
        <v>252</v>
      </c>
      <c r="Q130" s="44">
        <f>'[5]เมษายน 67 '!E130</f>
        <v>9855</v>
      </c>
      <c r="R130" s="44">
        <f>Q130-N130</f>
        <v>0</v>
      </c>
      <c r="S130" s="46">
        <f>R130*$S$3</f>
        <v>0</v>
      </c>
      <c r="T130" s="130">
        <f>'[5]พฤษภาคม 67'!E130</f>
        <v>9855</v>
      </c>
      <c r="U130" s="44">
        <f>T130-Q130</f>
        <v>0</v>
      </c>
      <c r="V130" s="46">
        <f>U130*$V$3</f>
        <v>0</v>
      </c>
      <c r="W130" s="130">
        <f>'[5]มิถุนายน 67 '!E130</f>
        <v>9895</v>
      </c>
      <c r="X130" s="44">
        <f>W130-T130</f>
        <v>40</v>
      </c>
      <c r="Y130" s="46">
        <f>X130*$Y$3</f>
        <v>240</v>
      </c>
      <c r="Z130" s="47">
        <f>'[5]กรกฏาคม 67 '!E130</f>
        <v>328</v>
      </c>
      <c r="AA130" s="71">
        <f>10000-W130+Z130</f>
        <v>433</v>
      </c>
      <c r="AB130" s="49">
        <f>AA130*$AB$3</f>
        <v>2598</v>
      </c>
      <c r="AC130" s="130">
        <f>'[5]สิงหาคม 67 '!E130</f>
        <v>789</v>
      </c>
      <c r="AD130" s="44">
        <f>AC130-Z130</f>
        <v>461</v>
      </c>
      <c r="AE130" s="46">
        <f>AD130*$AE$3</f>
        <v>2766</v>
      </c>
      <c r="AF130" s="130">
        <f>'[5]กันยายน 67 '!E130</f>
        <v>1223</v>
      </c>
      <c r="AG130" s="44">
        <f>AF130-AC130</f>
        <v>434</v>
      </c>
      <c r="AH130" s="46">
        <f>AG130*$AH$3</f>
        <v>2604</v>
      </c>
      <c r="AI130" s="130">
        <f>'[5]ตุลาคม 67 '!E130</f>
        <v>1593</v>
      </c>
      <c r="AJ130" s="44">
        <f>AI130-AF130</f>
        <v>370</v>
      </c>
      <c r="AK130" s="46">
        <f>AJ130*$AK$3</f>
        <v>2220</v>
      </c>
      <c r="AL130" s="130">
        <f>'[5]พฤศจิกายน 67'!E130</f>
        <v>1881</v>
      </c>
      <c r="AM130" s="44">
        <f>AL130-AI130</f>
        <v>288</v>
      </c>
      <c r="AN130" s="46">
        <f>AM130*$AN$3</f>
        <v>1728</v>
      </c>
      <c r="AO130" s="130">
        <f>'[5]ธันวาคม 67'!E130</f>
        <v>2194</v>
      </c>
      <c r="AP130" s="44">
        <f>AO130-AL130</f>
        <v>313</v>
      </c>
      <c r="AQ130" s="46">
        <f>AP130*$AQ$3</f>
        <v>1878</v>
      </c>
    </row>
    <row r="131" spans="1:45" x14ac:dyDescent="0.55000000000000004">
      <c r="A131" s="42">
        <f>[5]ตารางจด!A131</f>
        <v>106</v>
      </c>
      <c r="B131" s="43" t="str">
        <f>[5]ตารางจด!B131</f>
        <v>(ร้านขายของชำ หอ 10)</v>
      </c>
      <c r="C131" s="42">
        <f>[5]ตารางจด!C131</f>
        <v>0</v>
      </c>
      <c r="D131" s="16">
        <f>[5]ตารางจด!D131</f>
        <v>170880568</v>
      </c>
      <c r="E131" s="130">
        <v>14150</v>
      </c>
      <c r="F131" s="44">
        <v>314</v>
      </c>
      <c r="G131" s="45">
        <v>1570</v>
      </c>
      <c r="H131" s="44">
        <f>'[5]มกราคม 67'!E131</f>
        <v>14531</v>
      </c>
      <c r="I131" s="44">
        <f>H131-E131</f>
        <v>381</v>
      </c>
      <c r="J131" s="46">
        <f>I131*$J$3</f>
        <v>1905</v>
      </c>
      <c r="K131" s="130">
        <f>'[5]กุมภาพันธ์ 67'!E131</f>
        <v>14954</v>
      </c>
      <c r="L131" s="44">
        <f>K131-H131</f>
        <v>423</v>
      </c>
      <c r="M131" s="46">
        <f>L131*$M$3</f>
        <v>2115</v>
      </c>
      <c r="N131" s="130">
        <f>'[5]มีนาคม 67'!E131</f>
        <v>15358</v>
      </c>
      <c r="O131" s="44">
        <f>N131-K131</f>
        <v>404</v>
      </c>
      <c r="P131" s="45">
        <f>O131*$P$3</f>
        <v>2424</v>
      </c>
      <c r="Q131" s="44">
        <f>'[5]เมษายน 67 '!E131</f>
        <v>15358</v>
      </c>
      <c r="R131" s="44">
        <f>Q131-N131</f>
        <v>0</v>
      </c>
      <c r="S131" s="46">
        <f>R131*$S$3</f>
        <v>0</v>
      </c>
      <c r="T131" s="130">
        <f>'[5]พฤษภาคม 67'!E131</f>
        <v>15358</v>
      </c>
      <c r="U131" s="44">
        <f>T131-Q131</f>
        <v>0</v>
      </c>
      <c r="V131" s="46">
        <f>U131*$V$3</f>
        <v>0</v>
      </c>
      <c r="W131" s="130">
        <f>'[5]มิถุนายน 67 '!E131</f>
        <v>15437</v>
      </c>
      <c r="X131" s="44">
        <f>W131-T131</f>
        <v>79</v>
      </c>
      <c r="Y131" s="46">
        <f>X131*$Y$3</f>
        <v>474</v>
      </c>
      <c r="Z131" s="47">
        <f>'[5]กรกฏาคม 67 '!E131</f>
        <v>15886</v>
      </c>
      <c r="AA131" s="48">
        <f>Z131-W131</f>
        <v>449</v>
      </c>
      <c r="AB131" s="49">
        <f>AA131*$AB$3</f>
        <v>2694</v>
      </c>
      <c r="AC131" s="130">
        <f>'[5]สิงหาคม 67 '!E131</f>
        <v>16419</v>
      </c>
      <c r="AD131" s="44">
        <f>AC131-Z131</f>
        <v>533</v>
      </c>
      <c r="AE131" s="46">
        <f>AD131*$AE$3</f>
        <v>3198</v>
      </c>
      <c r="AF131" s="130">
        <f>'[5]กันยายน 67 '!E131</f>
        <v>16932</v>
      </c>
      <c r="AG131" s="44">
        <f>AF131-AC131</f>
        <v>513</v>
      </c>
      <c r="AH131" s="46">
        <f>AG131*$AH$3</f>
        <v>3078</v>
      </c>
      <c r="AI131" s="130">
        <f>'[5]ตุลาคม 67 '!E131</f>
        <v>17367</v>
      </c>
      <c r="AJ131" s="44">
        <f>AI131-AF131</f>
        <v>435</v>
      </c>
      <c r="AK131" s="46">
        <f>AJ131*$AK$3</f>
        <v>2610</v>
      </c>
      <c r="AL131" s="130">
        <f>'[5]พฤศจิกายน 67'!E131</f>
        <v>17737</v>
      </c>
      <c r="AM131" s="44">
        <f>AL131-AI131</f>
        <v>370</v>
      </c>
      <c r="AN131" s="46">
        <f>AM131*$AN$3</f>
        <v>2220</v>
      </c>
      <c r="AO131" s="130">
        <f>'[5]ธันวาคม 67'!E131</f>
        <v>18081</v>
      </c>
      <c r="AP131" s="44">
        <f>AO131-AL131</f>
        <v>344</v>
      </c>
      <c r="AQ131" s="46">
        <f>AP131*$AQ$3</f>
        <v>2064</v>
      </c>
      <c r="AS131" s="4" t="s">
        <v>15</v>
      </c>
    </row>
    <row r="132" spans="1:45" x14ac:dyDescent="0.55000000000000004">
      <c r="A132" s="23" t="str">
        <f>[5]ตารางจด!A132</f>
        <v>อาคารหอพักนักศึกษาหญิง 11</v>
      </c>
      <c r="B132" s="24"/>
      <c r="C132" s="51"/>
      <c r="D132" s="38"/>
      <c r="E132" s="39"/>
      <c r="F132" s="39"/>
      <c r="G132" s="37"/>
      <c r="H132" s="40"/>
      <c r="I132" s="39"/>
      <c r="J132" s="41"/>
      <c r="K132" s="39"/>
      <c r="L132" s="39"/>
      <c r="M132" s="41"/>
      <c r="N132" s="39"/>
      <c r="O132" s="39"/>
      <c r="P132" s="37"/>
      <c r="Q132" s="40"/>
      <c r="R132" s="39"/>
      <c r="S132" s="41"/>
      <c r="T132" s="39"/>
      <c r="U132" s="39"/>
      <c r="V132" s="41"/>
      <c r="W132" s="39"/>
      <c r="X132" s="39"/>
      <c r="Y132" s="41"/>
      <c r="Z132" s="39"/>
      <c r="AA132" s="39"/>
      <c r="AB132" s="41"/>
      <c r="AC132" s="39"/>
      <c r="AD132" s="39"/>
      <c r="AE132" s="41"/>
      <c r="AF132" s="39"/>
      <c r="AG132" s="39"/>
      <c r="AH132" s="41"/>
      <c r="AI132" s="39"/>
      <c r="AJ132" s="39"/>
      <c r="AK132" s="41"/>
      <c r="AL132" s="39"/>
      <c r="AM132" s="39"/>
      <c r="AN132" s="41"/>
      <c r="AO132" s="39"/>
      <c r="AP132" s="39"/>
      <c r="AQ132" s="41"/>
    </row>
    <row r="133" spans="1:45" x14ac:dyDescent="0.55000000000000004">
      <c r="A133" s="42">
        <f>[5]ตารางจด!A133</f>
        <v>107</v>
      </c>
      <c r="B133" s="43" t="str">
        <f>[5]ตารางจด!B133</f>
        <v>นางวราภรณ์ เรืองสกุล (ซักอบรีด หอ 11)</v>
      </c>
      <c r="C133" s="42">
        <f>[5]ตารางจด!C133</f>
        <v>0</v>
      </c>
      <c r="D133" s="16">
        <f>[5]ตารางจด!D133</f>
        <v>1743168</v>
      </c>
      <c r="E133" s="130">
        <v>5670</v>
      </c>
      <c r="F133" s="44">
        <v>60</v>
      </c>
      <c r="G133" s="45">
        <v>300</v>
      </c>
      <c r="H133" s="44">
        <f>'[5]มกราคม 67'!E133</f>
        <v>5735</v>
      </c>
      <c r="I133" s="44">
        <f>H133-E133</f>
        <v>65</v>
      </c>
      <c r="J133" s="46">
        <f>I133*$J$3</f>
        <v>325</v>
      </c>
      <c r="K133" s="130">
        <f>'[5]กุมภาพันธ์ 67'!E133</f>
        <v>5802</v>
      </c>
      <c r="L133" s="44">
        <f>K133-H133</f>
        <v>67</v>
      </c>
      <c r="M133" s="46">
        <f>L133*$M$3</f>
        <v>335</v>
      </c>
      <c r="N133" s="130">
        <f>'[5]มีนาคม 67'!E133</f>
        <v>5850</v>
      </c>
      <c r="O133" s="44">
        <f>N133-K133</f>
        <v>48</v>
      </c>
      <c r="P133" s="45">
        <f>O133*$P$3</f>
        <v>288</v>
      </c>
      <c r="Q133" s="44">
        <f>'[5]เมษายน 67 '!E133</f>
        <v>5850</v>
      </c>
      <c r="R133" s="44">
        <f>Q133-N133</f>
        <v>0</v>
      </c>
      <c r="S133" s="46">
        <f>R133*$S$3</f>
        <v>0</v>
      </c>
      <c r="T133" s="130">
        <f>'[5]พฤษภาคม 67'!E133</f>
        <v>5850</v>
      </c>
      <c r="U133" s="44">
        <f>T133-Q133</f>
        <v>0</v>
      </c>
      <c r="V133" s="46">
        <f>U133*$V$3</f>
        <v>0</v>
      </c>
      <c r="W133" s="130">
        <f>'[5]มิถุนายน 67 '!E133</f>
        <v>5853</v>
      </c>
      <c r="X133" s="44">
        <f>W133-T133</f>
        <v>3</v>
      </c>
      <c r="Y133" s="46">
        <f>X133*$Y$3</f>
        <v>18</v>
      </c>
      <c r="Z133" s="47">
        <f>'[5]กรกฏาคม 67 '!E133</f>
        <v>6131</v>
      </c>
      <c r="AA133" s="48">
        <f>Z133-W133</f>
        <v>278</v>
      </c>
      <c r="AB133" s="49">
        <f>AA133*$AB$3</f>
        <v>1668</v>
      </c>
      <c r="AC133" s="130">
        <f>'[5]สิงหาคม 67 '!E133</f>
        <v>6317</v>
      </c>
      <c r="AD133" s="44">
        <f>AC133-Z133</f>
        <v>186</v>
      </c>
      <c r="AE133" s="46">
        <f>AD133*$AE$3</f>
        <v>1116</v>
      </c>
      <c r="AF133" s="130">
        <f>'[5]กันยายน 67 '!E133</f>
        <v>6565</v>
      </c>
      <c r="AG133" s="44">
        <f>AF133-AC133</f>
        <v>248</v>
      </c>
      <c r="AH133" s="46">
        <f>AG133*$AH$3</f>
        <v>1488</v>
      </c>
      <c r="AI133" s="130">
        <f>'[5]ตุลาคม 67 '!E133</f>
        <v>6679</v>
      </c>
      <c r="AJ133" s="44">
        <f>AI133-AF133</f>
        <v>114</v>
      </c>
      <c r="AK133" s="46">
        <f>AJ133*$AK$3</f>
        <v>684</v>
      </c>
      <c r="AL133" s="130">
        <f>'[5]พฤศจิกายน 67'!E133</f>
        <v>6780</v>
      </c>
      <c r="AM133" s="44">
        <f>AL133-AI133</f>
        <v>101</v>
      </c>
      <c r="AN133" s="46">
        <f>AM133*$AN$3</f>
        <v>606</v>
      </c>
      <c r="AO133" s="130">
        <f>'[5]ธันวาคม 67'!E133</f>
        <v>6883</v>
      </c>
      <c r="AP133" s="44">
        <f>AO133-AL133</f>
        <v>103</v>
      </c>
      <c r="AQ133" s="46">
        <f>AP133*$AQ$3</f>
        <v>618</v>
      </c>
      <c r="AS133" s="4" t="s">
        <v>16</v>
      </c>
    </row>
    <row r="134" spans="1:45" x14ac:dyDescent="0.55000000000000004">
      <c r="A134" s="42">
        <f>[5]ตารางจด!A134</f>
        <v>108</v>
      </c>
      <c r="B134" s="43" t="str">
        <f>[5]ตารางจด!B134</f>
        <v>นายพิชญ์ มั่งมี (ร้านขายของชำ หอ 11)</v>
      </c>
      <c r="C134" s="42">
        <f>[5]ตารางจด!C134</f>
        <v>0</v>
      </c>
      <c r="D134" s="16">
        <f>[5]ตารางจด!D134</f>
        <v>170206689</v>
      </c>
      <c r="E134" s="130">
        <v>9057</v>
      </c>
      <c r="F134" s="44">
        <v>336</v>
      </c>
      <c r="G134" s="45">
        <v>1680</v>
      </c>
      <c r="H134" s="44">
        <f>'[5]มกราคม 67'!E134</f>
        <v>9486</v>
      </c>
      <c r="I134" s="44">
        <f>H134-E134</f>
        <v>429</v>
      </c>
      <c r="J134" s="46">
        <f>I134*$J$3</f>
        <v>2145</v>
      </c>
      <c r="K134" s="130">
        <f>'[5]กุมภาพันธ์ 67'!E134</f>
        <v>9886</v>
      </c>
      <c r="L134" s="44">
        <f>K134-H134</f>
        <v>400</v>
      </c>
      <c r="M134" s="46">
        <f>L134*$M$3</f>
        <v>2000</v>
      </c>
      <c r="N134" s="130">
        <f>'[5]มีนาคม 67'!E134</f>
        <v>264</v>
      </c>
      <c r="O134" s="44">
        <f>10000-K134+N134</f>
        <v>378</v>
      </c>
      <c r="P134" s="45">
        <f>O134*$P$3</f>
        <v>2268</v>
      </c>
      <c r="Q134" s="44">
        <f>'[5]เมษายน 67 '!E134</f>
        <v>264</v>
      </c>
      <c r="R134" s="44">
        <f>Q134-N134</f>
        <v>0</v>
      </c>
      <c r="S134" s="46">
        <f>R134*$S$3</f>
        <v>0</v>
      </c>
      <c r="T134" s="130">
        <f>'[5]พฤษภาคม 67'!E134</f>
        <v>264</v>
      </c>
      <c r="U134" s="44">
        <f>T134-Q134</f>
        <v>0</v>
      </c>
      <c r="V134" s="46">
        <f>U134*$V$3</f>
        <v>0</v>
      </c>
      <c r="W134" s="130">
        <f>'[5]มิถุนายน 67 '!E134</f>
        <v>420</v>
      </c>
      <c r="X134" s="44">
        <f>W134-T134</f>
        <v>156</v>
      </c>
      <c r="Y134" s="46">
        <f>X134*$Y$3</f>
        <v>936</v>
      </c>
      <c r="Z134" s="47">
        <f>'[5]กรกฏาคม 67 '!E134</f>
        <v>849</v>
      </c>
      <c r="AA134" s="48">
        <f>Z134-W134</f>
        <v>429</v>
      </c>
      <c r="AB134" s="49">
        <f>AA134*$AB$3</f>
        <v>2574</v>
      </c>
      <c r="AC134" s="130">
        <f>'[5]สิงหาคม 67 '!E134</f>
        <v>1387</v>
      </c>
      <c r="AD134" s="44">
        <f>AC134-Z134</f>
        <v>538</v>
      </c>
      <c r="AE134" s="46">
        <f>AD134*$AE$3</f>
        <v>3228</v>
      </c>
      <c r="AF134" s="130">
        <f>'[5]กันยายน 67 '!E134</f>
        <v>1889</v>
      </c>
      <c r="AG134" s="44">
        <f>AF134-AC134</f>
        <v>502</v>
      </c>
      <c r="AH134" s="46">
        <f>AG134*$AH$3</f>
        <v>3012</v>
      </c>
      <c r="AI134" s="130">
        <f>'[5]ตุลาคม 67 '!E134</f>
        <v>2318</v>
      </c>
      <c r="AJ134" s="44">
        <f>AI134-AF134</f>
        <v>429</v>
      </c>
      <c r="AK134" s="46">
        <f>AJ134*$AK$3</f>
        <v>2574</v>
      </c>
      <c r="AL134" s="130">
        <f>'[5]พฤศจิกายน 67'!E134</f>
        <v>2692</v>
      </c>
      <c r="AM134" s="44">
        <f>AL134-AI134</f>
        <v>374</v>
      </c>
      <c r="AN134" s="46">
        <f>AM134*$AN$3</f>
        <v>2244</v>
      </c>
      <c r="AO134" s="130">
        <f>'[5]ธันวาคม 67'!E134</f>
        <v>3021</v>
      </c>
      <c r="AP134" s="44">
        <f>AO134-AL134</f>
        <v>329</v>
      </c>
      <c r="AQ134" s="46">
        <f>AP134*$AQ$3</f>
        <v>1974</v>
      </c>
      <c r="AS134" s="4" t="s">
        <v>17</v>
      </c>
    </row>
    <row r="135" spans="1:45" x14ac:dyDescent="0.55000000000000004">
      <c r="A135" s="23" t="str">
        <f>[5]ตารางจด!A135</f>
        <v>คณะพัฒนาการท่องเที่ยว</v>
      </c>
      <c r="B135" s="24"/>
      <c r="C135" s="25"/>
      <c r="D135" s="26"/>
      <c r="E135" s="27"/>
      <c r="F135" s="28"/>
      <c r="G135" s="29"/>
      <c r="H135" s="30"/>
      <c r="I135" s="28"/>
      <c r="J135" s="31"/>
      <c r="K135" s="27"/>
      <c r="L135" s="28"/>
      <c r="M135" s="31"/>
      <c r="N135" s="27"/>
      <c r="O135" s="28"/>
      <c r="P135" s="29"/>
      <c r="Q135" s="56"/>
      <c r="R135" s="57"/>
      <c r="S135" s="31"/>
      <c r="T135" s="27"/>
      <c r="U135" s="28"/>
      <c r="V135" s="31"/>
      <c r="W135" s="27"/>
      <c r="X135" s="28"/>
      <c r="Y135" s="31"/>
      <c r="Z135" s="33"/>
      <c r="AA135" s="34"/>
      <c r="AB135" s="35"/>
      <c r="AC135" s="27"/>
      <c r="AD135" s="28"/>
      <c r="AE135" s="31"/>
      <c r="AF135" s="27"/>
      <c r="AG135" s="28"/>
      <c r="AH135" s="31"/>
      <c r="AI135" s="27"/>
      <c r="AJ135" s="28"/>
      <c r="AK135" s="31"/>
      <c r="AL135" s="27"/>
      <c r="AM135" s="28"/>
      <c r="AN135" s="31"/>
      <c r="AO135" s="27"/>
      <c r="AP135" s="28"/>
      <c r="AQ135" s="31"/>
    </row>
    <row r="136" spans="1:45" x14ac:dyDescent="0.55000000000000004">
      <c r="A136" s="23" t="str">
        <f>[5]ตารางจด!A136</f>
        <v xml:space="preserve">อาคารเรียนรวมสุวรรณวาจกกสิกิจ </v>
      </c>
      <c r="B136" s="24"/>
      <c r="C136" s="51"/>
      <c r="D136" s="38"/>
      <c r="E136" s="39"/>
      <c r="F136" s="39"/>
      <c r="G136" s="37"/>
      <c r="H136" s="40"/>
      <c r="I136" s="39"/>
      <c r="J136" s="41"/>
      <c r="K136" s="39"/>
      <c r="L136" s="39"/>
      <c r="M136" s="41"/>
      <c r="N136" s="39"/>
      <c r="O136" s="39"/>
      <c r="P136" s="37"/>
      <c r="Q136" s="40"/>
      <c r="R136" s="39"/>
      <c r="S136" s="41"/>
      <c r="T136" s="39"/>
      <c r="U136" s="39"/>
      <c r="V136" s="41"/>
      <c r="W136" s="39"/>
      <c r="X136" s="39"/>
      <c r="Y136" s="41"/>
      <c r="Z136" s="39"/>
      <c r="AA136" s="39"/>
      <c r="AB136" s="41"/>
      <c r="AC136" s="39"/>
      <c r="AD136" s="39"/>
      <c r="AE136" s="41"/>
      <c r="AF136" s="39"/>
      <c r="AG136" s="39"/>
      <c r="AH136" s="41"/>
      <c r="AI136" s="39"/>
      <c r="AJ136" s="39"/>
      <c r="AK136" s="41"/>
      <c r="AL136" s="39"/>
      <c r="AM136" s="39"/>
      <c r="AN136" s="41"/>
      <c r="AO136" s="39"/>
      <c r="AP136" s="39"/>
      <c r="AQ136" s="41"/>
    </row>
    <row r="137" spans="1:45" x14ac:dyDescent="0.55000000000000004">
      <c r="A137" s="42">
        <f>[5]ตารางจด!A137</f>
        <v>109</v>
      </c>
      <c r="B137" s="43" t="str">
        <f>[5]ตารางจด!B137</f>
        <v>นายเมธัส แสงจันทร์ ร้านชามุก</v>
      </c>
      <c r="C137" s="42">
        <f>[5]ตารางจด!C137</f>
        <v>0</v>
      </c>
      <c r="D137" s="16" t="str">
        <f>[5]ตารางจด!D137</f>
        <v>-</v>
      </c>
      <c r="E137" s="130">
        <v>9797</v>
      </c>
      <c r="F137" s="44">
        <v>278</v>
      </c>
      <c r="G137" s="45">
        <v>1390</v>
      </c>
      <c r="H137" s="44">
        <f>'[5]มกราคม 67'!E137</f>
        <v>9920</v>
      </c>
      <c r="I137" s="44">
        <f>H137-E137</f>
        <v>123</v>
      </c>
      <c r="J137" s="46">
        <f>I137*$J$3</f>
        <v>615</v>
      </c>
      <c r="K137" s="130">
        <f>'[5]กุมภาพันธ์ 67'!E137</f>
        <v>1409</v>
      </c>
      <c r="L137" s="44">
        <f>((10000-E137)+K137)-I137</f>
        <v>1489</v>
      </c>
      <c r="M137" s="46">
        <f>L137*$M$3</f>
        <v>7445</v>
      </c>
      <c r="N137" s="130">
        <f>'[5]มีนาคม 67'!E137</f>
        <v>2431</v>
      </c>
      <c r="O137" s="44">
        <f>N137-K137</f>
        <v>1022</v>
      </c>
      <c r="P137" s="45">
        <f>O137*$P$3</f>
        <v>6132</v>
      </c>
      <c r="Q137" s="44">
        <f>'[5]เมษายน 67 '!E137</f>
        <v>2784</v>
      </c>
      <c r="R137" s="44">
        <f>Q137-N137</f>
        <v>353</v>
      </c>
      <c r="S137" s="46">
        <f>R137*$S$3</f>
        <v>2118</v>
      </c>
      <c r="T137" s="130">
        <f>'[5]พฤษภาคม 67'!E137</f>
        <v>3502</v>
      </c>
      <c r="U137" s="44">
        <f>T137-Q137</f>
        <v>718</v>
      </c>
      <c r="V137" s="46">
        <f>U137*$V$3</f>
        <v>4308</v>
      </c>
      <c r="W137" s="130">
        <f>'[5]มิถุนายน 67 '!E137</f>
        <v>4002</v>
      </c>
      <c r="X137" s="44">
        <f>W137-T137</f>
        <v>500</v>
      </c>
      <c r="Y137" s="46">
        <f>X137*$Y$3</f>
        <v>3000</v>
      </c>
      <c r="Z137" s="47">
        <f>'[5]กรกฏาคม 67 '!E137</f>
        <v>5599</v>
      </c>
      <c r="AA137" s="48">
        <f>Z137-W137</f>
        <v>1597</v>
      </c>
      <c r="AB137" s="49">
        <f>AA137*$AB$3</f>
        <v>9582</v>
      </c>
      <c r="AC137" s="130">
        <f>'[5]สิงหาคม 67 '!E137</f>
        <v>7149</v>
      </c>
      <c r="AD137" s="44">
        <f>AC137-Z137</f>
        <v>1550</v>
      </c>
      <c r="AE137" s="46">
        <f>AD137*$AE$3</f>
        <v>9300</v>
      </c>
      <c r="AF137" s="130">
        <f>'[5]กันยายน 67 '!E137</f>
        <v>8384</v>
      </c>
      <c r="AG137" s="44">
        <f>AF137-AC137</f>
        <v>1235</v>
      </c>
      <c r="AH137" s="46">
        <f>AG137*$AH$3</f>
        <v>7410</v>
      </c>
      <c r="AI137" s="130">
        <f>'[5]ตุลาคม 67 '!E137</f>
        <v>9276</v>
      </c>
      <c r="AJ137" s="44">
        <f>AI137-AF137</f>
        <v>892</v>
      </c>
      <c r="AK137" s="46">
        <f>AJ137*$AK$3</f>
        <v>5352</v>
      </c>
      <c r="AL137" s="130">
        <f>'[5]พฤศจิกายน 67'!E137</f>
        <v>9916</v>
      </c>
      <c r="AM137" s="44">
        <f>AL137-AI137</f>
        <v>640</v>
      </c>
      <c r="AN137" s="46">
        <f>AM137*$AN$3</f>
        <v>3840</v>
      </c>
      <c r="AO137" s="130">
        <f>'[5]ธันวาคม 67'!E137</f>
        <v>10790</v>
      </c>
      <c r="AP137" s="44">
        <f>AO137-AL137</f>
        <v>874</v>
      </c>
      <c r="AQ137" s="46">
        <f>AP137*$AQ$3</f>
        <v>5244</v>
      </c>
    </row>
    <row r="138" spans="1:45" x14ac:dyDescent="0.55000000000000004">
      <c r="A138" s="42">
        <f>[5]ตารางจด!A138</f>
        <v>110</v>
      </c>
      <c r="B138" s="43" t="str">
        <f>[5]ตารางจด!B138</f>
        <v>LOTUA' S (สุวรรณวาจกกสิกิจ )</v>
      </c>
      <c r="C138" s="42">
        <f>[5]ตารางจด!C138</f>
        <v>0</v>
      </c>
      <c r="D138" s="16" t="str">
        <f>[5]ตารางจด!D138</f>
        <v>0014371</v>
      </c>
      <c r="E138" s="130" t="s">
        <v>9</v>
      </c>
      <c r="F138" s="44" t="s">
        <v>9</v>
      </c>
      <c r="G138" s="45" t="s">
        <v>9</v>
      </c>
      <c r="H138" s="44" t="str">
        <f>'[5]มกราคม 67'!E138</f>
        <v>รื้อถอนแล้ว</v>
      </c>
      <c r="I138" s="44" t="s">
        <v>9</v>
      </c>
      <c r="J138" s="46" t="s">
        <v>9</v>
      </c>
      <c r="K138" s="130" t="str">
        <f>'[5]กุมภาพันธ์ 67'!E138</f>
        <v>รื้อถอนแล้ว</v>
      </c>
      <c r="L138" s="44" t="s">
        <v>9</v>
      </c>
      <c r="M138" s="46" t="s">
        <v>9</v>
      </c>
      <c r="N138" s="130" t="str">
        <f>'[5]มีนาคม 67'!E138</f>
        <v>รื้อถอนแล้ว</v>
      </c>
      <c r="O138" s="44" t="s">
        <v>9</v>
      </c>
      <c r="P138" s="45" t="s">
        <v>9</v>
      </c>
      <c r="Q138" s="44" t="str">
        <f>'[5]เมษายน 67 '!E138</f>
        <v>รื้อถอนแล้ว</v>
      </c>
      <c r="R138" s="44" t="s">
        <v>9</v>
      </c>
      <c r="S138" s="46" t="s">
        <v>9</v>
      </c>
      <c r="T138" s="130" t="str">
        <f>'[5]พฤษภาคม 67'!E138</f>
        <v>รื้อถอนแล้ว</v>
      </c>
      <c r="U138" s="44" t="s">
        <v>9</v>
      </c>
      <c r="V138" s="46" t="s">
        <v>9</v>
      </c>
      <c r="W138" s="130" t="str">
        <f>'[5]มิถุนายน 67 '!E138</f>
        <v>รื้อถอนแล้ว</v>
      </c>
      <c r="X138" s="44" t="s">
        <v>9</v>
      </c>
      <c r="Y138" s="46" t="s">
        <v>9</v>
      </c>
      <c r="Z138" s="47" t="str">
        <f>'[5]กรกฏาคม 67 '!E138</f>
        <v>รื้อถอนแล้ว</v>
      </c>
      <c r="AA138" s="48" t="s">
        <v>9</v>
      </c>
      <c r="AB138" s="49" t="s">
        <v>9</v>
      </c>
      <c r="AC138" s="130" t="str">
        <f>'[5]สิงหาคม 67 '!E138</f>
        <v>รื้อถอนแล้ว</v>
      </c>
      <c r="AD138" s="44" t="s">
        <v>9</v>
      </c>
      <c r="AE138" s="46" t="s">
        <v>9</v>
      </c>
      <c r="AF138" s="130" t="str">
        <f>'[5]กันยายน 67 '!E138</f>
        <v>รื้อถอนแล้ว</v>
      </c>
      <c r="AG138" s="44" t="s">
        <v>9</v>
      </c>
      <c r="AH138" s="46" t="s">
        <v>9</v>
      </c>
      <c r="AI138" s="130" t="str">
        <f>'[5]ตุลาคม 67 '!E138</f>
        <v>รื้อถอนแล้ว</v>
      </c>
      <c r="AJ138" s="44" t="s">
        <v>9</v>
      </c>
      <c r="AK138" s="46" t="s">
        <v>9</v>
      </c>
      <c r="AL138" s="130" t="str">
        <f>'[5]พฤศจิกายน 67'!E138</f>
        <v>รื้อถอนแล้ว</v>
      </c>
      <c r="AM138" s="44" t="s">
        <v>9</v>
      </c>
      <c r="AN138" s="46" t="s">
        <v>9</v>
      </c>
      <c r="AO138" s="130" t="str">
        <f>'[5]ธันวาคม 67'!E138</f>
        <v>รื้อถอนแล้ว</v>
      </c>
      <c r="AP138" s="44" t="s">
        <v>9</v>
      </c>
      <c r="AQ138" s="46" t="s">
        <v>9</v>
      </c>
    </row>
    <row r="139" spans="1:45" x14ac:dyDescent="0.55000000000000004">
      <c r="A139" s="42">
        <f>[5]ตารางจด!A139</f>
        <v>111</v>
      </c>
      <c r="B139" s="43" t="str">
        <f>[5]ตารางจด!B139</f>
        <v xml:space="preserve">ดับเบิ้ลเอ  (สุวรรณวาจกกสิกิจ ) </v>
      </c>
      <c r="C139" s="42">
        <f>[5]ตารางจด!C139</f>
        <v>0</v>
      </c>
      <c r="D139" s="16" t="str">
        <f>[5]ตารางจด!D139</f>
        <v>0061855</v>
      </c>
      <c r="E139" s="130" t="s">
        <v>9</v>
      </c>
      <c r="F139" s="44" t="s">
        <v>9</v>
      </c>
      <c r="G139" s="45" t="s">
        <v>9</v>
      </c>
      <c r="H139" s="44" t="str">
        <f>'[5]มกราคม 67'!E139</f>
        <v>รื้อถอนแล้ว</v>
      </c>
      <c r="I139" s="44" t="s">
        <v>9</v>
      </c>
      <c r="J139" s="46" t="s">
        <v>9</v>
      </c>
      <c r="K139" s="130" t="str">
        <f>'[5]กุมภาพันธ์ 67'!E139</f>
        <v>รื้อถอนแล้ว</v>
      </c>
      <c r="L139" s="44" t="s">
        <v>9</v>
      </c>
      <c r="M139" s="46" t="s">
        <v>9</v>
      </c>
      <c r="N139" s="130" t="str">
        <f>'[5]มีนาคม 67'!E139</f>
        <v>รื้อถอนแล้ว</v>
      </c>
      <c r="O139" s="44" t="s">
        <v>9</v>
      </c>
      <c r="P139" s="45" t="s">
        <v>9</v>
      </c>
      <c r="Q139" s="44" t="str">
        <f>'[5]เมษายน 67 '!E139</f>
        <v>รื้อถอนแล้ว</v>
      </c>
      <c r="R139" s="44" t="s">
        <v>9</v>
      </c>
      <c r="S139" s="46" t="s">
        <v>9</v>
      </c>
      <c r="T139" s="130" t="str">
        <f>'[5]พฤษภาคม 67'!E139</f>
        <v>รื้อถอนแล้ว</v>
      </c>
      <c r="U139" s="44" t="s">
        <v>9</v>
      </c>
      <c r="V139" s="46" t="s">
        <v>9</v>
      </c>
      <c r="W139" s="130" t="str">
        <f>'[5]มิถุนายน 67 '!E139</f>
        <v>รื้อถอนแล้ว</v>
      </c>
      <c r="X139" s="44" t="s">
        <v>9</v>
      </c>
      <c r="Y139" s="46" t="s">
        <v>9</v>
      </c>
      <c r="Z139" s="47" t="str">
        <f>'[5]กรกฏาคม 67 '!E139</f>
        <v>รื้อถอนแล้ว</v>
      </c>
      <c r="AA139" s="48" t="s">
        <v>9</v>
      </c>
      <c r="AB139" s="49" t="s">
        <v>9</v>
      </c>
      <c r="AC139" s="130" t="str">
        <f>'[5]สิงหาคม 67 '!E139</f>
        <v>รื้อถอนแล้ว</v>
      </c>
      <c r="AD139" s="44" t="s">
        <v>9</v>
      </c>
      <c r="AE139" s="46" t="s">
        <v>9</v>
      </c>
      <c r="AF139" s="130" t="str">
        <f>'[5]กันยายน 67 '!E139</f>
        <v>รื้อถอนแล้ว</v>
      </c>
      <c r="AG139" s="44" t="s">
        <v>9</v>
      </c>
      <c r="AH139" s="46" t="s">
        <v>9</v>
      </c>
      <c r="AI139" s="130" t="str">
        <f>'[5]ตุลาคม 67 '!E139</f>
        <v>รื้อถอนแล้ว</v>
      </c>
      <c r="AJ139" s="44" t="s">
        <v>9</v>
      </c>
      <c r="AK139" s="46" t="s">
        <v>9</v>
      </c>
      <c r="AL139" s="130" t="str">
        <f>'[5]พฤศจิกายน 67'!E139</f>
        <v>รื้อถอนแล้ว</v>
      </c>
      <c r="AM139" s="44" t="s">
        <v>9</v>
      </c>
      <c r="AN139" s="46" t="s">
        <v>9</v>
      </c>
      <c r="AO139" s="130" t="str">
        <f>'[5]ธันวาคม 67'!E139</f>
        <v>รื้อถอนแล้ว</v>
      </c>
      <c r="AP139" s="44" t="s">
        <v>9</v>
      </c>
      <c r="AQ139" s="46" t="s">
        <v>9</v>
      </c>
    </row>
    <row r="140" spans="1:45" x14ac:dyDescent="0.55000000000000004">
      <c r="A140" s="23" t="str">
        <f>[5]ตารางจด!A140</f>
        <v>อาคารพัฒนาวิสัยทัศน์</v>
      </c>
      <c r="B140" s="24"/>
      <c r="C140" s="51"/>
      <c r="D140" s="38"/>
      <c r="E140" s="39"/>
      <c r="F140" s="39"/>
      <c r="G140" s="37"/>
      <c r="H140" s="40"/>
      <c r="I140" s="39"/>
      <c r="J140" s="41"/>
      <c r="K140" s="39"/>
      <c r="L140" s="39"/>
      <c r="M140" s="41"/>
      <c r="N140" s="39"/>
      <c r="O140" s="39"/>
      <c r="P140" s="37"/>
      <c r="Q140" s="40"/>
      <c r="R140" s="39"/>
      <c r="S140" s="41"/>
      <c r="T140" s="39"/>
      <c r="U140" s="39"/>
      <c r="V140" s="41"/>
      <c r="W140" s="39"/>
      <c r="X140" s="39"/>
      <c r="Y140" s="41"/>
      <c r="Z140" s="39"/>
      <c r="AA140" s="39"/>
      <c r="AB140" s="41"/>
      <c r="AC140" s="39"/>
      <c r="AD140" s="39"/>
      <c r="AE140" s="41"/>
      <c r="AF140" s="39"/>
      <c r="AG140" s="39"/>
      <c r="AH140" s="41"/>
      <c r="AI140" s="39"/>
      <c r="AJ140" s="39"/>
      <c r="AK140" s="41"/>
      <c r="AL140" s="39"/>
      <c r="AM140" s="39"/>
      <c r="AN140" s="41"/>
      <c r="AO140" s="39"/>
      <c r="AP140" s="39"/>
      <c r="AQ140" s="41"/>
    </row>
    <row r="141" spans="1:45" s="129" customFormat="1" x14ac:dyDescent="0.55000000000000004">
      <c r="A141" s="126">
        <f>[5]ตารางจด!A141</f>
        <v>112</v>
      </c>
      <c r="B141" s="127" t="str">
        <f>[5]ตารางจด!B141</f>
        <v>ดับเบิ้ลเอ (พัฒนาวิสัยทัศน์)</v>
      </c>
      <c r="C141" s="126">
        <f>[5]ตารางจด!C141</f>
        <v>0</v>
      </c>
      <c r="D141" s="128" t="str">
        <f>[5]ตารางจด!D141</f>
        <v>0061853</v>
      </c>
      <c r="E141" s="47">
        <v>765</v>
      </c>
      <c r="F141" s="48">
        <v>8</v>
      </c>
      <c r="G141" s="94">
        <v>40</v>
      </c>
      <c r="H141" s="48">
        <f>'[5]มกราคม 67'!E141</f>
        <v>792</v>
      </c>
      <c r="I141" s="48">
        <f>H141-E141</f>
        <v>27</v>
      </c>
      <c r="J141" s="49">
        <f>I141*$J$3</f>
        <v>135</v>
      </c>
      <c r="K141" s="47">
        <f>'[5]กุมภาพันธ์ 67'!E141</f>
        <v>845</v>
      </c>
      <c r="L141" s="48">
        <f>K141-H141</f>
        <v>53</v>
      </c>
      <c r="M141" s="49">
        <f>L141*$M$3</f>
        <v>265</v>
      </c>
      <c r="N141" s="47">
        <f>'[5]มีนาคม 67'!E141</f>
        <v>885</v>
      </c>
      <c r="O141" s="48">
        <f>N141-K141</f>
        <v>40</v>
      </c>
      <c r="P141" s="94">
        <f>O141*$P$3</f>
        <v>240</v>
      </c>
      <c r="Q141" s="48" t="str">
        <f>'[5]เมษายน 67 '!E141</f>
        <v>มีการย้ายออก</v>
      </c>
      <c r="R141" s="48" t="s">
        <v>40</v>
      </c>
      <c r="S141" s="49" t="s">
        <v>40</v>
      </c>
      <c r="T141" s="47" t="str">
        <f>'[5]พฤษภาคม 67'!E141</f>
        <v>รื้อถอนแล้ว</v>
      </c>
      <c r="U141" s="48" t="s">
        <v>9</v>
      </c>
      <c r="V141" s="49" t="s">
        <v>9</v>
      </c>
      <c r="W141" s="47" t="str">
        <f>'[5]มิถุนายน 67 '!E141</f>
        <v>มีการย้ายออก</v>
      </c>
      <c r="X141" s="48" t="s">
        <v>40</v>
      </c>
      <c r="Y141" s="49" t="s">
        <v>40</v>
      </c>
      <c r="Z141" s="47" t="str">
        <f>'[5]กรกฏาคม 67 '!E141</f>
        <v>มีการย้ายออก</v>
      </c>
      <c r="AA141" s="48" t="s">
        <v>40</v>
      </c>
      <c r="AB141" s="49" t="s">
        <v>40</v>
      </c>
      <c r="AC141" s="47" t="str">
        <f>'[5]สิงหาคม 67 '!E141</f>
        <v>มีการย้ายออก</v>
      </c>
      <c r="AD141" s="48" t="s">
        <v>40</v>
      </c>
      <c r="AE141" s="49" t="s">
        <v>40</v>
      </c>
      <c r="AF141" s="47" t="str">
        <f>'[5]กันยายน 67 '!E141</f>
        <v>มีการย้ายออก</v>
      </c>
      <c r="AG141" s="48" t="s">
        <v>40</v>
      </c>
      <c r="AH141" s="49" t="s">
        <v>40</v>
      </c>
      <c r="AI141" s="47" t="str">
        <f>'[5]ตุลาคม 67 '!E141</f>
        <v>มีการย้ายออก</v>
      </c>
      <c r="AJ141" s="48" t="s">
        <v>40</v>
      </c>
      <c r="AK141" s="49" t="s">
        <v>40</v>
      </c>
      <c r="AL141" s="47" t="str">
        <f>'[5]พฤศจิกายน 67'!E141</f>
        <v>มีการย้ายออก</v>
      </c>
      <c r="AM141" s="48" t="s">
        <v>40</v>
      </c>
      <c r="AN141" s="49" t="s">
        <v>40</v>
      </c>
      <c r="AO141" s="47" t="str">
        <f>'[5]ธันวาคม 67'!E141</f>
        <v>มีการย้ายออก</v>
      </c>
      <c r="AP141" s="48" t="s">
        <v>40</v>
      </c>
      <c r="AQ141" s="49" t="s">
        <v>40</v>
      </c>
    </row>
    <row r="142" spans="1:45" x14ac:dyDescent="0.55000000000000004">
      <c r="A142" s="23" t="str">
        <f>[5]ตารางจด!A142</f>
        <v>คณะศิลป์ศาสตร์</v>
      </c>
      <c r="B142" s="24"/>
      <c r="C142" s="25"/>
      <c r="D142" s="26"/>
      <c r="E142" s="27"/>
      <c r="F142" s="28"/>
      <c r="G142" s="29"/>
      <c r="H142" s="30"/>
      <c r="I142" s="28"/>
      <c r="J142" s="31"/>
      <c r="K142" s="27"/>
      <c r="L142" s="28"/>
      <c r="M142" s="31"/>
      <c r="N142" s="27"/>
      <c r="O142" s="28"/>
      <c r="P142" s="29"/>
      <c r="Q142" s="56"/>
      <c r="R142" s="57"/>
      <c r="S142" s="31"/>
      <c r="T142" s="27"/>
      <c r="U142" s="28"/>
      <c r="V142" s="31"/>
      <c r="W142" s="27"/>
      <c r="X142" s="28"/>
      <c r="Y142" s="31"/>
      <c r="Z142" s="33"/>
      <c r="AA142" s="34"/>
      <c r="AB142" s="35"/>
      <c r="AC142" s="27"/>
      <c r="AD142" s="28"/>
      <c r="AE142" s="31"/>
      <c r="AF142" s="27"/>
      <c r="AG142" s="28"/>
      <c r="AH142" s="31"/>
      <c r="AI142" s="27"/>
      <c r="AJ142" s="28"/>
      <c r="AK142" s="31"/>
      <c r="AL142" s="27"/>
      <c r="AM142" s="28"/>
      <c r="AN142" s="31"/>
      <c r="AO142" s="27"/>
      <c r="AP142" s="28"/>
      <c r="AQ142" s="31"/>
    </row>
    <row r="143" spans="1:45" x14ac:dyDescent="0.55000000000000004">
      <c r="A143" s="23" t="str">
        <f>[5]ตารางจด!A143</f>
        <v>อาคารประเสริฐ ณ.นคร</v>
      </c>
      <c r="B143" s="24"/>
      <c r="C143" s="51"/>
      <c r="D143" s="38"/>
      <c r="E143" s="39"/>
      <c r="F143" s="39"/>
      <c r="G143" s="37"/>
      <c r="H143" s="40"/>
      <c r="I143" s="39"/>
      <c r="J143" s="41"/>
      <c r="K143" s="39"/>
      <c r="L143" s="39"/>
      <c r="M143" s="41"/>
      <c r="N143" s="39"/>
      <c r="O143" s="39"/>
      <c r="P143" s="37"/>
      <c r="Q143" s="40"/>
      <c r="R143" s="39"/>
      <c r="S143" s="41"/>
      <c r="T143" s="39"/>
      <c r="U143" s="39"/>
      <c r="V143" s="41"/>
      <c r="W143" s="39"/>
      <c r="X143" s="39"/>
      <c r="Y143" s="41"/>
      <c r="Z143" s="39"/>
      <c r="AA143" s="39"/>
      <c r="AB143" s="41"/>
      <c r="AC143" s="39"/>
      <c r="AD143" s="39"/>
      <c r="AE143" s="41"/>
      <c r="AF143" s="39"/>
      <c r="AG143" s="39"/>
      <c r="AH143" s="41"/>
      <c r="AI143" s="39"/>
      <c r="AJ143" s="39"/>
      <c r="AK143" s="41"/>
      <c r="AL143" s="39"/>
      <c r="AM143" s="39"/>
      <c r="AN143" s="41"/>
      <c r="AO143" s="39"/>
      <c r="AP143" s="39"/>
      <c r="AQ143" s="41"/>
    </row>
    <row r="144" spans="1:45" x14ac:dyDescent="0.55000000000000004">
      <c r="A144" s="42">
        <f>[5]ตารางจด!A144</f>
        <v>113</v>
      </c>
      <c r="B144" s="43" t="str">
        <f>[5]ตารางจด!B144</f>
        <v>ชุติกาญจน์  กันธา  (ร้านกาแฟอาคารประเสริฐ)</v>
      </c>
      <c r="C144" s="42">
        <f>[5]ตารางจด!C144</f>
        <v>0</v>
      </c>
      <c r="D144" s="16">
        <f>[5]ตารางจด!D144</f>
        <v>7102653</v>
      </c>
      <c r="E144" s="130">
        <v>8404</v>
      </c>
      <c r="F144" s="44">
        <v>134</v>
      </c>
      <c r="G144" s="45">
        <v>670</v>
      </c>
      <c r="H144" s="44">
        <f>'[5]มกราคม 67'!E144</f>
        <v>8553</v>
      </c>
      <c r="I144" s="44">
        <f>H144-E144</f>
        <v>149</v>
      </c>
      <c r="J144" s="46">
        <f>I144*$J$3</f>
        <v>745</v>
      </c>
      <c r="K144" s="130">
        <f>'[5]กุมภาพันธ์ 67'!E144</f>
        <v>8738</v>
      </c>
      <c r="L144" s="44">
        <f>K144-H144</f>
        <v>185</v>
      </c>
      <c r="M144" s="46">
        <f>L144*$M$3</f>
        <v>925</v>
      </c>
      <c r="N144" s="130">
        <f>'[5]มีนาคม 67'!E144</f>
        <v>8905</v>
      </c>
      <c r="O144" s="44">
        <f>N144-K144</f>
        <v>167</v>
      </c>
      <c r="P144" s="45">
        <f>O144*$P$3</f>
        <v>1002</v>
      </c>
      <c r="Q144" s="44">
        <f>'[5]เมษายน 67 '!E144</f>
        <v>9011</v>
      </c>
      <c r="R144" s="44">
        <f>Q144-N144</f>
        <v>106</v>
      </c>
      <c r="S144" s="46">
        <f>R144*$S$3</f>
        <v>636</v>
      </c>
      <c r="T144" s="130">
        <f>'[5]พฤษภาคม 67'!E144</f>
        <v>9058</v>
      </c>
      <c r="U144" s="44">
        <f>T144-Q144</f>
        <v>47</v>
      </c>
      <c r="V144" s="46">
        <f>U144*$V$3</f>
        <v>282</v>
      </c>
      <c r="W144" s="130">
        <f>'[5]มิถุนายน 67 '!E144</f>
        <v>9108</v>
      </c>
      <c r="X144" s="44">
        <f>W144-T144</f>
        <v>50</v>
      </c>
      <c r="Y144" s="46">
        <f>X144*$Y$3</f>
        <v>300</v>
      </c>
      <c r="Z144" s="47">
        <f>'[5]กรกฏาคม 67 '!E144</f>
        <v>9267</v>
      </c>
      <c r="AA144" s="48">
        <f>Z144-W144</f>
        <v>159</v>
      </c>
      <c r="AB144" s="49">
        <f>AA144*$AB$3</f>
        <v>954</v>
      </c>
      <c r="AC144" s="130">
        <f>'[5]สิงหาคม 67 '!E144</f>
        <v>9510</v>
      </c>
      <c r="AD144" s="44">
        <f>AC144-Z144</f>
        <v>243</v>
      </c>
      <c r="AE144" s="46">
        <f>AD144*$AE$3</f>
        <v>1458</v>
      </c>
      <c r="AF144" s="130">
        <f>'[5]กันยายน 67 '!E144</f>
        <v>9758</v>
      </c>
      <c r="AG144" s="44">
        <f>AF144-AC144</f>
        <v>248</v>
      </c>
      <c r="AH144" s="46">
        <f>AG144*$AH$3</f>
        <v>1488</v>
      </c>
      <c r="AI144" s="130">
        <f>'[5]ตุลาคม 67 '!E144</f>
        <v>9978</v>
      </c>
      <c r="AJ144" s="44">
        <f>AI144-AF144</f>
        <v>220</v>
      </c>
      <c r="AK144" s="46">
        <f>AJ144*$AK$3</f>
        <v>1320</v>
      </c>
      <c r="AL144" s="130">
        <f>'[5]พฤศจิกายน 67'!E144</f>
        <v>80</v>
      </c>
      <c r="AM144" s="70">
        <f>10000-AI144+AL144</f>
        <v>102</v>
      </c>
      <c r="AN144" s="46">
        <f>AM144*$AN$3</f>
        <v>612</v>
      </c>
      <c r="AO144" s="130">
        <f>'[5]ธันวาคม 67'!E144</f>
        <v>302</v>
      </c>
      <c r="AP144" s="44">
        <f>AO144-AL144</f>
        <v>222</v>
      </c>
      <c r="AQ144" s="46">
        <f>AP144*$AQ$3</f>
        <v>1332</v>
      </c>
    </row>
    <row r="145" spans="1:45" x14ac:dyDescent="0.55000000000000004">
      <c r="A145" s="23" t="str">
        <f>[5]ตารางจด!A145</f>
        <v>สำนักหอสมุด</v>
      </c>
      <c r="B145" s="24"/>
      <c r="C145" s="25"/>
      <c r="D145" s="26"/>
      <c r="E145" s="27"/>
      <c r="F145" s="28"/>
      <c r="G145" s="29"/>
      <c r="H145" s="30"/>
      <c r="I145" s="28"/>
      <c r="J145" s="31"/>
      <c r="K145" s="27"/>
      <c r="L145" s="28"/>
      <c r="M145" s="31"/>
      <c r="N145" s="27"/>
      <c r="O145" s="28"/>
      <c r="P145" s="29"/>
      <c r="Q145" s="56"/>
      <c r="R145" s="57"/>
      <c r="S145" s="31"/>
      <c r="T145" s="27"/>
      <c r="U145" s="28"/>
      <c r="V145" s="31"/>
      <c r="W145" s="27"/>
      <c r="X145" s="28"/>
      <c r="Y145" s="31"/>
      <c r="Z145" s="33"/>
      <c r="AA145" s="34"/>
      <c r="AB145" s="35"/>
      <c r="AC145" s="27"/>
      <c r="AD145" s="28"/>
      <c r="AE145" s="31"/>
      <c r="AF145" s="27"/>
      <c r="AG145" s="28"/>
      <c r="AH145" s="31"/>
      <c r="AI145" s="27"/>
      <c r="AJ145" s="28"/>
      <c r="AK145" s="31"/>
      <c r="AL145" s="27"/>
      <c r="AM145" s="28"/>
      <c r="AN145" s="31"/>
      <c r="AO145" s="27"/>
      <c r="AP145" s="28"/>
      <c r="AQ145" s="31"/>
    </row>
    <row r="146" spans="1:45" x14ac:dyDescent="0.55000000000000004">
      <c r="A146" s="23" t="str">
        <f>[5]ตารางจด!A146</f>
        <v xml:space="preserve">อาคารวิภาต  บุญศรี  วังซ้าย  </v>
      </c>
      <c r="B146" s="24"/>
      <c r="C146" s="51"/>
      <c r="D146" s="38"/>
      <c r="E146" s="39"/>
      <c r="F146" s="39"/>
      <c r="G146" s="37"/>
      <c r="H146" s="40"/>
      <c r="I146" s="39"/>
      <c r="J146" s="41"/>
      <c r="K146" s="39"/>
      <c r="L146" s="39"/>
      <c r="M146" s="41"/>
      <c r="N146" s="39"/>
      <c r="O146" s="39"/>
      <c r="P146" s="37"/>
      <c r="Q146" s="40"/>
      <c r="R146" s="39"/>
      <c r="S146" s="41"/>
      <c r="T146" s="39"/>
      <c r="U146" s="39"/>
      <c r="V146" s="41"/>
      <c r="W146" s="39"/>
      <c r="X146" s="39"/>
      <c r="Y146" s="41"/>
      <c r="Z146" s="39"/>
      <c r="AA146" s="39"/>
      <c r="AB146" s="41"/>
      <c r="AC146" s="39"/>
      <c r="AD146" s="39"/>
      <c r="AE146" s="41"/>
      <c r="AF146" s="39"/>
      <c r="AG146" s="39"/>
      <c r="AH146" s="41"/>
      <c r="AI146" s="39"/>
      <c r="AJ146" s="39"/>
      <c r="AK146" s="41"/>
      <c r="AL146" s="39"/>
      <c r="AM146" s="39"/>
      <c r="AN146" s="41"/>
      <c r="AO146" s="39"/>
      <c r="AP146" s="39"/>
      <c r="AQ146" s="41"/>
    </row>
    <row r="147" spans="1:45" x14ac:dyDescent="0.55000000000000004">
      <c r="A147" s="42">
        <f>[5]ตารางจด!A147</f>
        <v>114</v>
      </c>
      <c r="B147" s="43" t="str">
        <f>[5]ตารางจด!B147</f>
        <v>TAO BIN  (หอสมุด)</v>
      </c>
      <c r="C147" s="42">
        <f>[5]ตารางจด!C147</f>
        <v>0</v>
      </c>
      <c r="D147" s="16">
        <f>[5]ตารางจด!D147</f>
        <v>20220733078</v>
      </c>
      <c r="E147" s="130">
        <v>4005</v>
      </c>
      <c r="F147" s="44">
        <v>229</v>
      </c>
      <c r="G147" s="45">
        <v>1145</v>
      </c>
      <c r="H147" s="44">
        <f>'[5]มกราคม 67'!E147</f>
        <v>4262</v>
      </c>
      <c r="I147" s="44">
        <f t="shared" ref="I147:I153" si="72">H147-E147</f>
        <v>257</v>
      </c>
      <c r="J147" s="46">
        <f t="shared" ref="J147:J153" si="73">I147*$J$3</f>
        <v>1285</v>
      </c>
      <c r="K147" s="130">
        <f>'[5]กุมภาพันธ์ 67'!E147</f>
        <v>4614</v>
      </c>
      <c r="L147" s="44">
        <f t="shared" ref="L147:L153" si="74">K147-H147</f>
        <v>352</v>
      </c>
      <c r="M147" s="46">
        <f t="shared" ref="M147:M153" si="75">L147*$M$3</f>
        <v>1760</v>
      </c>
      <c r="N147" s="130">
        <f>'[5]มีนาคม 67'!E147</f>
        <v>4964</v>
      </c>
      <c r="O147" s="44">
        <f t="shared" ref="O147:O153" si="76">N147-K147</f>
        <v>350</v>
      </c>
      <c r="P147" s="45">
        <f t="shared" ref="P147:P153" si="77">O147*$P$3</f>
        <v>2100</v>
      </c>
      <c r="Q147" s="44">
        <f>'[5]เมษายน 67 '!E147</f>
        <v>5318</v>
      </c>
      <c r="R147" s="44">
        <f t="shared" ref="R147:R153" si="78">Q147-N147</f>
        <v>354</v>
      </c>
      <c r="S147" s="46">
        <f t="shared" ref="S147:S153" si="79">R147*$S$3</f>
        <v>2124</v>
      </c>
      <c r="T147" s="130">
        <f>'[5]พฤษภาคม 67'!E147</f>
        <v>5647</v>
      </c>
      <c r="U147" s="44">
        <f t="shared" ref="U147:U153" si="80">T147-Q147</f>
        <v>329</v>
      </c>
      <c r="V147" s="46">
        <f t="shared" ref="V147:V153" si="81">U147*$V$3</f>
        <v>1974</v>
      </c>
      <c r="W147" s="130">
        <f>'[5]มิถุนายน 67 '!E147</f>
        <v>5981</v>
      </c>
      <c r="X147" s="44">
        <f t="shared" ref="X147:X153" si="82">W147-T147</f>
        <v>334</v>
      </c>
      <c r="Y147" s="46">
        <f t="shared" ref="Y147:Y153" si="83">X147*$Y$3</f>
        <v>2004</v>
      </c>
      <c r="Z147" s="47">
        <f>'[5]กรกฏาคม 67 '!E147</f>
        <v>6386</v>
      </c>
      <c r="AA147" s="48">
        <f t="shared" ref="AA147:AA153" si="84">Z147-W147</f>
        <v>405</v>
      </c>
      <c r="AB147" s="49">
        <f t="shared" ref="AB147:AB153" si="85">AA147*$AB$3</f>
        <v>2430</v>
      </c>
      <c r="AC147" s="130">
        <f>'[5]สิงหาคม 67 '!E147</f>
        <v>6759</v>
      </c>
      <c r="AD147" s="44">
        <f t="shared" ref="AD147:AD153" si="86">AC147-Z147</f>
        <v>373</v>
      </c>
      <c r="AE147" s="46">
        <f t="shared" ref="AE147:AE153" si="87">AD147*$AE$3</f>
        <v>2238</v>
      </c>
      <c r="AF147" s="130">
        <f>'[5]กันยายน 67 '!E147</f>
        <v>7134</v>
      </c>
      <c r="AG147" s="44">
        <f t="shared" ref="AG147:AG153" si="88">AF147-AC147</f>
        <v>375</v>
      </c>
      <c r="AH147" s="46">
        <f t="shared" ref="AH147:AH153" si="89">AG147*$AH$3</f>
        <v>2250</v>
      </c>
      <c r="AI147" s="130">
        <f>'[5]ตุลาคม 67 '!E147</f>
        <v>7424</v>
      </c>
      <c r="AJ147" s="44">
        <f t="shared" ref="AJ147:AJ153" si="90">AI147-AF147</f>
        <v>290</v>
      </c>
      <c r="AK147" s="46">
        <f t="shared" ref="AK147:AK153" si="91">AJ147*$AK$3</f>
        <v>1740</v>
      </c>
      <c r="AL147" s="130">
        <f>'[5]พฤศจิกายน 67'!E147</f>
        <v>7749</v>
      </c>
      <c r="AM147" s="44">
        <f t="shared" ref="AM147:AM153" si="92">AL147-AI147</f>
        <v>325</v>
      </c>
      <c r="AN147" s="46">
        <f t="shared" ref="AN147:AN153" si="93">AM147*$AN$3</f>
        <v>1950</v>
      </c>
      <c r="AO147" s="130">
        <f>'[5]ธันวาคม 67'!E147</f>
        <v>7971</v>
      </c>
      <c r="AP147" s="44">
        <f t="shared" ref="AP147:AP153" si="94">AO147-AL147</f>
        <v>222</v>
      </c>
      <c r="AQ147" s="46">
        <f t="shared" ref="AQ147:AQ153" si="95">AP147*$AQ$3</f>
        <v>1332</v>
      </c>
    </row>
    <row r="148" spans="1:45" x14ac:dyDescent="0.55000000000000004">
      <c r="A148" s="42">
        <f>[5]ตารางจด!A148</f>
        <v>115</v>
      </c>
      <c r="B148" s="43" t="str">
        <f>[5]ตารางจด!B148</f>
        <v>สัมฤทธิ์  วุฒิยาล์ย  (ถ่ายเอกสารใต้หอสมุด)</v>
      </c>
      <c r="C148" s="42">
        <f>[5]ตารางจด!C148</f>
        <v>0</v>
      </c>
      <c r="D148" s="16">
        <f>[5]ตารางจด!D148</f>
        <v>0</v>
      </c>
      <c r="E148" s="130">
        <v>4931</v>
      </c>
      <c r="F148" s="44">
        <v>0</v>
      </c>
      <c r="G148" s="45">
        <v>0</v>
      </c>
      <c r="H148" s="44">
        <f>'[5]มกราคม 67'!E148</f>
        <v>5060</v>
      </c>
      <c r="I148" s="44">
        <f t="shared" si="72"/>
        <v>129</v>
      </c>
      <c r="J148" s="46">
        <f t="shared" si="73"/>
        <v>645</v>
      </c>
      <c r="K148" s="130">
        <f>'[5]กุมภาพันธ์ 67'!E148</f>
        <v>5142</v>
      </c>
      <c r="L148" s="44">
        <f t="shared" si="74"/>
        <v>82</v>
      </c>
      <c r="M148" s="46">
        <f t="shared" si="75"/>
        <v>410</v>
      </c>
      <c r="N148" s="130">
        <f>'[5]มีนาคม 67'!E148</f>
        <v>5249</v>
      </c>
      <c r="O148" s="44">
        <f t="shared" si="76"/>
        <v>107</v>
      </c>
      <c r="P148" s="45">
        <f t="shared" si="77"/>
        <v>642</v>
      </c>
      <c r="Q148" s="44">
        <f>'[5]เมษายน 67 '!E148</f>
        <v>5249</v>
      </c>
      <c r="R148" s="44">
        <f t="shared" si="78"/>
        <v>0</v>
      </c>
      <c r="S148" s="46">
        <f t="shared" si="79"/>
        <v>0</v>
      </c>
      <c r="T148" s="130">
        <f>'[5]พฤษภาคม 67'!E148</f>
        <v>5249</v>
      </c>
      <c r="U148" s="44">
        <f t="shared" si="80"/>
        <v>0</v>
      </c>
      <c r="V148" s="46">
        <f t="shared" si="81"/>
        <v>0</v>
      </c>
      <c r="W148" s="130">
        <f>'[5]มิถุนายน 67 '!E148</f>
        <v>5249</v>
      </c>
      <c r="X148" s="44">
        <f t="shared" si="82"/>
        <v>0</v>
      </c>
      <c r="Y148" s="46">
        <f t="shared" si="83"/>
        <v>0</v>
      </c>
      <c r="Z148" s="47">
        <f>'[5]กรกฏาคม 67 '!E148</f>
        <v>5417</v>
      </c>
      <c r="AA148" s="48">
        <f t="shared" si="84"/>
        <v>168</v>
      </c>
      <c r="AB148" s="49">
        <f t="shared" si="85"/>
        <v>1008</v>
      </c>
      <c r="AC148" s="130">
        <f>'[5]สิงหาคม 67 '!E148</f>
        <v>5541</v>
      </c>
      <c r="AD148" s="44">
        <f t="shared" si="86"/>
        <v>124</v>
      </c>
      <c r="AE148" s="46">
        <f t="shared" si="87"/>
        <v>744</v>
      </c>
      <c r="AF148" s="130">
        <f>'[5]กันยายน 67 '!E148</f>
        <v>5675</v>
      </c>
      <c r="AG148" s="44">
        <f t="shared" si="88"/>
        <v>134</v>
      </c>
      <c r="AH148" s="46">
        <f t="shared" si="89"/>
        <v>804</v>
      </c>
      <c r="AI148" s="130">
        <f>'[5]ตุลาคม 67 '!E148</f>
        <v>5789</v>
      </c>
      <c r="AJ148" s="44">
        <f t="shared" si="90"/>
        <v>114</v>
      </c>
      <c r="AK148" s="46">
        <f t="shared" si="91"/>
        <v>684</v>
      </c>
      <c r="AL148" s="130">
        <f>'[5]พฤศจิกายน 67'!E148</f>
        <v>5859</v>
      </c>
      <c r="AM148" s="44">
        <f t="shared" si="92"/>
        <v>70</v>
      </c>
      <c r="AN148" s="46">
        <f t="shared" si="93"/>
        <v>420</v>
      </c>
      <c r="AO148" s="130">
        <f>'[5]ธันวาคม 67'!E148</f>
        <v>5925</v>
      </c>
      <c r="AP148" s="44">
        <f t="shared" si="94"/>
        <v>66</v>
      </c>
      <c r="AQ148" s="46">
        <f t="shared" si="95"/>
        <v>396</v>
      </c>
      <c r="AS148" s="4" t="s">
        <v>18</v>
      </c>
    </row>
    <row r="149" spans="1:45" x14ac:dyDescent="0.55000000000000004">
      <c r="A149" s="42">
        <f>[5]ตารางจด!A149</f>
        <v>116</v>
      </c>
      <c r="B149" s="43" t="str">
        <f>[5]ตารางจด!B149</f>
        <v>เด่นดวงจันทร์  สิทธินวล  (ร้านกาแฟสดชื่น หอสมุด)</v>
      </c>
      <c r="C149" s="42">
        <f>[5]ตารางจด!C149</f>
        <v>0</v>
      </c>
      <c r="D149" s="16">
        <f>[5]ตารางจด!D149</f>
        <v>0</v>
      </c>
      <c r="E149" s="130">
        <v>6174</v>
      </c>
      <c r="F149" s="44">
        <v>494</v>
      </c>
      <c r="G149" s="45">
        <v>2470</v>
      </c>
      <c r="H149" s="44">
        <f>'[5]มกราคม 67'!E149</f>
        <v>6726</v>
      </c>
      <c r="I149" s="44">
        <f t="shared" si="72"/>
        <v>552</v>
      </c>
      <c r="J149" s="46">
        <f t="shared" si="73"/>
        <v>2760</v>
      </c>
      <c r="K149" s="130">
        <f>'[5]กุมภาพันธ์ 67'!E149</f>
        <v>7485</v>
      </c>
      <c r="L149" s="44">
        <f t="shared" si="74"/>
        <v>759</v>
      </c>
      <c r="M149" s="46">
        <f t="shared" si="75"/>
        <v>3795</v>
      </c>
      <c r="N149" s="130">
        <f>'[5]มีนาคม 67'!E149</f>
        <v>8170</v>
      </c>
      <c r="O149" s="44">
        <f t="shared" si="76"/>
        <v>685</v>
      </c>
      <c r="P149" s="45">
        <f t="shared" si="77"/>
        <v>4110</v>
      </c>
      <c r="Q149" s="44">
        <f>'[5]เมษายน 67 '!E149</f>
        <v>8701</v>
      </c>
      <c r="R149" s="44">
        <f>(10000-N149)+Q149</f>
        <v>10531</v>
      </c>
      <c r="S149" s="46">
        <f t="shared" si="79"/>
        <v>63186</v>
      </c>
      <c r="T149" s="130">
        <f>'[5]พฤษภาคม 67'!E149</f>
        <v>9261</v>
      </c>
      <c r="U149" s="44">
        <f t="shared" si="80"/>
        <v>560</v>
      </c>
      <c r="V149" s="46">
        <f t="shared" si="81"/>
        <v>3360</v>
      </c>
      <c r="W149" s="130">
        <f>'[5]มิถุนายน 67 '!E149</f>
        <v>9870</v>
      </c>
      <c r="X149" s="44">
        <f t="shared" si="82"/>
        <v>609</v>
      </c>
      <c r="Y149" s="46">
        <f t="shared" si="83"/>
        <v>3654</v>
      </c>
      <c r="Z149" s="47">
        <f>'[5]กรกฏาคม 67 '!E149</f>
        <v>634</v>
      </c>
      <c r="AA149" s="48">
        <f>10000-W149+Z149</f>
        <v>764</v>
      </c>
      <c r="AB149" s="49">
        <f t="shared" si="85"/>
        <v>4584</v>
      </c>
      <c r="AC149" s="130">
        <f>'[5]สิงหาคม 67 '!E149</f>
        <v>1416</v>
      </c>
      <c r="AD149" s="44">
        <f t="shared" si="86"/>
        <v>782</v>
      </c>
      <c r="AE149" s="46">
        <f t="shared" si="87"/>
        <v>4692</v>
      </c>
      <c r="AF149" s="130">
        <f>'[5]กันยายน 67 '!E149</f>
        <v>2221</v>
      </c>
      <c r="AG149" s="44">
        <f t="shared" si="88"/>
        <v>805</v>
      </c>
      <c r="AH149" s="46">
        <f t="shared" si="89"/>
        <v>4830</v>
      </c>
      <c r="AI149" s="130">
        <f>'[5]ตุลาคม 67 '!E149</f>
        <v>2929</v>
      </c>
      <c r="AJ149" s="44">
        <f t="shared" si="90"/>
        <v>708</v>
      </c>
      <c r="AK149" s="46">
        <f t="shared" si="91"/>
        <v>4248</v>
      </c>
      <c r="AL149" s="130">
        <f>'[5]พฤศจิกายน 67'!E149</f>
        <v>3678</v>
      </c>
      <c r="AM149" s="44">
        <f t="shared" si="92"/>
        <v>749</v>
      </c>
      <c r="AN149" s="46">
        <f t="shared" si="93"/>
        <v>4494</v>
      </c>
      <c r="AO149" s="130">
        <f>'[5]ธันวาคม 67'!E149</f>
        <v>4332</v>
      </c>
      <c r="AP149" s="44">
        <f t="shared" si="94"/>
        <v>654</v>
      </c>
      <c r="AQ149" s="46">
        <f t="shared" si="95"/>
        <v>3924</v>
      </c>
    </row>
    <row r="150" spans="1:45" x14ac:dyDescent="0.55000000000000004">
      <c r="A150" s="42">
        <f>[5]ตารางจด!A150</f>
        <v>117</v>
      </c>
      <c r="B150" s="43" t="str">
        <f>[5]ตารางจด!B150</f>
        <v>Tag me Photo Booth</v>
      </c>
      <c r="C150" s="42">
        <f>[5]ตารางจด!C150</f>
        <v>0</v>
      </c>
      <c r="D150" s="16" t="str">
        <f>[5]ตารางจด!D150</f>
        <v>004858</v>
      </c>
      <c r="E150" s="130" t="s">
        <v>9</v>
      </c>
      <c r="F150" s="44" t="s">
        <v>9</v>
      </c>
      <c r="G150" s="45" t="s">
        <v>9</v>
      </c>
      <c r="H150" s="44" t="str">
        <f>'[5]มกราคม 67'!E150</f>
        <v>รื้อถอนแล้ว</v>
      </c>
      <c r="I150" s="44" t="s">
        <v>9</v>
      </c>
      <c r="J150" s="46" t="s">
        <v>9</v>
      </c>
      <c r="K150" s="130" t="str">
        <f>'[5]กุมภาพันธ์ 67'!E150</f>
        <v>รื้อถอนแล้ว</v>
      </c>
      <c r="L150" s="44" t="s">
        <v>9</v>
      </c>
      <c r="M150" s="46" t="s">
        <v>9</v>
      </c>
      <c r="N150" s="130" t="str">
        <f>'[5]มีนาคม 67'!E150</f>
        <v>รื้อถอนแล้ว</v>
      </c>
      <c r="O150" s="44" t="s">
        <v>9</v>
      </c>
      <c r="P150" s="45" t="s">
        <v>9</v>
      </c>
      <c r="Q150" s="44" t="str">
        <f>'[5]เมษายน 67 '!E150</f>
        <v>รื้อถอนแล้ว</v>
      </c>
      <c r="R150" s="44" t="s">
        <v>9</v>
      </c>
      <c r="S150" s="46" t="s">
        <v>9</v>
      </c>
      <c r="T150" s="130" t="str">
        <f>'[5]พฤษภาคม 67'!E150</f>
        <v>รื้อถอนแล้ว</v>
      </c>
      <c r="U150" s="44" t="s">
        <v>9</v>
      </c>
      <c r="V150" s="46" t="s">
        <v>9</v>
      </c>
      <c r="W150" s="130" t="str">
        <f>'[5]มิถุนายน 67 '!E150</f>
        <v>รื้อถอนแล้ว</v>
      </c>
      <c r="X150" s="44" t="s">
        <v>9</v>
      </c>
      <c r="Y150" s="46" t="s">
        <v>9</v>
      </c>
      <c r="Z150" s="47" t="str">
        <f>'[5]กรกฏาคม 67 '!E150</f>
        <v>รื้อถอนแล้ว</v>
      </c>
      <c r="AA150" s="48" t="s">
        <v>9</v>
      </c>
      <c r="AB150" s="49" t="s">
        <v>9</v>
      </c>
      <c r="AC150" s="130" t="str">
        <f>'[5]สิงหาคม 67 '!E150</f>
        <v>รื้อถอนแล้ว</v>
      </c>
      <c r="AD150" s="44" t="s">
        <v>9</v>
      </c>
      <c r="AE150" s="46" t="s">
        <v>9</v>
      </c>
      <c r="AF150" s="130" t="str">
        <f>'[5]กันยายน 67 '!E150</f>
        <v>รื้อถอนแล้ว</v>
      </c>
      <c r="AG150" s="44" t="s">
        <v>9</v>
      </c>
      <c r="AH150" s="46" t="s">
        <v>9</v>
      </c>
      <c r="AI150" s="130" t="str">
        <f>'[5]ตุลาคม 67 '!E150</f>
        <v>รื้อถอนแล้ว</v>
      </c>
      <c r="AJ150" s="44" t="s">
        <v>9</v>
      </c>
      <c r="AK150" s="46" t="s">
        <v>9</v>
      </c>
      <c r="AL150" s="130" t="str">
        <f>'[5]พฤศจิกายน 67'!E150</f>
        <v>รื้อถอนแล้ว</v>
      </c>
      <c r="AM150" s="44" t="s">
        <v>9</v>
      </c>
      <c r="AN150" s="46" t="s">
        <v>9</v>
      </c>
      <c r="AO150" s="130" t="str">
        <f>'[5]ธันวาคม 67'!E150</f>
        <v>รื้อถอนแล้ว</v>
      </c>
      <c r="AP150" s="44" t="s">
        <v>9</v>
      </c>
      <c r="AQ150" s="46" t="s">
        <v>9</v>
      </c>
    </row>
    <row r="151" spans="1:45" x14ac:dyDescent="0.55000000000000004">
      <c r="A151" s="42">
        <f>[5]ตารางจด!A151</f>
        <v>118</v>
      </c>
      <c r="B151" s="43" t="str">
        <f>[5]ตารางจด!B151</f>
        <v>ดับเบิ้ลเอ  (หอสมุด ชั้น 1)</v>
      </c>
      <c r="C151" s="42">
        <f>[5]ตารางจด!C151</f>
        <v>0</v>
      </c>
      <c r="D151" s="16">
        <f>[5]ตารางจด!D151</f>
        <v>9636073</v>
      </c>
      <c r="E151" s="130">
        <v>1794</v>
      </c>
      <c r="F151" s="44">
        <v>13</v>
      </c>
      <c r="G151" s="45">
        <v>65</v>
      </c>
      <c r="H151" s="44">
        <f>'[5]มกราคม 67'!E151</f>
        <v>1813</v>
      </c>
      <c r="I151" s="44">
        <f>H151</f>
        <v>1813</v>
      </c>
      <c r="J151" s="46">
        <f t="shared" si="73"/>
        <v>9065</v>
      </c>
      <c r="K151" s="130">
        <f>'[5]กุมภาพันธ์ 67'!E151</f>
        <v>1932</v>
      </c>
      <c r="L151" s="44">
        <f t="shared" si="74"/>
        <v>119</v>
      </c>
      <c r="M151" s="46">
        <f t="shared" si="75"/>
        <v>595</v>
      </c>
      <c r="N151" s="130">
        <f>'[5]มีนาคม 67'!E151</f>
        <v>1994</v>
      </c>
      <c r="O151" s="44">
        <f t="shared" si="76"/>
        <v>62</v>
      </c>
      <c r="P151" s="45">
        <f t="shared" si="77"/>
        <v>372</v>
      </c>
      <c r="Q151" s="44">
        <f>'[5]เมษายน 67 '!E151</f>
        <v>2069</v>
      </c>
      <c r="R151" s="44">
        <f t="shared" si="78"/>
        <v>75</v>
      </c>
      <c r="S151" s="46">
        <f t="shared" si="79"/>
        <v>450</v>
      </c>
      <c r="T151" s="130">
        <f>'[5]พฤษภาคม 67'!E151</f>
        <v>2106</v>
      </c>
      <c r="U151" s="44">
        <f t="shared" si="80"/>
        <v>37</v>
      </c>
      <c r="V151" s="46">
        <f t="shared" si="81"/>
        <v>222</v>
      </c>
      <c r="W151" s="130">
        <f>'[5]มิถุนายน 67 '!E151</f>
        <v>2140</v>
      </c>
      <c r="X151" s="44">
        <f t="shared" si="82"/>
        <v>34</v>
      </c>
      <c r="Y151" s="46">
        <f t="shared" si="83"/>
        <v>204</v>
      </c>
      <c r="Z151" s="47">
        <f>'[5]กรกฏาคม 67 '!E151</f>
        <v>2210</v>
      </c>
      <c r="AA151" s="48">
        <f t="shared" si="84"/>
        <v>70</v>
      </c>
      <c r="AB151" s="49">
        <f t="shared" si="85"/>
        <v>420</v>
      </c>
      <c r="AC151" s="130">
        <f>'[5]สิงหาคม 67 '!E151</f>
        <v>2279</v>
      </c>
      <c r="AD151" s="44">
        <f t="shared" si="86"/>
        <v>69</v>
      </c>
      <c r="AE151" s="46">
        <f t="shared" si="87"/>
        <v>414</v>
      </c>
      <c r="AF151" s="130">
        <f>'[5]กันยายน 67 '!E151</f>
        <v>2340</v>
      </c>
      <c r="AG151" s="44">
        <f t="shared" si="88"/>
        <v>61</v>
      </c>
      <c r="AH151" s="46">
        <f t="shared" si="89"/>
        <v>366</v>
      </c>
      <c r="AI151" s="130">
        <f>'[5]ตุลาคม 67 '!E151</f>
        <v>2376</v>
      </c>
      <c r="AJ151" s="44">
        <f t="shared" si="90"/>
        <v>36</v>
      </c>
      <c r="AK151" s="46">
        <f t="shared" si="91"/>
        <v>216</v>
      </c>
      <c r="AL151" s="130">
        <f>'[5]พฤศจิกายน 67'!E151</f>
        <v>2420</v>
      </c>
      <c r="AM151" s="44">
        <f t="shared" si="92"/>
        <v>44</v>
      </c>
      <c r="AN151" s="46">
        <f t="shared" si="93"/>
        <v>264</v>
      </c>
      <c r="AO151" s="130">
        <f>'[5]ธันวาคม 67'!E151</f>
        <v>2444</v>
      </c>
      <c r="AP151" s="44">
        <f t="shared" si="94"/>
        <v>24</v>
      </c>
      <c r="AQ151" s="46">
        <f t="shared" si="95"/>
        <v>144</v>
      </c>
    </row>
    <row r="152" spans="1:45" x14ac:dyDescent="0.55000000000000004">
      <c r="A152" s="42">
        <f>[5]ตารางจด!A152</f>
        <v>119</v>
      </c>
      <c r="B152" s="43" t="str">
        <f>[5]ตารางจด!B152</f>
        <v>ดับเบิ้ลเอ  (หอสมุด)</v>
      </c>
      <c r="C152" s="42">
        <f>[5]ตารางจด!C152</f>
        <v>0</v>
      </c>
      <c r="D152" s="16">
        <f>[5]ตารางจด!D152</f>
        <v>9100937</v>
      </c>
      <c r="E152" s="130" t="s">
        <v>9</v>
      </c>
      <c r="F152" s="44" t="s">
        <v>9</v>
      </c>
      <c r="G152" s="45" t="s">
        <v>9</v>
      </c>
      <c r="H152" s="44" t="str">
        <f>'[5]มกราคม 67'!E152</f>
        <v>รื้อถอนแล้ว</v>
      </c>
      <c r="I152" s="44" t="s">
        <v>9</v>
      </c>
      <c r="J152" s="46" t="s">
        <v>9</v>
      </c>
      <c r="K152" s="130" t="str">
        <f>'[5]กุมภาพันธ์ 67'!E152</f>
        <v>รื้อถอนแล้ว</v>
      </c>
      <c r="L152" s="44" t="s">
        <v>9</v>
      </c>
      <c r="M152" s="46" t="s">
        <v>9</v>
      </c>
      <c r="N152" s="130" t="str">
        <f>'[5]มีนาคม 67'!E152</f>
        <v>รื้อถอนแล้ว</v>
      </c>
      <c r="O152" s="44" t="s">
        <v>9</v>
      </c>
      <c r="P152" s="45" t="s">
        <v>9</v>
      </c>
      <c r="Q152" s="44" t="str">
        <f>'[5]เมษายน 67 '!E152</f>
        <v>รื้อถอนแล้ว</v>
      </c>
      <c r="R152" s="44" t="s">
        <v>9</v>
      </c>
      <c r="S152" s="46" t="s">
        <v>9</v>
      </c>
      <c r="T152" s="130" t="str">
        <f>'[5]พฤษภาคม 67'!E152</f>
        <v>รื้อถอนแล้ว</v>
      </c>
      <c r="U152" s="44" t="s">
        <v>9</v>
      </c>
      <c r="V152" s="46" t="s">
        <v>9</v>
      </c>
      <c r="W152" s="130" t="str">
        <f>'[5]มิถุนายน 67 '!E152</f>
        <v>รื้อถอนแล้ว</v>
      </c>
      <c r="X152" s="44" t="s">
        <v>9</v>
      </c>
      <c r="Y152" s="46" t="s">
        <v>9</v>
      </c>
      <c r="Z152" s="47" t="str">
        <f>'[5]กรกฏาคม 67 '!E152</f>
        <v>รื้อถอนแล้ว</v>
      </c>
      <c r="AA152" s="48" t="s">
        <v>9</v>
      </c>
      <c r="AB152" s="49" t="s">
        <v>9</v>
      </c>
      <c r="AC152" s="130" t="str">
        <f>'[5]สิงหาคม 67 '!E152</f>
        <v>รื้อถอนแล้ว</v>
      </c>
      <c r="AD152" s="44" t="s">
        <v>9</v>
      </c>
      <c r="AE152" s="46" t="s">
        <v>9</v>
      </c>
      <c r="AF152" s="130" t="str">
        <f>'[5]กันยายน 67 '!E152</f>
        <v>รื้อถอนแล้ว</v>
      </c>
      <c r="AG152" s="44" t="s">
        <v>9</v>
      </c>
      <c r="AH152" s="46" t="s">
        <v>9</v>
      </c>
      <c r="AI152" s="130" t="str">
        <f>'[5]ตุลาคม 67 '!E152</f>
        <v>รื้อถอนแล้ว</v>
      </c>
      <c r="AJ152" s="44" t="s">
        <v>9</v>
      </c>
      <c r="AK152" s="46" t="s">
        <v>9</v>
      </c>
      <c r="AL152" s="130" t="str">
        <f>'[5]พฤศจิกายน 67'!E152</f>
        <v>รื้อถอนแล้ว</v>
      </c>
      <c r="AM152" s="44" t="s">
        <v>9</v>
      </c>
      <c r="AN152" s="46" t="s">
        <v>9</v>
      </c>
      <c r="AO152" s="130" t="str">
        <f>'[5]ธันวาคม 67'!E152</f>
        <v>รื้อถอนแล้ว</v>
      </c>
      <c r="AP152" s="44" t="s">
        <v>9</v>
      </c>
      <c r="AQ152" s="46" t="s">
        <v>9</v>
      </c>
    </row>
    <row r="153" spans="1:45" x14ac:dyDescent="0.55000000000000004">
      <c r="A153" s="42">
        <f>[5]ตารางจด!A153</f>
        <v>120</v>
      </c>
      <c r="B153" s="43" t="str">
        <f>[5]ตารางจด!B153</f>
        <v>ธนัตศักดิ์  ชัยยศ  (ร้านรีแลค คอนเนอร์ หอสมุด)</v>
      </c>
      <c r="C153" s="42">
        <f>[5]ตารางจด!C153</f>
        <v>0</v>
      </c>
      <c r="D153" s="16">
        <f>[5]ตารางจด!D153</f>
        <v>0</v>
      </c>
      <c r="E153" s="130">
        <v>53003</v>
      </c>
      <c r="F153" s="44">
        <v>693</v>
      </c>
      <c r="G153" s="45">
        <v>3465</v>
      </c>
      <c r="H153" s="44">
        <f>'[5]มกราคม 67'!E153</f>
        <v>53561</v>
      </c>
      <c r="I153" s="44">
        <f t="shared" si="72"/>
        <v>558</v>
      </c>
      <c r="J153" s="46">
        <f t="shared" si="73"/>
        <v>2790</v>
      </c>
      <c r="K153" s="130">
        <f>'[5]กุมภาพันธ์ 67'!E153</f>
        <v>54454</v>
      </c>
      <c r="L153" s="44">
        <f t="shared" si="74"/>
        <v>893</v>
      </c>
      <c r="M153" s="46">
        <f t="shared" si="75"/>
        <v>4465</v>
      </c>
      <c r="N153" s="130">
        <f>'[5]มีนาคม 67'!E153</f>
        <v>55129</v>
      </c>
      <c r="O153" s="44">
        <f t="shared" si="76"/>
        <v>675</v>
      </c>
      <c r="P153" s="45">
        <f t="shared" si="77"/>
        <v>4050</v>
      </c>
      <c r="Q153" s="44">
        <f>'[5]เมษายน 67 '!E153</f>
        <v>55683</v>
      </c>
      <c r="R153" s="44">
        <f t="shared" si="78"/>
        <v>554</v>
      </c>
      <c r="S153" s="46">
        <f t="shared" si="79"/>
        <v>3324</v>
      </c>
      <c r="T153" s="130">
        <f>'[5]พฤษภาคม 67'!E153</f>
        <v>56298</v>
      </c>
      <c r="U153" s="44">
        <f t="shared" si="80"/>
        <v>615</v>
      </c>
      <c r="V153" s="46">
        <f t="shared" si="81"/>
        <v>3690</v>
      </c>
      <c r="W153" s="130">
        <f>'[5]มิถุนายน 67 '!E153</f>
        <v>56922</v>
      </c>
      <c r="X153" s="44">
        <f t="shared" si="82"/>
        <v>624</v>
      </c>
      <c r="Y153" s="46">
        <f t="shared" si="83"/>
        <v>3744</v>
      </c>
      <c r="Z153" s="47">
        <f>'[5]กรกฏาคม 67 '!E153</f>
        <v>57834</v>
      </c>
      <c r="AA153" s="48">
        <f t="shared" si="84"/>
        <v>912</v>
      </c>
      <c r="AB153" s="49">
        <f t="shared" si="85"/>
        <v>5472</v>
      </c>
      <c r="AC153" s="130">
        <f>'[5]สิงหาคม 67 '!E153</f>
        <v>58765</v>
      </c>
      <c r="AD153" s="44">
        <f t="shared" si="86"/>
        <v>931</v>
      </c>
      <c r="AE153" s="46">
        <f t="shared" si="87"/>
        <v>5586</v>
      </c>
      <c r="AF153" s="130">
        <f>'[5]กันยายน 67 '!E153</f>
        <v>59860</v>
      </c>
      <c r="AG153" s="44">
        <f t="shared" si="88"/>
        <v>1095</v>
      </c>
      <c r="AH153" s="46">
        <f t="shared" si="89"/>
        <v>6570</v>
      </c>
      <c r="AI153" s="130">
        <f>'[5]ตุลาคม 67 '!E153</f>
        <v>60819</v>
      </c>
      <c r="AJ153" s="44">
        <f t="shared" si="90"/>
        <v>959</v>
      </c>
      <c r="AK153" s="46">
        <f t="shared" si="91"/>
        <v>5754</v>
      </c>
      <c r="AL153" s="130">
        <f>'[5]พฤศจิกายน 67'!E153</f>
        <v>61536</v>
      </c>
      <c r="AM153" s="44">
        <f t="shared" si="92"/>
        <v>717</v>
      </c>
      <c r="AN153" s="46">
        <f t="shared" si="93"/>
        <v>4302</v>
      </c>
      <c r="AO153" s="130">
        <f>'[5]ธันวาคม 67'!E153</f>
        <v>62236</v>
      </c>
      <c r="AP153" s="44">
        <f t="shared" si="94"/>
        <v>700</v>
      </c>
      <c r="AQ153" s="46">
        <f t="shared" si="95"/>
        <v>4200</v>
      </c>
      <c r="AS153" s="4" t="s">
        <v>19</v>
      </c>
    </row>
    <row r="154" spans="1:45" x14ac:dyDescent="0.55000000000000004">
      <c r="A154" s="23" t="str">
        <f>[5]ตารางจด!A154</f>
        <v>คณะบริหารธุรกิจ</v>
      </c>
      <c r="B154" s="24"/>
      <c r="C154" s="25"/>
      <c r="D154" s="26"/>
      <c r="E154" s="27"/>
      <c r="F154" s="28"/>
      <c r="G154" s="29"/>
      <c r="H154" s="30"/>
      <c r="I154" s="28"/>
      <c r="J154" s="31"/>
      <c r="K154" s="27"/>
      <c r="L154" s="28"/>
      <c r="M154" s="31"/>
      <c r="N154" s="27"/>
      <c r="O154" s="28"/>
      <c r="P154" s="29"/>
      <c r="Q154" s="56"/>
      <c r="R154" s="57"/>
      <c r="S154" s="31"/>
      <c r="T154" s="27"/>
      <c r="U154" s="28"/>
      <c r="V154" s="31"/>
      <c r="W154" s="27"/>
      <c r="X154" s="28"/>
      <c r="Y154" s="31"/>
      <c r="Z154" s="33"/>
      <c r="AA154" s="34"/>
      <c r="AB154" s="35"/>
      <c r="AC154" s="27"/>
      <c r="AD154" s="28"/>
      <c r="AE154" s="31"/>
      <c r="AF154" s="27"/>
      <c r="AG154" s="28"/>
      <c r="AH154" s="31"/>
      <c r="AI154" s="27"/>
      <c r="AJ154" s="28"/>
      <c r="AK154" s="31"/>
      <c r="AL154" s="27"/>
      <c r="AM154" s="28"/>
      <c r="AN154" s="31"/>
      <c r="AO154" s="27"/>
      <c r="AP154" s="28"/>
      <c r="AQ154" s="31"/>
    </row>
    <row r="155" spans="1:45" x14ac:dyDescent="0.55000000000000004">
      <c r="A155" s="23" t="str">
        <f>[5]ตารางจด!A155</f>
        <v>อาคารพิทยาลงกรณ์</v>
      </c>
      <c r="B155" s="24"/>
      <c r="C155" s="51"/>
      <c r="D155" s="38"/>
      <c r="E155" s="39"/>
      <c r="F155" s="39"/>
      <c r="G155" s="37"/>
      <c r="H155" s="40"/>
      <c r="I155" s="39"/>
      <c r="J155" s="41"/>
      <c r="K155" s="39"/>
      <c r="L155" s="39"/>
      <c r="M155" s="41"/>
      <c r="N155" s="39"/>
      <c r="O155" s="39"/>
      <c r="P155" s="37"/>
      <c r="Q155" s="40"/>
      <c r="R155" s="39"/>
      <c r="S155" s="41"/>
      <c r="T155" s="39"/>
      <c r="U155" s="39"/>
      <c r="V155" s="41"/>
      <c r="W155" s="39"/>
      <c r="X155" s="39"/>
      <c r="Y155" s="41"/>
      <c r="Z155" s="39"/>
      <c r="AA155" s="39"/>
      <c r="AB155" s="41"/>
      <c r="AC155" s="39"/>
      <c r="AD155" s="39"/>
      <c r="AE155" s="41"/>
      <c r="AF155" s="39"/>
      <c r="AG155" s="39"/>
      <c r="AH155" s="41"/>
      <c r="AI155" s="39"/>
      <c r="AJ155" s="39"/>
      <c r="AK155" s="41"/>
      <c r="AL155" s="39"/>
      <c r="AM155" s="39"/>
      <c r="AN155" s="41"/>
      <c r="AO155" s="39"/>
      <c r="AP155" s="39"/>
      <c r="AQ155" s="41"/>
    </row>
    <row r="156" spans="1:45" x14ac:dyDescent="0.55000000000000004">
      <c r="A156" s="42">
        <f>[5]ตารางจด!A156</f>
        <v>121</v>
      </c>
      <c r="B156" s="43" t="str">
        <f>[5]ตารางจด!B156</f>
        <v>TAO BIN  (บริหาร)</v>
      </c>
      <c r="C156" s="42">
        <f>[5]ตารางจด!C156</f>
        <v>0</v>
      </c>
      <c r="D156" s="16">
        <f>[5]ตารางจด!D156</f>
        <v>20220732426</v>
      </c>
      <c r="E156" s="130">
        <v>1547</v>
      </c>
      <c r="F156" s="44">
        <v>563</v>
      </c>
      <c r="G156" s="45">
        <v>2815</v>
      </c>
      <c r="H156" s="44">
        <f>'[5]มกราคม 67'!E156</f>
        <v>1804</v>
      </c>
      <c r="I156" s="44">
        <f>H156-E156</f>
        <v>257</v>
      </c>
      <c r="J156" s="46">
        <f>I156*$J$3</f>
        <v>1285</v>
      </c>
      <c r="K156" s="130">
        <f>'[5]กุมภาพันธ์ 67'!E156</f>
        <v>2123</v>
      </c>
      <c r="L156" s="44">
        <f>K156-H156</f>
        <v>319</v>
      </c>
      <c r="M156" s="46">
        <f>L156*$M$3</f>
        <v>1595</v>
      </c>
      <c r="N156" s="130">
        <f>'[5]มีนาคม 67'!E156</f>
        <v>2427</v>
      </c>
      <c r="O156" s="44">
        <f>N156-K156</f>
        <v>304</v>
      </c>
      <c r="P156" s="45">
        <f>O156*$P$3</f>
        <v>1824</v>
      </c>
      <c r="Q156" s="44">
        <f>'[5]เมษายน 67 '!E156</f>
        <v>2752</v>
      </c>
      <c r="R156" s="44">
        <f>Q156-N156</f>
        <v>325</v>
      </c>
      <c r="S156" s="46">
        <f>R156*$S$3</f>
        <v>1950</v>
      </c>
      <c r="T156" s="130">
        <f>'[5]พฤษภาคม 67'!E156</f>
        <v>3039</v>
      </c>
      <c r="U156" s="44">
        <f>T156-Q156</f>
        <v>287</v>
      </c>
      <c r="V156" s="46">
        <f>U156*$V$3</f>
        <v>1722</v>
      </c>
      <c r="W156" s="130">
        <f>'[5]มิถุนายน 67 '!E156</f>
        <v>3330</v>
      </c>
      <c r="X156" s="44">
        <f>W156-T156</f>
        <v>291</v>
      </c>
      <c r="Y156" s="46">
        <f>X156*$Y$3</f>
        <v>1746</v>
      </c>
      <c r="Z156" s="47">
        <f>'[5]กรกฏาคม 67 '!E156</f>
        <v>3667</v>
      </c>
      <c r="AA156" s="48">
        <f>Z156-W156</f>
        <v>337</v>
      </c>
      <c r="AB156" s="49">
        <f>AA156*$AB$3</f>
        <v>2022</v>
      </c>
      <c r="AC156" s="130">
        <f>'[5]สิงหาคม 67 '!E156</f>
        <v>3941</v>
      </c>
      <c r="AD156" s="44">
        <f>AC156-Z156</f>
        <v>274</v>
      </c>
      <c r="AE156" s="46">
        <f>AD156*$AE$3</f>
        <v>1644</v>
      </c>
      <c r="AF156" s="130">
        <f>'[5]กันยายน 67 '!E156</f>
        <v>4206</v>
      </c>
      <c r="AG156" s="44">
        <f>AF156-AC156</f>
        <v>265</v>
      </c>
      <c r="AH156" s="46">
        <f>AG156*$AH$3</f>
        <v>1590</v>
      </c>
      <c r="AI156" s="130">
        <f>'[5]ตุลาคม 67 '!E156</f>
        <v>4386</v>
      </c>
      <c r="AJ156" s="44">
        <f>AI156-AF156</f>
        <v>180</v>
      </c>
      <c r="AK156" s="46">
        <f>AJ156*$AK$3</f>
        <v>1080</v>
      </c>
      <c r="AL156" s="130">
        <f>'[5]พฤศจิกายน 67'!E156</f>
        <v>4598</v>
      </c>
      <c r="AM156" s="44">
        <f>AL156-AI156</f>
        <v>212</v>
      </c>
      <c r="AN156" s="46">
        <f>AM156*$AN$3</f>
        <v>1272</v>
      </c>
      <c r="AO156" s="130">
        <f>'[5]ธันวาคม 67'!E156</f>
        <v>4777</v>
      </c>
      <c r="AP156" s="44">
        <f>AO156-AL156</f>
        <v>179</v>
      </c>
      <c r="AQ156" s="46">
        <f>AP156*$AQ$3</f>
        <v>1074</v>
      </c>
    </row>
    <row r="157" spans="1:45" x14ac:dyDescent="0.55000000000000004">
      <c r="A157" s="42">
        <f>[5]ตารางจด!A157</f>
        <v>122</v>
      </c>
      <c r="B157" s="43" t="str">
        <f>[5]ตารางจด!B157</f>
        <v>LOTUA' S (บริหารธุรกิจ ซี)</v>
      </c>
      <c r="C157" s="42">
        <f>[5]ตารางจด!C157</f>
        <v>0</v>
      </c>
      <c r="D157" s="16">
        <f>[5]ตารางจด!D157</f>
        <v>9084796</v>
      </c>
      <c r="E157" s="130" t="s">
        <v>9</v>
      </c>
      <c r="F157" s="44" t="s">
        <v>9</v>
      </c>
      <c r="G157" s="45" t="s">
        <v>9</v>
      </c>
      <c r="H157" s="44" t="str">
        <f>'[5]มกราคม 67'!E157</f>
        <v>รื้อถอนแล้ว</v>
      </c>
      <c r="I157" s="44" t="s">
        <v>9</v>
      </c>
      <c r="J157" s="46" t="s">
        <v>9</v>
      </c>
      <c r="K157" s="130" t="str">
        <f>'[5]กุมภาพันธ์ 67'!E157</f>
        <v>รื้อถอนแล้ว</v>
      </c>
      <c r="L157" s="44" t="s">
        <v>9</v>
      </c>
      <c r="M157" s="46" t="s">
        <v>9</v>
      </c>
      <c r="N157" s="130" t="str">
        <f>'[5]มีนาคม 67'!E157</f>
        <v>รื้อถอนแล้ว</v>
      </c>
      <c r="O157" s="44" t="s">
        <v>9</v>
      </c>
      <c r="P157" s="45" t="s">
        <v>9</v>
      </c>
      <c r="Q157" s="44" t="str">
        <f>'[5]เมษายน 67 '!E157</f>
        <v>รื้อถอนแล้ว</v>
      </c>
      <c r="R157" s="44" t="s">
        <v>9</v>
      </c>
      <c r="S157" s="46" t="s">
        <v>9</v>
      </c>
      <c r="T157" s="130" t="str">
        <f>'[5]พฤษภาคม 67'!E157</f>
        <v>รื้อถอนแล้ว</v>
      </c>
      <c r="U157" s="44" t="s">
        <v>9</v>
      </c>
      <c r="V157" s="46" t="s">
        <v>9</v>
      </c>
      <c r="W157" s="130" t="str">
        <f>'[5]มิถุนายน 67 '!E157</f>
        <v>รื้อถอนแล้ว</v>
      </c>
      <c r="X157" s="44" t="s">
        <v>9</v>
      </c>
      <c r="Y157" s="46" t="s">
        <v>9</v>
      </c>
      <c r="Z157" s="47" t="str">
        <f>'[5]กรกฏาคม 67 '!E157</f>
        <v>รื้อถอนแล้ว</v>
      </c>
      <c r="AA157" s="48" t="s">
        <v>9</v>
      </c>
      <c r="AB157" s="49" t="s">
        <v>9</v>
      </c>
      <c r="AC157" s="130" t="str">
        <f>'[5]สิงหาคม 67 '!E157</f>
        <v>รื้อถอนแล้ว</v>
      </c>
      <c r="AD157" s="44" t="s">
        <v>9</v>
      </c>
      <c r="AE157" s="46" t="s">
        <v>9</v>
      </c>
      <c r="AF157" s="130" t="str">
        <f>'[5]กันยายน 67 '!E157</f>
        <v>รื้อถอนแล้ว</v>
      </c>
      <c r="AG157" s="44" t="s">
        <v>9</v>
      </c>
      <c r="AH157" s="46" t="s">
        <v>9</v>
      </c>
      <c r="AI157" s="130" t="str">
        <f>'[5]ตุลาคม 67 '!E157</f>
        <v>รื้อถอนแล้ว</v>
      </c>
      <c r="AJ157" s="44" t="s">
        <v>9</v>
      </c>
      <c r="AK157" s="46" t="s">
        <v>9</v>
      </c>
      <c r="AL157" s="130" t="str">
        <f>'[5]พฤศจิกายน 67'!E157</f>
        <v>รื้อถอนแล้ว</v>
      </c>
      <c r="AM157" s="44" t="s">
        <v>9</v>
      </c>
      <c r="AN157" s="46" t="s">
        <v>9</v>
      </c>
      <c r="AO157" s="130" t="str">
        <f>'[5]ธันวาคม 67'!E157</f>
        <v>รื้อถอนแล้ว</v>
      </c>
      <c r="AP157" s="44" t="s">
        <v>9</v>
      </c>
      <c r="AQ157" s="46" t="s">
        <v>9</v>
      </c>
    </row>
    <row r="158" spans="1:45" x14ac:dyDescent="0.55000000000000004">
      <c r="A158" s="42">
        <f>[5]ตารางจด!A158</f>
        <v>123</v>
      </c>
      <c r="B158" s="43" t="str">
        <f>[5]ตารางจด!B158</f>
        <v>ดับเบิ้ลเอ บริหารธุรกิจ (หน้าเวที)</v>
      </c>
      <c r="C158" s="42">
        <f>[5]ตารางจด!C158</f>
        <v>0</v>
      </c>
      <c r="D158" s="16" t="str">
        <f>[5]ตารางจด!D158</f>
        <v>0092438</v>
      </c>
      <c r="E158" s="130">
        <v>2045</v>
      </c>
      <c r="F158" s="44">
        <v>112</v>
      </c>
      <c r="G158" s="45">
        <v>560</v>
      </c>
      <c r="H158" s="44">
        <f>'[5]มกราคม 67'!E158</f>
        <v>2129</v>
      </c>
      <c r="I158" s="44">
        <f>H158-E158</f>
        <v>84</v>
      </c>
      <c r="J158" s="46">
        <f>I158*$J$3</f>
        <v>420</v>
      </c>
      <c r="K158" s="130">
        <f>'[5]กุมภาพันธ์ 67'!E158</f>
        <v>2203</v>
      </c>
      <c r="L158" s="44">
        <f>K158-H158</f>
        <v>74</v>
      </c>
      <c r="M158" s="46">
        <f>L158*$M$3</f>
        <v>370</v>
      </c>
      <c r="N158" s="130">
        <f>'[5]มีนาคม 67'!E158</f>
        <v>2254</v>
      </c>
      <c r="O158" s="44">
        <f>N158-K158</f>
        <v>51</v>
      </c>
      <c r="P158" s="45">
        <f>O158*$P$3</f>
        <v>306</v>
      </c>
      <c r="Q158" s="44">
        <f>'[5]เมษายน 67 '!E158</f>
        <v>2299</v>
      </c>
      <c r="R158" s="44">
        <f>Q158-N158</f>
        <v>45</v>
      </c>
      <c r="S158" s="46">
        <f>R158*$S$3</f>
        <v>270</v>
      </c>
      <c r="T158" s="130">
        <f>'[5]พฤษภาคม 67'!E158</f>
        <v>2339</v>
      </c>
      <c r="U158" s="44">
        <f>T158-Q158</f>
        <v>40</v>
      </c>
      <c r="V158" s="46">
        <f>U158*$V$3</f>
        <v>240</v>
      </c>
      <c r="W158" s="130">
        <f>'[5]มิถุนายน 67 '!E158</f>
        <v>2382</v>
      </c>
      <c r="X158" s="44">
        <f>W158-T158</f>
        <v>43</v>
      </c>
      <c r="Y158" s="46">
        <f>X158*$Y$3</f>
        <v>258</v>
      </c>
      <c r="Z158" s="47">
        <f>'[5]กรกฏาคม 67 '!E158</f>
        <v>2452</v>
      </c>
      <c r="AA158" s="48">
        <f>Z158-W158</f>
        <v>70</v>
      </c>
      <c r="AB158" s="49">
        <f>AA158*$AB$3</f>
        <v>420</v>
      </c>
      <c r="AC158" s="130">
        <f>'[5]สิงหาคม 67 '!E158</f>
        <v>2541</v>
      </c>
      <c r="AD158" s="44">
        <f>AC158-Z158</f>
        <v>89</v>
      </c>
      <c r="AE158" s="46">
        <f>AD158*$AE$3</f>
        <v>534</v>
      </c>
      <c r="AF158" s="130">
        <f>'[5]กันยายน 67 '!E158</f>
        <v>2621</v>
      </c>
      <c r="AG158" s="44">
        <f>AF158-AC158</f>
        <v>80</v>
      </c>
      <c r="AH158" s="46">
        <f>AG158*$AH$3</f>
        <v>480</v>
      </c>
      <c r="AI158" s="130">
        <f>'[5]ตุลาคม 67 '!E158</f>
        <v>2664</v>
      </c>
      <c r="AJ158" s="44">
        <f>AI158-AF158</f>
        <v>43</v>
      </c>
      <c r="AK158" s="46">
        <f>AJ158*$AK$3</f>
        <v>258</v>
      </c>
      <c r="AL158" s="130">
        <f>'[5]พฤศจิกายน 67'!E158</f>
        <v>2754</v>
      </c>
      <c r="AM158" s="44">
        <f>AL158-AI158</f>
        <v>90</v>
      </c>
      <c r="AN158" s="46">
        <f>AM158*$AN$3</f>
        <v>540</v>
      </c>
      <c r="AO158" s="130">
        <f>'[5]ธันวาคม 67'!E158</f>
        <v>2791</v>
      </c>
      <c r="AP158" s="44">
        <f>AO158-AL158</f>
        <v>37</v>
      </c>
      <c r="AQ158" s="46">
        <f>AP158*$AQ$3</f>
        <v>222</v>
      </c>
    </row>
    <row r="159" spans="1:45" x14ac:dyDescent="0.55000000000000004">
      <c r="A159" s="42">
        <f>[5]ตารางจด!A159</f>
        <v>124</v>
      </c>
      <c r="B159" s="43" t="str">
        <f>[5]ตารางจด!B159</f>
        <v>ดับเบิ้ลเอ บริหารธุรกิจ (ชั้น 3)</v>
      </c>
      <c r="C159" s="42">
        <f>[5]ตารางจด!C159</f>
        <v>0</v>
      </c>
      <c r="D159" s="16" t="str">
        <f>[5]ตารางจด!D159</f>
        <v>0092501</v>
      </c>
      <c r="E159" s="130" t="s">
        <v>9</v>
      </c>
      <c r="F159" s="44" t="s">
        <v>9</v>
      </c>
      <c r="G159" s="45" t="s">
        <v>9</v>
      </c>
      <c r="H159" s="44" t="str">
        <f>'[5]มกราคม 67'!E159</f>
        <v>รื้อถอนแล้ว</v>
      </c>
      <c r="I159" s="44" t="s">
        <v>9</v>
      </c>
      <c r="J159" s="46" t="s">
        <v>9</v>
      </c>
      <c r="K159" s="130" t="str">
        <f>'[5]กุมภาพันธ์ 67'!E159</f>
        <v>รื้อถอนแล้ว</v>
      </c>
      <c r="L159" s="130" t="s">
        <v>9</v>
      </c>
      <c r="M159" s="72" t="s">
        <v>9</v>
      </c>
      <c r="N159" s="130" t="str">
        <f>'[5]มีนาคม 67'!E159</f>
        <v>รื้อถอนแล้ว</v>
      </c>
      <c r="O159" s="44" t="s">
        <v>9</v>
      </c>
      <c r="P159" s="45" t="s">
        <v>9</v>
      </c>
      <c r="Q159" s="44" t="str">
        <f>'[5]เมษายน 67 '!E159</f>
        <v>รื้อถอนแล้ว</v>
      </c>
      <c r="R159" s="44" t="s">
        <v>9</v>
      </c>
      <c r="S159" s="46" t="s">
        <v>9</v>
      </c>
      <c r="T159" s="130" t="str">
        <f>'[5]พฤษภาคม 67'!E159</f>
        <v>รื้อถอนแล้ว</v>
      </c>
      <c r="U159" s="44" t="s">
        <v>9</v>
      </c>
      <c r="V159" s="46" t="s">
        <v>9</v>
      </c>
      <c r="W159" s="130" t="str">
        <f>'[5]มิถุนายน 67 '!E159</f>
        <v>รื้อถอนแล้ว</v>
      </c>
      <c r="X159" s="44" t="s">
        <v>9</v>
      </c>
      <c r="Y159" s="46" t="s">
        <v>9</v>
      </c>
      <c r="Z159" s="47" t="str">
        <f>'[5]กรกฏาคม 67 '!E159</f>
        <v>รื้อถอนแล้ว</v>
      </c>
      <c r="AA159" s="48" t="s">
        <v>9</v>
      </c>
      <c r="AB159" s="49" t="s">
        <v>9</v>
      </c>
      <c r="AC159" s="130" t="str">
        <f>'[5]สิงหาคม 67 '!E159</f>
        <v>รื้อถอนแล้ว</v>
      </c>
      <c r="AD159" s="44" t="s">
        <v>9</v>
      </c>
      <c r="AE159" s="46" t="s">
        <v>9</v>
      </c>
      <c r="AF159" s="130" t="str">
        <f>'[5]กันยายน 67 '!E159</f>
        <v>รื้อถอนแล้ว</v>
      </c>
      <c r="AG159" s="44" t="s">
        <v>9</v>
      </c>
      <c r="AH159" s="46" t="s">
        <v>9</v>
      </c>
      <c r="AI159" s="130" t="str">
        <f>'[5]ตุลาคม 67 '!E159</f>
        <v>รื้อถอนแล้ว</v>
      </c>
      <c r="AJ159" s="44" t="s">
        <v>9</v>
      </c>
      <c r="AK159" s="46" t="s">
        <v>9</v>
      </c>
      <c r="AL159" s="130" t="str">
        <f>'[5]พฤศจิกายน 67'!E159</f>
        <v>รื้อถอนแล้ว</v>
      </c>
      <c r="AM159" s="44" t="s">
        <v>9</v>
      </c>
      <c r="AN159" s="46" t="s">
        <v>9</v>
      </c>
      <c r="AO159" s="130" t="str">
        <f>'[5]ธันวาคม 67'!E159</f>
        <v>รื้อถอนแล้ว</v>
      </c>
      <c r="AP159" s="44" t="s">
        <v>9</v>
      </c>
      <c r="AQ159" s="46" t="s">
        <v>9</v>
      </c>
    </row>
    <row r="160" spans="1:45" x14ac:dyDescent="0.55000000000000004">
      <c r="A160" s="23" t="str">
        <f>[5]ตารางจด!A160</f>
        <v>อาคาร 25 ปี  คณะบริหารธุรกิจ</v>
      </c>
      <c r="B160" s="24"/>
      <c r="C160" s="51"/>
      <c r="D160" s="38"/>
      <c r="E160" s="39"/>
      <c r="F160" s="39"/>
      <c r="G160" s="37"/>
      <c r="H160" s="40"/>
      <c r="I160" s="39"/>
      <c r="J160" s="41"/>
      <c r="K160" s="39"/>
      <c r="L160" s="39"/>
      <c r="M160" s="41"/>
      <c r="N160" s="39"/>
      <c r="O160" s="39"/>
      <c r="P160" s="37"/>
      <c r="Q160" s="40"/>
      <c r="R160" s="39"/>
      <c r="S160" s="41"/>
      <c r="T160" s="39"/>
      <c r="U160" s="39"/>
      <c r="V160" s="41"/>
      <c r="W160" s="39"/>
      <c r="X160" s="39"/>
      <c r="Y160" s="41"/>
      <c r="Z160" s="39"/>
      <c r="AA160" s="39"/>
      <c r="AB160" s="41"/>
      <c r="AC160" s="39"/>
      <c r="AD160" s="39"/>
      <c r="AE160" s="41"/>
      <c r="AF160" s="39"/>
      <c r="AG160" s="39"/>
      <c r="AH160" s="41"/>
      <c r="AI160" s="39"/>
      <c r="AJ160" s="39"/>
      <c r="AK160" s="41"/>
      <c r="AL160" s="39"/>
      <c r="AM160" s="39"/>
      <c r="AN160" s="41"/>
      <c r="AO160" s="39"/>
      <c r="AP160" s="39"/>
      <c r="AQ160" s="41"/>
    </row>
    <row r="161" spans="1:43" x14ac:dyDescent="0.55000000000000004">
      <c r="A161" s="42">
        <f>[5]ตารางจด!A161</f>
        <v>125</v>
      </c>
      <c r="B161" s="43" t="str">
        <f>[5]ตารางจด!B161</f>
        <v>LOTUA' S (บริหารธุรกิจ เอ)</v>
      </c>
      <c r="C161" s="42">
        <f>[5]ตารางจด!C161</f>
        <v>0</v>
      </c>
      <c r="D161" s="16">
        <f>[5]ตารางจด!D161</f>
        <v>44123</v>
      </c>
      <c r="E161" s="130" t="s">
        <v>9</v>
      </c>
      <c r="F161" s="44" t="s">
        <v>9</v>
      </c>
      <c r="G161" s="45" t="s">
        <v>9</v>
      </c>
      <c r="H161" s="44" t="str">
        <f>'[5]มกราคม 67'!E161</f>
        <v>รื้อถอนแล้ว</v>
      </c>
      <c r="I161" s="44" t="s">
        <v>9</v>
      </c>
      <c r="J161" s="46" t="s">
        <v>9</v>
      </c>
      <c r="K161" s="130" t="str">
        <f>'[5]กุมภาพันธ์ 67'!E161</f>
        <v>รื้อถอนแล้ว</v>
      </c>
      <c r="L161" s="130" t="s">
        <v>9</v>
      </c>
      <c r="M161" s="72" t="s">
        <v>9</v>
      </c>
      <c r="N161" s="130" t="str">
        <f>'[5]มีนาคม 67'!E161</f>
        <v>รื้อถอนแล้ว</v>
      </c>
      <c r="O161" s="44" t="s">
        <v>9</v>
      </c>
      <c r="P161" s="45" t="s">
        <v>9</v>
      </c>
      <c r="Q161" s="44" t="str">
        <f>'[5]เมษายน 67 '!E161</f>
        <v>รื้อถอนแล้ว</v>
      </c>
      <c r="R161" s="44" t="s">
        <v>9</v>
      </c>
      <c r="S161" s="46" t="s">
        <v>9</v>
      </c>
      <c r="T161" s="130" t="str">
        <f>'[5]พฤษภาคม 67'!E161</f>
        <v>รื้อถอนแล้ว</v>
      </c>
      <c r="U161" s="44" t="s">
        <v>9</v>
      </c>
      <c r="V161" s="46" t="s">
        <v>9</v>
      </c>
      <c r="W161" s="130" t="str">
        <f>'[5]มิถุนายน 67 '!E161</f>
        <v>รื้อถอนแล้ว</v>
      </c>
      <c r="X161" s="44" t="s">
        <v>9</v>
      </c>
      <c r="Y161" s="46" t="s">
        <v>9</v>
      </c>
      <c r="Z161" s="47" t="str">
        <f>'[5]กรกฏาคม 67 '!E161</f>
        <v>รื้อถอนแล้ว</v>
      </c>
      <c r="AA161" s="48" t="s">
        <v>9</v>
      </c>
      <c r="AB161" s="49" t="s">
        <v>9</v>
      </c>
      <c r="AC161" s="130" t="str">
        <f>'[5]สิงหาคม 67 '!E161</f>
        <v>รื้อถอนแล้ว</v>
      </c>
      <c r="AD161" s="44" t="s">
        <v>9</v>
      </c>
      <c r="AE161" s="46" t="s">
        <v>9</v>
      </c>
      <c r="AF161" s="130" t="str">
        <f>'[5]กันยายน 67 '!E161</f>
        <v>รื้อถอนแล้ว</v>
      </c>
      <c r="AG161" s="44" t="s">
        <v>9</v>
      </c>
      <c r="AH161" s="46" t="s">
        <v>9</v>
      </c>
      <c r="AI161" s="130" t="str">
        <f>'[5]ตุลาคม 67 '!E161</f>
        <v>รื้อถอนแล้ว</v>
      </c>
      <c r="AJ161" s="44" t="s">
        <v>9</v>
      </c>
      <c r="AK161" s="46" t="s">
        <v>9</v>
      </c>
      <c r="AL161" s="130" t="str">
        <f>'[5]พฤศจิกายน 67'!E161</f>
        <v>รื้อถอนแล้ว</v>
      </c>
      <c r="AM161" s="44" t="s">
        <v>9</v>
      </c>
      <c r="AN161" s="46" t="s">
        <v>9</v>
      </c>
      <c r="AO161" s="130" t="str">
        <f>'[5]ธันวาคม 67'!E161</f>
        <v>รื้อถอนแล้ว</v>
      </c>
      <c r="AP161" s="44" t="s">
        <v>9</v>
      </c>
      <c r="AQ161" s="46" t="s">
        <v>9</v>
      </c>
    </row>
    <row r="162" spans="1:43" x14ac:dyDescent="0.55000000000000004">
      <c r="A162" s="42">
        <f>[5]ตารางจด!A162</f>
        <v>126</v>
      </c>
      <c r="B162" s="43" t="str">
        <f>[5]ตารางจด!B162</f>
        <v>ngabk coffee ปฐมบุตร ชุมครี</v>
      </c>
      <c r="C162" s="42">
        <f>[5]ตารางจด!C162</f>
        <v>0</v>
      </c>
      <c r="D162" s="16" t="str">
        <f>[5]ตารางจด!D162</f>
        <v>-</v>
      </c>
      <c r="E162" s="130" t="s">
        <v>9</v>
      </c>
      <c r="F162" s="44" t="s">
        <v>9</v>
      </c>
      <c r="G162" s="45" t="s">
        <v>9</v>
      </c>
      <c r="H162" s="44" t="str">
        <f>'[5]มกราคม 67'!E162</f>
        <v>ยังไม่เปิด</v>
      </c>
      <c r="I162" s="44" t="s">
        <v>25</v>
      </c>
      <c r="J162" s="46" t="s">
        <v>25</v>
      </c>
      <c r="K162" s="130" t="str">
        <f>'[5]กุมภาพันธ์ 67'!E162</f>
        <v>ยังไม่เปิด</v>
      </c>
      <c r="L162" s="44" t="s">
        <v>25</v>
      </c>
      <c r="M162" s="46" t="s">
        <v>25</v>
      </c>
      <c r="N162" s="130" t="str">
        <f>'[5]มีนาคม 67'!E162</f>
        <v>ยังไม่เปิด</v>
      </c>
      <c r="O162" s="44" t="s">
        <v>25</v>
      </c>
      <c r="P162" s="45" t="s">
        <v>25</v>
      </c>
      <c r="Q162" s="44" t="str">
        <f>'[5]เมษายน 67 '!E162</f>
        <v>ยังไม่เปิด</v>
      </c>
      <c r="R162" s="44" t="s">
        <v>25</v>
      </c>
      <c r="S162" s="46" t="s">
        <v>25</v>
      </c>
      <c r="T162" s="130" t="str">
        <f>'[5]พฤษภาคม 67'!E162</f>
        <v>ยังไม่เปิด</v>
      </c>
      <c r="U162" s="44" t="s">
        <v>25</v>
      </c>
      <c r="V162" s="46" t="s">
        <v>25</v>
      </c>
      <c r="W162" s="130" t="str">
        <f>'[5]มิถุนายน 67 '!E162</f>
        <v>ยังไม่เปิด</v>
      </c>
      <c r="X162" s="44" t="s">
        <v>25</v>
      </c>
      <c r="Y162" s="46" t="s">
        <v>25</v>
      </c>
      <c r="Z162" s="47">
        <f>'[5]กรกฏาคม 67 '!E162</f>
        <v>0</v>
      </c>
      <c r="AA162" s="48" t="s">
        <v>25</v>
      </c>
      <c r="AB162" s="49" t="s">
        <v>25</v>
      </c>
      <c r="AC162" s="130">
        <f>'[5]สิงหาคม 67 '!E162</f>
        <v>150</v>
      </c>
      <c r="AD162" s="44">
        <f>AC162-Z162</f>
        <v>150</v>
      </c>
      <c r="AE162" s="46">
        <f>AD162*$AE$3</f>
        <v>900</v>
      </c>
      <c r="AF162" s="130">
        <f>'[5]กันยายน 67 '!E162</f>
        <v>346</v>
      </c>
      <c r="AG162" s="44">
        <f>AF162-AC162</f>
        <v>196</v>
      </c>
      <c r="AH162" s="46">
        <f>AG162*$AH$3</f>
        <v>1176</v>
      </c>
      <c r="AI162" s="130">
        <f>'[5]ตุลาคม 67 '!E162</f>
        <v>529</v>
      </c>
      <c r="AJ162" s="44">
        <f>AI162-AF162</f>
        <v>183</v>
      </c>
      <c r="AK162" s="46">
        <f>AJ162*$AK$3</f>
        <v>1098</v>
      </c>
      <c r="AL162" s="130">
        <f>'[5]พฤศจิกายน 67'!E162</f>
        <v>746</v>
      </c>
      <c r="AM162" s="44">
        <f>AL162-AI162</f>
        <v>217</v>
      </c>
      <c r="AN162" s="46">
        <f>AM162*$AN$3</f>
        <v>1302</v>
      </c>
      <c r="AO162" s="130">
        <f>'[5]ธันวาคม 67'!E162</f>
        <v>909</v>
      </c>
      <c r="AP162" s="44">
        <f>AO162-AL162</f>
        <v>163</v>
      </c>
      <c r="AQ162" s="46">
        <f>AP162*$AQ$3</f>
        <v>978</v>
      </c>
    </row>
    <row r="163" spans="1:43" x14ac:dyDescent="0.55000000000000004">
      <c r="A163" s="42">
        <f>[5]ตารางจด!A163</f>
        <v>127</v>
      </c>
      <c r="B163" s="43" t="str">
        <f>[5]ตารางจด!B163</f>
        <v>ดับเบิ้ลเอ บริหารธุรกิจ (หน้าลิฟต์)</v>
      </c>
      <c r="C163" s="42">
        <f>[5]ตารางจด!C163</f>
        <v>0</v>
      </c>
      <c r="D163" s="16" t="str">
        <f>[5]ตารางจด!D163</f>
        <v>0092335</v>
      </c>
      <c r="E163" s="130" t="s">
        <v>9</v>
      </c>
      <c r="F163" s="44" t="s">
        <v>9</v>
      </c>
      <c r="G163" s="45" t="s">
        <v>9</v>
      </c>
      <c r="H163" s="44" t="str">
        <f>'[5]มกราคม 67'!E163</f>
        <v>รื้อถอนแล้ว</v>
      </c>
      <c r="I163" s="44" t="s">
        <v>9</v>
      </c>
      <c r="J163" s="46" t="s">
        <v>9</v>
      </c>
      <c r="K163" s="130" t="str">
        <f>'[5]กุมภาพันธ์ 67'!E163</f>
        <v>รื้อถอนแล้ว</v>
      </c>
      <c r="L163" s="130" t="s">
        <v>9</v>
      </c>
      <c r="M163" s="72" t="s">
        <v>9</v>
      </c>
      <c r="N163" s="130" t="str">
        <f>'[5]มีนาคม 67'!E163</f>
        <v>รื้อถอนแล้ว</v>
      </c>
      <c r="O163" s="44" t="s">
        <v>9</v>
      </c>
      <c r="P163" s="45" t="s">
        <v>9</v>
      </c>
      <c r="Q163" s="44" t="str">
        <f>'[5]เมษายน 67 '!E163</f>
        <v>รื้อถอนแล้ว</v>
      </c>
      <c r="R163" s="44" t="s">
        <v>9</v>
      </c>
      <c r="S163" s="46" t="s">
        <v>9</v>
      </c>
      <c r="T163" s="130" t="str">
        <f>'[5]พฤษภาคม 67'!E163</f>
        <v>รื้อถอนแล้ว</v>
      </c>
      <c r="U163" s="44" t="s">
        <v>9</v>
      </c>
      <c r="V163" s="46" t="s">
        <v>9</v>
      </c>
      <c r="W163" s="130" t="str">
        <f>'[5]มิถุนายน 67 '!E163</f>
        <v>รื้อถอนแล้ว</v>
      </c>
      <c r="X163" s="44" t="s">
        <v>9</v>
      </c>
      <c r="Y163" s="46" t="s">
        <v>9</v>
      </c>
      <c r="Z163" s="47" t="str">
        <f>'[5]กรกฏาคม 67 '!E163</f>
        <v>รื้อถอนแล้ว</v>
      </c>
      <c r="AA163" s="48" t="s">
        <v>9</v>
      </c>
      <c r="AB163" s="49" t="s">
        <v>9</v>
      </c>
      <c r="AC163" s="130" t="str">
        <f>'[5]สิงหาคม 67 '!E163</f>
        <v>รื้อถอนแล้ว</v>
      </c>
      <c r="AD163" s="44" t="s">
        <v>9</v>
      </c>
      <c r="AE163" s="46" t="s">
        <v>9</v>
      </c>
      <c r="AF163" s="130" t="str">
        <f>'[5]กันยายน 67 '!E163</f>
        <v>รื้อถอนแล้ว</v>
      </c>
      <c r="AG163" s="44" t="s">
        <v>9</v>
      </c>
      <c r="AH163" s="46" t="s">
        <v>9</v>
      </c>
      <c r="AI163" s="130" t="str">
        <f>'[5]ตุลาคม 67 '!E163</f>
        <v>รื้อถอนแล้ว</v>
      </c>
      <c r="AJ163" s="44" t="s">
        <v>9</v>
      </c>
      <c r="AK163" s="46" t="s">
        <v>9</v>
      </c>
      <c r="AL163" s="130" t="str">
        <f>'[5]พฤศจิกายน 67'!E163</f>
        <v>รื้อถอนแล้ว</v>
      </c>
      <c r="AM163" s="44" t="s">
        <v>9</v>
      </c>
      <c r="AN163" s="46" t="s">
        <v>9</v>
      </c>
      <c r="AO163" s="130" t="str">
        <f>'[5]ธันวาคม 67'!E163</f>
        <v>รื้อถอนแล้ว</v>
      </c>
      <c r="AP163" s="44" t="s">
        <v>9</v>
      </c>
      <c r="AQ163" s="46" t="s">
        <v>9</v>
      </c>
    </row>
    <row r="164" spans="1:43" x14ac:dyDescent="0.55000000000000004">
      <c r="A164" s="23" t="str">
        <f>[5]ตารางจด!A164</f>
        <v>คณะบริหารธุรกิจ</v>
      </c>
      <c r="B164" s="24"/>
      <c r="C164" s="51"/>
      <c r="D164" s="38"/>
      <c r="E164" s="39"/>
      <c r="F164" s="39"/>
      <c r="G164" s="37"/>
      <c r="H164" s="40"/>
      <c r="I164" s="39"/>
      <c r="J164" s="41"/>
      <c r="K164" s="39"/>
      <c r="L164" s="39"/>
      <c r="M164" s="41"/>
      <c r="N164" s="39"/>
      <c r="O164" s="39"/>
      <c r="P164" s="37"/>
      <c r="Q164" s="40"/>
      <c r="R164" s="39"/>
      <c r="S164" s="41"/>
      <c r="T164" s="39"/>
      <c r="U164" s="39"/>
      <c r="V164" s="41"/>
      <c r="W164" s="39"/>
      <c r="X164" s="39"/>
      <c r="Y164" s="41"/>
      <c r="Z164" s="39"/>
      <c r="AA164" s="39"/>
      <c r="AB164" s="41"/>
      <c r="AC164" s="39"/>
      <c r="AD164" s="39"/>
      <c r="AE164" s="41"/>
      <c r="AF164" s="39"/>
      <c r="AG164" s="39"/>
      <c r="AH164" s="41"/>
      <c r="AI164" s="39"/>
      <c r="AJ164" s="39"/>
      <c r="AK164" s="41"/>
      <c r="AL164" s="39"/>
      <c r="AM164" s="39"/>
      <c r="AN164" s="41"/>
      <c r="AO164" s="39"/>
      <c r="AP164" s="39"/>
      <c r="AQ164" s="41"/>
    </row>
    <row r="165" spans="1:43" x14ac:dyDescent="0.55000000000000004">
      <c r="A165" s="42">
        <f>[5]ตารางจด!A165</f>
        <v>128</v>
      </c>
      <c r="B165" s="43" t="str">
        <f>[5]ตารางจด!B165</f>
        <v>นายสิทธิพล  ป้อมฟั่น (ถ่ายเอกสาร บริหารธุรกิจ) ชั่วคราว</v>
      </c>
      <c r="C165" s="42">
        <f>[5]ตารางจด!C165</f>
        <v>0</v>
      </c>
      <c r="D165" s="16">
        <f>[5]ตารางจด!D165</f>
        <v>8304739</v>
      </c>
      <c r="E165" s="50" t="s">
        <v>9</v>
      </c>
      <c r="F165" s="13" t="s">
        <v>9</v>
      </c>
      <c r="G165" s="73" t="s">
        <v>9</v>
      </c>
      <c r="H165" s="13" t="str">
        <f>'[5]มกราคม 67'!E165</f>
        <v>รื้อถอนแล้ว</v>
      </c>
      <c r="I165" s="74" t="s">
        <v>9</v>
      </c>
      <c r="J165" s="74" t="s">
        <v>9</v>
      </c>
      <c r="K165" s="50" t="str">
        <f>'[5]กุมภาพันธ์ 67'!E165</f>
        <v>รื้อถอนแล้ว</v>
      </c>
      <c r="L165" s="75" t="s">
        <v>9</v>
      </c>
      <c r="M165" s="75" t="s">
        <v>9</v>
      </c>
      <c r="N165" s="50" t="str">
        <f>'[5]มีนาคม 67'!E165</f>
        <v>รื้อถอนแล้ว</v>
      </c>
      <c r="O165" s="73" t="s">
        <v>9</v>
      </c>
      <c r="P165" s="73" t="s">
        <v>9</v>
      </c>
      <c r="Q165" s="13" t="str">
        <f>'[5]เมษายน 67 '!E165</f>
        <v>รื้อถอนแล้ว</v>
      </c>
      <c r="R165" s="73" t="s">
        <v>9</v>
      </c>
      <c r="S165" s="74" t="s">
        <v>9</v>
      </c>
      <c r="T165" s="50" t="str">
        <f>'[5]พฤษภาคม 67'!E165</f>
        <v>รื้อถอนแล้ว</v>
      </c>
      <c r="U165" s="73" t="s">
        <v>9</v>
      </c>
      <c r="V165" s="74" t="s">
        <v>9</v>
      </c>
      <c r="W165" s="50" t="str">
        <f>'[5]มิถุนายน 67 '!E165</f>
        <v>รื้อถอนแล้ว</v>
      </c>
      <c r="X165" s="73" t="s">
        <v>9</v>
      </c>
      <c r="Y165" s="74" t="s">
        <v>9</v>
      </c>
      <c r="Z165" s="76">
        <f>'[5]กรกฏาคม 67 '!E165</f>
        <v>43409</v>
      </c>
      <c r="AA165" s="48">
        <v>0</v>
      </c>
      <c r="AB165" s="77">
        <f>AA165*$AB$3</f>
        <v>0</v>
      </c>
      <c r="AC165" s="50">
        <f>'[5]สิงหาคม 67 '!E165</f>
        <v>43691</v>
      </c>
      <c r="AD165" s="44">
        <f>AC165-Z165</f>
        <v>282</v>
      </c>
      <c r="AE165" s="74">
        <f>AD165*$AE$3</f>
        <v>1692</v>
      </c>
      <c r="AF165" s="50">
        <f>'[5]กันยายน 67 '!E165</f>
        <v>43999</v>
      </c>
      <c r="AG165" s="44">
        <f>AF165-AC165</f>
        <v>308</v>
      </c>
      <c r="AH165" s="74">
        <f>AG165*$AH$3</f>
        <v>1848</v>
      </c>
      <c r="AI165" s="50">
        <f>'[5]ตุลาคม 67 '!E165</f>
        <v>44299</v>
      </c>
      <c r="AJ165" s="44">
        <f>AI165-AF165</f>
        <v>300</v>
      </c>
      <c r="AK165" s="74">
        <f>AJ165*$AK$3</f>
        <v>1800</v>
      </c>
      <c r="AL165" s="50">
        <f>'[5]พฤศจิกายน 67'!E165</f>
        <v>44581</v>
      </c>
      <c r="AM165" s="44">
        <f>AL165-AI165</f>
        <v>282</v>
      </c>
      <c r="AN165" s="74">
        <f>AM165*$AN$3</f>
        <v>1692</v>
      </c>
      <c r="AO165" s="50">
        <f>'[5]ธันวาคม 67'!E165</f>
        <v>44849</v>
      </c>
      <c r="AP165" s="44">
        <f>AO165-AL165</f>
        <v>268</v>
      </c>
      <c r="AQ165" s="74">
        <f>AP165*$AQ$3</f>
        <v>1608</v>
      </c>
    </row>
    <row r="166" spans="1:43" x14ac:dyDescent="0.55000000000000004">
      <c r="A166" s="42">
        <f>[5]ตารางจด!A166</f>
        <v>129</v>
      </c>
      <c r="B166" s="43" t="str">
        <f>[5]ตารางจด!B166</f>
        <v>ร้านลูกชิ้นทอด</v>
      </c>
      <c r="C166" s="42">
        <f>[5]ตารางจด!C166</f>
        <v>0</v>
      </c>
      <c r="D166" s="16" t="str">
        <f>[5]ตารางจด!D166</f>
        <v>-</v>
      </c>
      <c r="E166" s="50" t="s">
        <v>9</v>
      </c>
      <c r="F166" s="13" t="s">
        <v>9</v>
      </c>
      <c r="G166" s="73" t="s">
        <v>9</v>
      </c>
      <c r="H166" s="13" t="str">
        <f>'[5]มกราคม 67'!E166</f>
        <v>รื้อถอนแล้ว</v>
      </c>
      <c r="I166" s="74" t="s">
        <v>9</v>
      </c>
      <c r="J166" s="74" t="s">
        <v>9</v>
      </c>
      <c r="K166" s="50" t="str">
        <f>'[5]กุมภาพันธ์ 67'!E166</f>
        <v>รื้อถอนแล้ว</v>
      </c>
      <c r="L166" s="75" t="s">
        <v>9</v>
      </c>
      <c r="M166" s="75" t="s">
        <v>9</v>
      </c>
      <c r="N166" s="50" t="str">
        <f>'[5]มีนาคม 67'!E166</f>
        <v>รื้อถอนแล้ว</v>
      </c>
      <c r="O166" s="73" t="s">
        <v>9</v>
      </c>
      <c r="P166" s="73" t="s">
        <v>9</v>
      </c>
      <c r="Q166" s="13" t="str">
        <f>'[5]เมษายน 67 '!E166</f>
        <v>รื้อถอนแล้ว</v>
      </c>
      <c r="R166" s="73" t="s">
        <v>9</v>
      </c>
      <c r="S166" s="74" t="s">
        <v>9</v>
      </c>
      <c r="T166" s="50" t="str">
        <f>'[5]พฤษภาคม 67'!E166</f>
        <v>รื้อถอนแล้ว</v>
      </c>
      <c r="U166" s="73" t="s">
        <v>9</v>
      </c>
      <c r="V166" s="74" t="s">
        <v>9</v>
      </c>
      <c r="W166" s="50">
        <f>'[5]มิถุนายน 67 '!E166</f>
        <v>0</v>
      </c>
      <c r="X166" s="73">
        <v>0</v>
      </c>
      <c r="Y166" s="74">
        <v>0</v>
      </c>
      <c r="Z166" s="76">
        <f>'[5]กรกฏาคม 67 '!E166</f>
        <v>67</v>
      </c>
      <c r="AA166" s="48">
        <f>Z166-W166</f>
        <v>67</v>
      </c>
      <c r="AB166" s="77">
        <f>AA166*$AB$3</f>
        <v>402</v>
      </c>
      <c r="AC166" s="50">
        <f>'[5]สิงหาคม 67 '!E166</f>
        <v>164</v>
      </c>
      <c r="AD166" s="44">
        <f>AC166-Z166</f>
        <v>97</v>
      </c>
      <c r="AE166" s="74">
        <f>AD166*$AE$3</f>
        <v>582</v>
      </c>
      <c r="AF166" s="50">
        <f>'[5]กันยายน 67 '!E166</f>
        <v>264</v>
      </c>
      <c r="AG166" s="44">
        <f>AF166-AC166</f>
        <v>100</v>
      </c>
      <c r="AH166" s="74">
        <f>AG166*$AH$3</f>
        <v>600</v>
      </c>
      <c r="AI166" s="50">
        <f>'[5]ตุลาคม 67 '!E166</f>
        <v>352</v>
      </c>
      <c r="AJ166" s="44">
        <f>AI166-AF166</f>
        <v>88</v>
      </c>
      <c r="AK166" s="74">
        <f>AJ166*$AK$3</f>
        <v>528</v>
      </c>
      <c r="AL166" s="50">
        <f>'[5]พฤศจิกายน 67'!E166</f>
        <v>437</v>
      </c>
      <c r="AM166" s="44">
        <f>AL166-AI166</f>
        <v>85</v>
      </c>
      <c r="AN166" s="74">
        <f>AM166*$AN$3</f>
        <v>510</v>
      </c>
      <c r="AO166" s="50">
        <f>'[5]ธันวาคม 67'!E166</f>
        <v>506</v>
      </c>
      <c r="AP166" s="44">
        <f>AO166-AL166</f>
        <v>69</v>
      </c>
      <c r="AQ166" s="74">
        <f>AP166*$AQ$3</f>
        <v>414</v>
      </c>
    </row>
    <row r="167" spans="1:43" x14ac:dyDescent="0.55000000000000004">
      <c r="A167" s="42">
        <f>[5]ตารางจด!A167</f>
        <v>130</v>
      </c>
      <c r="B167" s="43" t="str">
        <f>[5]ตารางจด!B167</f>
        <v>นายสิทธิพล  ป้อมฟั่น (ถ่ายเอกสาร บริหารธุรกิจ)</v>
      </c>
      <c r="C167" s="42">
        <f>[5]ตารางจด!C167</f>
        <v>0</v>
      </c>
      <c r="D167" s="16" t="str">
        <f>[5]ตารางจด!D167</f>
        <v>-</v>
      </c>
      <c r="E167" s="50">
        <v>5616</v>
      </c>
      <c r="F167" s="13">
        <v>209</v>
      </c>
      <c r="G167" s="73">
        <v>1045</v>
      </c>
      <c r="H167" s="13">
        <f>'[5]มกราคม 67'!E167</f>
        <v>5786</v>
      </c>
      <c r="I167" s="13">
        <f t="shared" ref="I167:I169" si="96">H167-E167</f>
        <v>170</v>
      </c>
      <c r="J167" s="74">
        <f>I167*$J$3</f>
        <v>850</v>
      </c>
      <c r="K167" s="50">
        <f>'[5]กุมภาพันธ์ 67'!E167</f>
        <v>5968</v>
      </c>
      <c r="L167" s="13">
        <f t="shared" ref="L167:L169" si="97">K167-H167</f>
        <v>182</v>
      </c>
      <c r="M167" s="74">
        <f>L167*$M$3</f>
        <v>910</v>
      </c>
      <c r="N167" s="50">
        <f>'[5]มีนาคม 67'!E167</f>
        <v>6233</v>
      </c>
      <c r="O167" s="13">
        <f t="shared" ref="O167:O169" si="98">N167-K167</f>
        <v>265</v>
      </c>
      <c r="P167" s="73">
        <f>O167*$P$3</f>
        <v>1590</v>
      </c>
      <c r="Q167" s="13">
        <f>'[5]เมษายน 67 '!E167</f>
        <v>6354</v>
      </c>
      <c r="R167" s="13">
        <f t="shared" ref="R167:R169" si="99">Q167-N167</f>
        <v>121</v>
      </c>
      <c r="S167" s="74">
        <f>R167*$S$3</f>
        <v>726</v>
      </c>
      <c r="T167" s="50">
        <f>'[5]พฤษภาคม 67'!E167</f>
        <v>6445</v>
      </c>
      <c r="U167" s="44">
        <f>T167-Q167</f>
        <v>91</v>
      </c>
      <c r="V167" s="74">
        <f>U167*$V$3</f>
        <v>546</v>
      </c>
      <c r="W167" s="50">
        <f>'[5]มิถุนายน 67 '!E167</f>
        <v>6592</v>
      </c>
      <c r="X167" s="44">
        <f>W167-T167</f>
        <v>147</v>
      </c>
      <c r="Y167" s="74">
        <f>X167*$Y$3</f>
        <v>882</v>
      </c>
      <c r="Z167" s="76">
        <f>'[5]กรกฏาคม 67 '!E167</f>
        <v>6832</v>
      </c>
      <c r="AA167" s="48">
        <f>Z167-W167</f>
        <v>240</v>
      </c>
      <c r="AB167" s="77">
        <f>AA167*$AB$3</f>
        <v>1440</v>
      </c>
      <c r="AC167" s="50">
        <f>'[5]สิงหาคม 67 '!E167</f>
        <v>6832</v>
      </c>
      <c r="AD167" s="44">
        <f>AC167-Z167</f>
        <v>0</v>
      </c>
      <c r="AE167" s="74">
        <f>AD167*$AE$3</f>
        <v>0</v>
      </c>
      <c r="AF167" s="50">
        <f>'[5]กันยายน 67 '!E167</f>
        <v>6832</v>
      </c>
      <c r="AG167" s="44">
        <f>AF167-AC167</f>
        <v>0</v>
      </c>
      <c r="AH167" s="74">
        <f>AG167*$AH$3</f>
        <v>0</v>
      </c>
      <c r="AI167" s="50">
        <f>'[5]ตุลาคม 67 '!E167</f>
        <v>6832</v>
      </c>
      <c r="AJ167" s="44">
        <f>AI167-AF167</f>
        <v>0</v>
      </c>
      <c r="AK167" s="74">
        <f>AJ167*$AK$3</f>
        <v>0</v>
      </c>
      <c r="AL167" s="50">
        <f>'[5]พฤศจิกายน 67'!E167</f>
        <v>6832</v>
      </c>
      <c r="AM167" s="44">
        <f>AL167-AI167</f>
        <v>0</v>
      </c>
      <c r="AN167" s="74">
        <f>AM167*$AN$3</f>
        <v>0</v>
      </c>
      <c r="AO167" s="50">
        <f>'[5]ธันวาคม 67'!E167</f>
        <v>6832</v>
      </c>
      <c r="AP167" s="44">
        <f>AO167-AL167</f>
        <v>0</v>
      </c>
      <c r="AQ167" s="74">
        <f>AP167*$AQ$3</f>
        <v>0</v>
      </c>
    </row>
    <row r="168" spans="1:43" x14ac:dyDescent="0.55000000000000004">
      <c r="A168" s="42">
        <f>[5]ตารางจด!A168</f>
        <v>131</v>
      </c>
      <c r="B168" s="43" t="str">
        <f>[5]ตารางจด!B168</f>
        <v>ร้านข้าวแกง</v>
      </c>
      <c r="C168" s="42">
        <f>[5]ตารางจด!C168</f>
        <v>0</v>
      </c>
      <c r="D168" s="16" t="str">
        <f>[5]ตารางจด!D168</f>
        <v>-</v>
      </c>
      <c r="E168" s="50" t="s">
        <v>9</v>
      </c>
      <c r="F168" s="13" t="s">
        <v>9</v>
      </c>
      <c r="G168" s="73" t="s">
        <v>9</v>
      </c>
      <c r="H168" s="13" t="str">
        <f>'[5]มกราคม 67'!E168</f>
        <v>รื้อถอนแล้ว</v>
      </c>
      <c r="I168" s="74" t="s">
        <v>9</v>
      </c>
      <c r="J168" s="74" t="s">
        <v>9</v>
      </c>
      <c r="K168" s="50" t="str">
        <f>'[5]กุมภาพันธ์ 67'!E168</f>
        <v>รื้อถอนแล้ว</v>
      </c>
      <c r="L168" s="75" t="s">
        <v>9</v>
      </c>
      <c r="M168" s="75" t="s">
        <v>9</v>
      </c>
      <c r="N168" s="50" t="str">
        <f>'[5]มีนาคม 67'!E168</f>
        <v>รื้อถอนแล้ว</v>
      </c>
      <c r="O168" s="73" t="s">
        <v>9</v>
      </c>
      <c r="P168" s="73" t="s">
        <v>9</v>
      </c>
      <c r="Q168" s="13" t="str">
        <f>'[5]เมษายน 67 '!E168</f>
        <v>รื้อถอนแล้ว</v>
      </c>
      <c r="R168" s="73" t="s">
        <v>9</v>
      </c>
      <c r="S168" s="74" t="s">
        <v>9</v>
      </c>
      <c r="T168" s="50" t="str">
        <f>'[5]พฤษภาคม 67'!E168</f>
        <v>รื้อถอนแล้ว</v>
      </c>
      <c r="U168" s="73" t="s">
        <v>9</v>
      </c>
      <c r="V168" s="74" t="s">
        <v>9</v>
      </c>
      <c r="W168" s="50">
        <f>'[5]มิถุนายน 67 '!E168</f>
        <v>155</v>
      </c>
      <c r="X168" s="73">
        <v>0</v>
      </c>
      <c r="Y168" s="74">
        <v>0</v>
      </c>
      <c r="Z168" s="76">
        <f>'[5]กรกฏาคม 67 '!E168</f>
        <v>186</v>
      </c>
      <c r="AA168" s="48">
        <f>Z168-W168</f>
        <v>31</v>
      </c>
      <c r="AB168" s="77">
        <f>AA168*$AB$3</f>
        <v>186</v>
      </c>
      <c r="AC168" s="50">
        <f>'[5]สิงหาคม 67 '!E168</f>
        <v>250</v>
      </c>
      <c r="AD168" s="44">
        <f>AC168-Z168</f>
        <v>64</v>
      </c>
      <c r="AE168" s="74">
        <f>AD168*$AE$3</f>
        <v>384</v>
      </c>
      <c r="AF168" s="50">
        <f>'[5]กันยายน 67 '!E168</f>
        <v>313</v>
      </c>
      <c r="AG168" s="44">
        <f>AF168-AC168</f>
        <v>63</v>
      </c>
      <c r="AH168" s="74">
        <f>AG168*$AH$3</f>
        <v>378</v>
      </c>
      <c r="AI168" s="50">
        <f>'[5]ตุลาคม 67 '!E168</f>
        <v>363</v>
      </c>
      <c r="AJ168" s="44">
        <f>AI168-AF168</f>
        <v>50</v>
      </c>
      <c r="AK168" s="74">
        <f>AJ168*$AK$3</f>
        <v>300</v>
      </c>
      <c r="AL168" s="50">
        <f>'[5]พฤศจิกายน 67'!E168</f>
        <v>413</v>
      </c>
      <c r="AM168" s="44">
        <f>AL168-AI168</f>
        <v>50</v>
      </c>
      <c r="AN168" s="74">
        <f>AM168*$AN$3</f>
        <v>300</v>
      </c>
      <c r="AO168" s="50">
        <f>'[5]ธันวาคม 67'!E168</f>
        <v>449</v>
      </c>
      <c r="AP168" s="44">
        <f>AO168-AL168</f>
        <v>36</v>
      </c>
      <c r="AQ168" s="74">
        <f>AP168*$AQ$3</f>
        <v>216</v>
      </c>
    </row>
    <row r="169" spans="1:43" x14ac:dyDescent="0.55000000000000004">
      <c r="A169" s="42">
        <f>[5]ตารางจด!A169</f>
        <v>132</v>
      </c>
      <c r="B169" s="43" t="str">
        <f>[5]ตารางจด!B169</f>
        <v>TREE &amp; CO (คณะบริหาร)</v>
      </c>
      <c r="C169" s="42">
        <f>[5]ตารางจด!C169</f>
        <v>0</v>
      </c>
      <c r="D169" s="16">
        <f>[5]ตารางจด!D169</f>
        <v>1908121026</v>
      </c>
      <c r="E169" s="50">
        <v>34834</v>
      </c>
      <c r="F169" s="13">
        <v>793</v>
      </c>
      <c r="G169" s="73">
        <v>3965</v>
      </c>
      <c r="H169" s="13">
        <f>'[5]มกราคม 67'!E169</f>
        <v>35551</v>
      </c>
      <c r="I169" s="13">
        <f t="shared" si="96"/>
        <v>717</v>
      </c>
      <c r="J169" s="74">
        <f>I169*$J$3</f>
        <v>3585</v>
      </c>
      <c r="K169" s="50">
        <f>'[5]กุมภาพันธ์ 67'!E169</f>
        <v>36480</v>
      </c>
      <c r="L169" s="13">
        <f t="shared" si="97"/>
        <v>929</v>
      </c>
      <c r="M169" s="74">
        <f>L169*$M$3</f>
        <v>4645</v>
      </c>
      <c r="N169" s="50">
        <f>'[5]มีนาคม 67'!E169</f>
        <v>37535</v>
      </c>
      <c r="O169" s="13">
        <f t="shared" si="98"/>
        <v>1055</v>
      </c>
      <c r="P169" s="73">
        <f>O169*$P$3</f>
        <v>6330</v>
      </c>
      <c r="Q169" s="13">
        <f>'[5]เมษายน 67 '!E169</f>
        <v>38920</v>
      </c>
      <c r="R169" s="13">
        <f t="shared" si="99"/>
        <v>1385</v>
      </c>
      <c r="S169" s="74">
        <f>R169*$S$3</f>
        <v>8310</v>
      </c>
      <c r="T169" s="50">
        <f>'[5]พฤษภาคม 67'!E169</f>
        <v>40276</v>
      </c>
      <c r="U169" s="44">
        <f>T169-Q169</f>
        <v>1356</v>
      </c>
      <c r="V169" s="74">
        <f>U169*$V$3</f>
        <v>8136</v>
      </c>
      <c r="W169" s="50">
        <f>'[5]มิถุนายน 67 '!E169</f>
        <v>41394</v>
      </c>
      <c r="X169" s="44">
        <f>W169-T169</f>
        <v>1118</v>
      </c>
      <c r="Y169" s="74">
        <f>X169*$Y$3</f>
        <v>6708</v>
      </c>
      <c r="Z169" s="76">
        <f>'[5]กรกฏาคม 67 '!E169</f>
        <v>42771</v>
      </c>
      <c r="AA169" s="48">
        <f>Z169-W169</f>
        <v>1377</v>
      </c>
      <c r="AB169" s="77">
        <f>AA169*$AB$3</f>
        <v>8262</v>
      </c>
      <c r="AC169" s="50">
        <f>'[5]สิงหาคม 67 '!E169</f>
        <v>43910</v>
      </c>
      <c r="AD169" s="44">
        <f>AC169-Z169</f>
        <v>1139</v>
      </c>
      <c r="AE169" s="74">
        <f>AD169*$AE$3</f>
        <v>6834</v>
      </c>
      <c r="AF169" s="50">
        <f>'[5]กันยายน 67 '!E169</f>
        <v>44954</v>
      </c>
      <c r="AG169" s="44">
        <f>AF169-AC169</f>
        <v>1044</v>
      </c>
      <c r="AH169" s="74">
        <f>AG169*$AH$3</f>
        <v>6264</v>
      </c>
      <c r="AI169" s="50">
        <f>'[5]ตุลาคม 67 '!E169</f>
        <v>45924</v>
      </c>
      <c r="AJ169" s="44">
        <f>AI169-AF169</f>
        <v>970</v>
      </c>
      <c r="AK169" s="74">
        <f>AJ169*$AK$3</f>
        <v>5820</v>
      </c>
      <c r="AL169" s="50">
        <f>'[5]พฤศจิกายน 67'!E169</f>
        <v>46916</v>
      </c>
      <c r="AM169" s="44">
        <f>AL169-AI169</f>
        <v>992</v>
      </c>
      <c r="AN169" s="74">
        <f>AM169*$AN$3</f>
        <v>5952</v>
      </c>
      <c r="AO169" s="50">
        <f>'[5]ธันวาคม 67'!E169</f>
        <v>47633</v>
      </c>
      <c r="AP169" s="44">
        <f>AO169-AL169</f>
        <v>717</v>
      </c>
      <c r="AQ169" s="74">
        <f>AP169*$AQ$3</f>
        <v>4302</v>
      </c>
    </row>
    <row r="170" spans="1:43" x14ac:dyDescent="0.55000000000000004">
      <c r="A170" s="23" t="str">
        <f>[5]ตารางจด!A170</f>
        <v>คณะวิทยาศาสตร์</v>
      </c>
      <c r="B170" s="24"/>
      <c r="C170" s="25"/>
      <c r="D170" s="26"/>
      <c r="E170" s="27"/>
      <c r="F170" s="28"/>
      <c r="G170" s="29"/>
      <c r="H170" s="30"/>
      <c r="I170" s="28"/>
      <c r="J170" s="31"/>
      <c r="K170" s="27"/>
      <c r="L170" s="28"/>
      <c r="M170" s="31"/>
      <c r="N170" s="27"/>
      <c r="O170" s="28"/>
      <c r="P170" s="29"/>
      <c r="Q170" s="56"/>
      <c r="R170" s="57"/>
      <c r="S170" s="31"/>
      <c r="T170" s="27"/>
      <c r="U170" s="28"/>
      <c r="V170" s="31"/>
      <c r="W170" s="27"/>
      <c r="X170" s="28"/>
      <c r="Y170" s="31"/>
      <c r="Z170" s="33"/>
      <c r="AA170" s="34"/>
      <c r="AB170" s="35"/>
      <c r="AC170" s="27"/>
      <c r="AD170" s="28"/>
      <c r="AE170" s="31"/>
      <c r="AF170" s="27"/>
      <c r="AG170" s="28"/>
      <c r="AH170" s="31"/>
      <c r="AI170" s="27"/>
      <c r="AJ170" s="28"/>
      <c r="AK170" s="31"/>
      <c r="AL170" s="27"/>
      <c r="AM170" s="28"/>
      <c r="AN170" s="31"/>
      <c r="AO170" s="27"/>
      <c r="AP170" s="28"/>
      <c r="AQ170" s="31"/>
    </row>
    <row r="171" spans="1:43" x14ac:dyDescent="0.55000000000000004">
      <c r="A171" s="23" t="str">
        <f>[5]ตารางจด!A171</f>
        <v xml:space="preserve">อาคารแม่โจ้  60  ปี </v>
      </c>
      <c r="B171" s="24"/>
      <c r="C171" s="51"/>
      <c r="D171" s="38"/>
      <c r="E171" s="39"/>
      <c r="F171" s="39"/>
      <c r="G171" s="37"/>
      <c r="H171" s="40"/>
      <c r="I171" s="39"/>
      <c r="J171" s="41"/>
      <c r="K171" s="39"/>
      <c r="L171" s="39"/>
      <c r="M171" s="41"/>
      <c r="N171" s="39"/>
      <c r="O171" s="39"/>
      <c r="P171" s="37"/>
      <c r="Q171" s="40"/>
      <c r="R171" s="39"/>
      <c r="S171" s="41"/>
      <c r="T171" s="39"/>
      <c r="U171" s="39"/>
      <c r="V171" s="41"/>
      <c r="W171" s="39"/>
      <c r="X171" s="39"/>
      <c r="Y171" s="41"/>
      <c r="Z171" s="39"/>
      <c r="AA171" s="39"/>
      <c r="AB171" s="41"/>
      <c r="AC171" s="39"/>
      <c r="AD171" s="39"/>
      <c r="AE171" s="41"/>
      <c r="AF171" s="39"/>
      <c r="AG171" s="39"/>
      <c r="AH171" s="41"/>
      <c r="AI171" s="39"/>
      <c r="AJ171" s="39"/>
      <c r="AK171" s="41"/>
      <c r="AL171" s="39"/>
      <c r="AM171" s="39"/>
      <c r="AN171" s="41"/>
      <c r="AO171" s="39"/>
      <c r="AP171" s="39"/>
      <c r="AQ171" s="41"/>
    </row>
    <row r="172" spans="1:43" x14ac:dyDescent="0.55000000000000004">
      <c r="A172" s="42">
        <f>[5]ตารางจด!A172</f>
        <v>133</v>
      </c>
      <c r="B172" s="43" t="str">
        <f>[5]ตารางจด!B172</f>
        <v>ร้านรักบ้านเกิด  1 ถ่ายเอกสารอาคาร 60 ปีคณะวิทย์</v>
      </c>
      <c r="C172" s="42">
        <f>[5]ตารางจด!C172</f>
        <v>0</v>
      </c>
      <c r="D172" s="16">
        <f>[5]ตารางจด!D172</f>
        <v>9261194</v>
      </c>
      <c r="E172" s="130">
        <v>6930</v>
      </c>
      <c r="F172" s="44">
        <v>106</v>
      </c>
      <c r="G172" s="45">
        <v>530</v>
      </c>
      <c r="H172" s="44">
        <f>'[5]มกราคม 67'!E172</f>
        <v>6972</v>
      </c>
      <c r="I172" s="44">
        <f t="shared" ref="I172:I181" si="100">H172-E172</f>
        <v>42</v>
      </c>
      <c r="J172" s="46">
        <f t="shared" ref="J172:J181" si="101">I172*$J$3</f>
        <v>210</v>
      </c>
      <c r="K172" s="130">
        <f>'[5]กุมภาพันธ์ 67'!E172</f>
        <v>7034</v>
      </c>
      <c r="L172" s="44">
        <f t="shared" ref="L172:L181" si="102">K172-H172</f>
        <v>62</v>
      </c>
      <c r="M172" s="46">
        <f t="shared" ref="M172:M181" si="103">L172*$M$3</f>
        <v>310</v>
      </c>
      <c r="N172" s="130">
        <f>'[5]มีนาคม 67'!E172</f>
        <v>7096</v>
      </c>
      <c r="O172" s="44">
        <f t="shared" ref="O172:O181" si="104">N172-K172</f>
        <v>62</v>
      </c>
      <c r="P172" s="45">
        <f t="shared" ref="P172:P181" si="105">O172*$P$3</f>
        <v>372</v>
      </c>
      <c r="Q172" s="44">
        <f>'[5]เมษายน 67 '!E172</f>
        <v>7170</v>
      </c>
      <c r="R172" s="44">
        <f t="shared" ref="R172:R181" si="106">Q172-N172</f>
        <v>74</v>
      </c>
      <c r="S172" s="46">
        <f t="shared" ref="S172:S181" si="107">R172*$S$3</f>
        <v>444</v>
      </c>
      <c r="T172" s="130">
        <f>'[5]พฤษภาคม 67'!E172</f>
        <v>7221</v>
      </c>
      <c r="U172" s="44">
        <f t="shared" ref="U172:U181" si="108">T172-Q172</f>
        <v>51</v>
      </c>
      <c r="V172" s="46">
        <f t="shared" ref="V172:V181" si="109">U172*$V$3</f>
        <v>306</v>
      </c>
      <c r="W172" s="130">
        <f>'[5]มิถุนายน 67 '!E172</f>
        <v>7276</v>
      </c>
      <c r="X172" s="44">
        <f t="shared" ref="X172:X181" si="110">W172-T172</f>
        <v>55</v>
      </c>
      <c r="Y172" s="46">
        <f t="shared" ref="Y172:Y181" si="111">X172*$Y$3</f>
        <v>330</v>
      </c>
      <c r="Z172" s="47">
        <f>'[5]กรกฏาคม 67 '!E172</f>
        <v>7433</v>
      </c>
      <c r="AA172" s="48">
        <f t="shared" ref="AA172:AA181" si="112">Z172-W172</f>
        <v>157</v>
      </c>
      <c r="AB172" s="49">
        <f t="shared" ref="AB172:AB181" si="113">AA172*$AB$3</f>
        <v>942</v>
      </c>
      <c r="AC172" s="130">
        <f>'[5]สิงหาคม 67 '!E172</f>
        <v>7527</v>
      </c>
      <c r="AD172" s="44">
        <f t="shared" ref="AD172:AD180" si="114">AC172-Z172</f>
        <v>94</v>
      </c>
      <c r="AE172" s="46">
        <f t="shared" ref="AE172:AE181" si="115">AD172*$AE$3</f>
        <v>564</v>
      </c>
      <c r="AF172" s="130">
        <f>'[5]กันยายน 67 '!E172</f>
        <v>7631</v>
      </c>
      <c r="AG172" s="44">
        <f t="shared" ref="AG172:AG181" si="116">AF172-AC172</f>
        <v>104</v>
      </c>
      <c r="AH172" s="46">
        <f t="shared" ref="AH172:AH181" si="117">AG172*$AH$3</f>
        <v>624</v>
      </c>
      <c r="AI172" s="130">
        <f>'[5]ตุลาคม 67 '!E172</f>
        <v>7720</v>
      </c>
      <c r="AJ172" s="44">
        <f t="shared" ref="AJ172:AJ181" si="118">AI172-AF172</f>
        <v>89</v>
      </c>
      <c r="AK172" s="46">
        <f t="shared" ref="AK172:AK181" si="119">AJ172*$AK$3</f>
        <v>534</v>
      </c>
      <c r="AL172" s="130">
        <f>'[5]พฤศจิกายน 67'!E172</f>
        <v>7857</v>
      </c>
      <c r="AM172" s="44">
        <f t="shared" ref="AM172:AM181" si="120">AL172-AI172</f>
        <v>137</v>
      </c>
      <c r="AN172" s="46">
        <f t="shared" ref="AN172:AN181" si="121">AM172*$AN$3</f>
        <v>822</v>
      </c>
      <c r="AO172" s="130">
        <f>'[5]ธันวาคม 67'!E172</f>
        <v>7979</v>
      </c>
      <c r="AP172" s="44">
        <f t="shared" ref="AP172:AP181" si="122">AO172-AL172</f>
        <v>122</v>
      </c>
      <c r="AQ172" s="46">
        <f t="shared" ref="AQ172:AQ181" si="123">AP172*$AQ$3</f>
        <v>732</v>
      </c>
    </row>
    <row r="173" spans="1:43" x14ac:dyDescent="0.55000000000000004">
      <c r="A173" s="42">
        <f>[5]ตารางจด!A173</f>
        <v>134</v>
      </c>
      <c r="B173" s="43" t="str">
        <f>[5]ตารางจด!B173</f>
        <v>ร้านถ่ายเอกสาร ดับเบิ้ลเอ  อาคาร 60 ปีคณะวิทย์</v>
      </c>
      <c r="C173" s="42">
        <f>[5]ตารางจด!C173</f>
        <v>0</v>
      </c>
      <c r="D173" s="16">
        <f>[5]ตารางจด!D173</f>
        <v>9658317</v>
      </c>
      <c r="E173" s="130" t="s">
        <v>9</v>
      </c>
      <c r="F173" s="44" t="s">
        <v>9</v>
      </c>
      <c r="G173" s="45" t="s">
        <v>9</v>
      </c>
      <c r="H173" s="44" t="str">
        <f>'[5]มกราคม 67'!E173</f>
        <v>รื้อถอนแล้ว</v>
      </c>
      <c r="I173" s="44" t="s">
        <v>9</v>
      </c>
      <c r="J173" s="46" t="s">
        <v>9</v>
      </c>
      <c r="K173" s="130" t="str">
        <f>'[5]กุมภาพันธ์ 67'!E173</f>
        <v>รื้อถอนแล้ว</v>
      </c>
      <c r="L173" s="130" t="s">
        <v>9</v>
      </c>
      <c r="M173" s="72" t="s">
        <v>9</v>
      </c>
      <c r="N173" s="130" t="str">
        <f>'[5]มีนาคม 67'!E173</f>
        <v>รื้อถอนแล้ว</v>
      </c>
      <c r="O173" s="44" t="s">
        <v>9</v>
      </c>
      <c r="P173" s="45" t="s">
        <v>9</v>
      </c>
      <c r="Q173" s="44" t="str">
        <f>'[5]เมษายน 67 '!E173</f>
        <v>รื้อถอนแล้ว</v>
      </c>
      <c r="R173" s="44" t="s">
        <v>9</v>
      </c>
      <c r="S173" s="46" t="s">
        <v>9</v>
      </c>
      <c r="T173" s="130" t="str">
        <f>'[5]พฤษภาคม 67'!E173</f>
        <v>รื้อถอนแล้ว</v>
      </c>
      <c r="U173" s="44" t="s">
        <v>9</v>
      </c>
      <c r="V173" s="46" t="s">
        <v>9</v>
      </c>
      <c r="W173" s="130" t="str">
        <f>'[5]มิถุนายน 67 '!E173</f>
        <v>รื้อถอนแล้ว</v>
      </c>
      <c r="X173" s="44" t="s">
        <v>9</v>
      </c>
      <c r="Y173" s="46" t="s">
        <v>9</v>
      </c>
      <c r="Z173" s="47" t="str">
        <f>'[5]กรกฏาคม 67 '!E173</f>
        <v>รื้อถอนแล้ว</v>
      </c>
      <c r="AA173" s="48" t="s">
        <v>9</v>
      </c>
      <c r="AB173" s="49" t="s">
        <v>9</v>
      </c>
      <c r="AC173" s="130" t="str">
        <f>'[5]สิงหาคม 67 '!E173</f>
        <v>รื้อถอนแล้ว</v>
      </c>
      <c r="AD173" s="44" t="s">
        <v>9</v>
      </c>
      <c r="AE173" s="46" t="s">
        <v>9</v>
      </c>
      <c r="AF173" s="130" t="str">
        <f>'[5]กันยายน 67 '!E173</f>
        <v>รื้อถอนแล้ว</v>
      </c>
      <c r="AG173" s="44" t="s">
        <v>9</v>
      </c>
      <c r="AH173" s="46" t="s">
        <v>9</v>
      </c>
      <c r="AI173" s="130" t="str">
        <f>'[5]ตุลาคม 67 '!E173</f>
        <v>รื้อถอนแล้ว</v>
      </c>
      <c r="AJ173" s="44" t="s">
        <v>9</v>
      </c>
      <c r="AK173" s="46" t="s">
        <v>9</v>
      </c>
      <c r="AL173" s="130" t="str">
        <f>'[5]พฤศจิกายน 67'!E173</f>
        <v>รื้อถอนแล้ว</v>
      </c>
      <c r="AM173" s="44" t="s">
        <v>9</v>
      </c>
      <c r="AN173" s="46" t="s">
        <v>9</v>
      </c>
      <c r="AO173" s="130" t="str">
        <f>'[5]ธันวาคม 67'!E173</f>
        <v>รื้อถอนแล้ว</v>
      </c>
      <c r="AP173" s="44" t="s">
        <v>9</v>
      </c>
      <c r="AQ173" s="46" t="s">
        <v>9</v>
      </c>
    </row>
    <row r="174" spans="1:43" x14ac:dyDescent="0.55000000000000004">
      <c r="A174" s="42">
        <f>[5]ตารางจด!A174</f>
        <v>135</v>
      </c>
      <c r="B174" s="43" t="str">
        <f>[5]ตารางจด!B174</f>
        <v>นายเกียรติศักดิ์  สว่างอำไพพงษ์ (ดัชมิลล์ 60 ปี)</v>
      </c>
      <c r="C174" s="42">
        <f>[5]ตารางจด!C174</f>
        <v>0</v>
      </c>
      <c r="D174" s="16">
        <f>[5]ตารางจด!D174</f>
        <v>19045091</v>
      </c>
      <c r="E174" s="130">
        <v>8092</v>
      </c>
      <c r="F174" s="44">
        <v>137</v>
      </c>
      <c r="G174" s="45">
        <v>685</v>
      </c>
      <c r="H174" s="44">
        <f>'[5]มกราคม 67'!E174</f>
        <v>8240</v>
      </c>
      <c r="I174" s="44">
        <f t="shared" si="100"/>
        <v>148</v>
      </c>
      <c r="J174" s="46">
        <f t="shared" si="101"/>
        <v>740</v>
      </c>
      <c r="K174" s="130">
        <f>'[5]กุมภาพันธ์ 67'!E174</f>
        <v>8345</v>
      </c>
      <c r="L174" s="44">
        <f t="shared" si="102"/>
        <v>105</v>
      </c>
      <c r="M174" s="46">
        <f t="shared" si="103"/>
        <v>525</v>
      </c>
      <c r="N174" s="130">
        <f>'[5]มีนาคม 67'!E174</f>
        <v>8503</v>
      </c>
      <c r="O174" s="44">
        <f t="shared" si="104"/>
        <v>158</v>
      </c>
      <c r="P174" s="45">
        <f t="shared" si="105"/>
        <v>948</v>
      </c>
      <c r="Q174" s="44">
        <f>'[5]เมษายน 67 '!E174</f>
        <v>8565</v>
      </c>
      <c r="R174" s="44">
        <f t="shared" si="106"/>
        <v>62</v>
      </c>
      <c r="S174" s="46">
        <f t="shared" si="107"/>
        <v>372</v>
      </c>
      <c r="T174" s="130" t="str">
        <f>'[5]พฤษภาคม 67'!E174</f>
        <v>รื้อถอนแล้ว</v>
      </c>
      <c r="U174" s="44" t="s">
        <v>9</v>
      </c>
      <c r="V174" s="46" t="s">
        <v>9</v>
      </c>
      <c r="W174" s="130" t="str">
        <f>'[5]มิถุนายน 67 '!E174</f>
        <v>รื้อถอนแล้ว</v>
      </c>
      <c r="X174" s="44" t="s">
        <v>9</v>
      </c>
      <c r="Y174" s="46" t="s">
        <v>9</v>
      </c>
      <c r="Z174" s="47" t="str">
        <f>'[5]กรกฏาคม 67 '!E174</f>
        <v>รื้อถอนแล้ว</v>
      </c>
      <c r="AA174" s="48" t="s">
        <v>9</v>
      </c>
      <c r="AB174" s="49" t="s">
        <v>9</v>
      </c>
      <c r="AC174" s="130" t="str">
        <f>'[5]สิงหาคม 67 '!E174</f>
        <v>รื้อถอนแล้ว</v>
      </c>
      <c r="AD174" s="44" t="s">
        <v>9</v>
      </c>
      <c r="AE174" s="46" t="s">
        <v>9</v>
      </c>
      <c r="AF174" s="130" t="str">
        <f>'[5]กันยายน 67 '!E174</f>
        <v>รื้อถอนแล้ว</v>
      </c>
      <c r="AG174" s="44" t="s">
        <v>40</v>
      </c>
      <c r="AH174" s="46" t="s">
        <v>40</v>
      </c>
      <c r="AI174" s="130" t="str">
        <f>'[5]ตุลาคม 67 '!E174</f>
        <v>รื้อถอนแล้ว</v>
      </c>
      <c r="AJ174" s="44" t="s">
        <v>9</v>
      </c>
      <c r="AK174" s="46" t="s">
        <v>9</v>
      </c>
      <c r="AL174" s="130" t="str">
        <f>'[5]พฤศจิกายน 67'!E174</f>
        <v>รื้อถอนแล้ว</v>
      </c>
      <c r="AM174" s="44" t="s">
        <v>9</v>
      </c>
      <c r="AN174" s="46" t="s">
        <v>9</v>
      </c>
      <c r="AO174" s="130" t="str">
        <f>'[5]ธันวาคม 67'!E174</f>
        <v>รื้อถอนแล้ว</v>
      </c>
      <c r="AP174" s="44" t="s">
        <v>9</v>
      </c>
      <c r="AQ174" s="46" t="s">
        <v>9</v>
      </c>
    </row>
    <row r="175" spans="1:43" x14ac:dyDescent="0.55000000000000004">
      <c r="A175" s="42">
        <f>[5]ตารางจด!A175</f>
        <v>136</v>
      </c>
      <c r="B175" s="43" t="str">
        <f>[5]ตารางจด!B175</f>
        <v>TAO BIN (60 ปี)</v>
      </c>
      <c r="C175" s="42">
        <f>[5]ตารางจด!C175</f>
        <v>0</v>
      </c>
      <c r="D175" s="16">
        <f>[5]ตารางจด!D175</f>
        <v>20220732331</v>
      </c>
      <c r="E175" s="130">
        <v>3228</v>
      </c>
      <c r="F175" s="44">
        <v>470</v>
      </c>
      <c r="G175" s="45">
        <v>2350</v>
      </c>
      <c r="H175" s="44">
        <f>'[5]มกราคม 67'!E175</f>
        <v>3460</v>
      </c>
      <c r="I175" s="44">
        <f>H175-E175</f>
        <v>232</v>
      </c>
      <c r="J175" s="46">
        <f>I175*$J$3</f>
        <v>1160</v>
      </c>
      <c r="K175" s="130">
        <f>'[5]กุมภาพันธ์ 67'!E175</f>
        <v>3715</v>
      </c>
      <c r="L175" s="44">
        <f>K175-H175</f>
        <v>255</v>
      </c>
      <c r="M175" s="46">
        <f>L175*$M$3</f>
        <v>1275</v>
      </c>
      <c r="N175" s="130">
        <f>'[5]มีนาคม 67'!E175</f>
        <v>3930</v>
      </c>
      <c r="O175" s="44">
        <f>N175-K175</f>
        <v>215</v>
      </c>
      <c r="P175" s="45">
        <f>O175*$P$3</f>
        <v>1290</v>
      </c>
      <c r="Q175" s="44">
        <f>'[5]เมษายน 67 '!E175</f>
        <v>4205</v>
      </c>
      <c r="R175" s="44">
        <f>Q175-N175</f>
        <v>275</v>
      </c>
      <c r="S175" s="46">
        <f>R175*$S$3</f>
        <v>1650</v>
      </c>
      <c r="T175" s="130">
        <f>'[5]พฤษภาคม 67'!E175</f>
        <v>4452</v>
      </c>
      <c r="U175" s="44">
        <f>T175-Q175</f>
        <v>247</v>
      </c>
      <c r="V175" s="46">
        <f>U175*$V$3</f>
        <v>1482</v>
      </c>
      <c r="W175" s="130">
        <f>'[5]มิถุนายน 67 '!E175</f>
        <v>4702</v>
      </c>
      <c r="X175" s="44">
        <f>W175-T175</f>
        <v>250</v>
      </c>
      <c r="Y175" s="46">
        <f>X175*$Y$3</f>
        <v>1500</v>
      </c>
      <c r="Z175" s="47">
        <f>'[5]กรกฏาคม 67 '!E175</f>
        <v>5011</v>
      </c>
      <c r="AA175" s="48">
        <f>Z175-W175</f>
        <v>309</v>
      </c>
      <c r="AB175" s="49">
        <f>AA175*$AB$3</f>
        <v>1854</v>
      </c>
      <c r="AC175" s="130">
        <f>'[5]สิงหาคม 67 '!E175</f>
        <v>5260</v>
      </c>
      <c r="AD175" s="44">
        <f>AC175-Z175</f>
        <v>249</v>
      </c>
      <c r="AE175" s="46">
        <f>AD175*$AE$3</f>
        <v>1494</v>
      </c>
      <c r="AF175" s="130">
        <f>'[5]กันยายน 67 '!E175</f>
        <v>5649</v>
      </c>
      <c r="AG175" s="44">
        <f>AF175-AC175</f>
        <v>389</v>
      </c>
      <c r="AH175" s="46">
        <f>AG175*$AH$3</f>
        <v>2334</v>
      </c>
      <c r="AI175" s="130">
        <f>'[5]ตุลาคม 67 '!E175</f>
        <v>5749</v>
      </c>
      <c r="AJ175" s="44">
        <f>AI175-AF175</f>
        <v>100</v>
      </c>
      <c r="AK175" s="46">
        <f>AJ175*$AK$3</f>
        <v>600</v>
      </c>
      <c r="AL175" s="130">
        <f>'[5]พฤศจิกายน 67'!E175</f>
        <v>6007</v>
      </c>
      <c r="AM175" s="44">
        <f>AL175-AI175</f>
        <v>258</v>
      </c>
      <c r="AN175" s="46">
        <f>AM175*$AN$3</f>
        <v>1548</v>
      </c>
      <c r="AO175" s="130">
        <f>'[5]ธันวาคม 67'!E175</f>
        <v>6217</v>
      </c>
      <c r="AP175" s="44">
        <f>AO175-AL175</f>
        <v>210</v>
      </c>
      <c r="AQ175" s="46">
        <f>AP175*$AQ$3</f>
        <v>1260</v>
      </c>
    </row>
    <row r="176" spans="1:43" x14ac:dyDescent="0.55000000000000004">
      <c r="A176" s="42">
        <f>[5]ตารางจด!A176</f>
        <v>137</v>
      </c>
      <c r="B176" s="43" t="str">
        <f>[5]ตารางจด!B176</f>
        <v>นายวทัญญู เชิงปัญญา (60 ปี)</v>
      </c>
      <c r="C176" s="42">
        <f>[5]ตารางจด!C176</f>
        <v>0</v>
      </c>
      <c r="D176" s="16">
        <f>[5]ตารางจด!D176</f>
        <v>5118744</v>
      </c>
      <c r="E176" s="130">
        <v>5082</v>
      </c>
      <c r="F176" s="44">
        <v>409</v>
      </c>
      <c r="G176" s="45">
        <v>2045</v>
      </c>
      <c r="H176" s="44">
        <f>'[5]มกราคม 67'!E176</f>
        <v>5490</v>
      </c>
      <c r="I176" s="44">
        <f t="shared" si="100"/>
        <v>408</v>
      </c>
      <c r="J176" s="46">
        <f t="shared" si="101"/>
        <v>2040</v>
      </c>
      <c r="K176" s="130">
        <f>'[5]กุมภาพันธ์ 67'!E176</f>
        <v>5955</v>
      </c>
      <c r="L176" s="44">
        <f t="shared" si="102"/>
        <v>465</v>
      </c>
      <c r="M176" s="46">
        <f t="shared" si="103"/>
        <v>2325</v>
      </c>
      <c r="N176" s="130">
        <f>'[5]มีนาคม 67'!E176</f>
        <v>6463</v>
      </c>
      <c r="O176" s="44">
        <f t="shared" si="104"/>
        <v>508</v>
      </c>
      <c r="P176" s="45">
        <f t="shared" si="105"/>
        <v>3048</v>
      </c>
      <c r="Q176" s="44">
        <f>'[5]เมษายน 67 '!E176</f>
        <v>6828</v>
      </c>
      <c r="R176" s="44">
        <f t="shared" si="106"/>
        <v>365</v>
      </c>
      <c r="S176" s="46">
        <f t="shared" si="107"/>
        <v>2190</v>
      </c>
      <c r="T176" s="130">
        <f>'[5]พฤษภาคม 67'!E176</f>
        <v>7084</v>
      </c>
      <c r="U176" s="44">
        <f t="shared" si="108"/>
        <v>256</v>
      </c>
      <c r="V176" s="46">
        <f t="shared" si="109"/>
        <v>1536</v>
      </c>
      <c r="W176" s="130">
        <f>'[5]มิถุนายน 67 '!E176</f>
        <v>7338</v>
      </c>
      <c r="X176" s="44">
        <f t="shared" si="110"/>
        <v>254</v>
      </c>
      <c r="Y176" s="46">
        <f t="shared" si="111"/>
        <v>1524</v>
      </c>
      <c r="Z176" s="47">
        <f>'[5]กรกฏาคม 67 '!E176</f>
        <v>7338</v>
      </c>
      <c r="AA176" s="48">
        <f t="shared" si="112"/>
        <v>0</v>
      </c>
      <c r="AB176" s="49">
        <f t="shared" si="113"/>
        <v>0</v>
      </c>
      <c r="AC176" s="130">
        <f>'[5]สิงหาคม 67 '!E176</f>
        <v>8369</v>
      </c>
      <c r="AD176" s="44">
        <f t="shared" si="114"/>
        <v>1031</v>
      </c>
      <c r="AE176" s="46">
        <f t="shared" si="115"/>
        <v>6186</v>
      </c>
      <c r="AF176" s="130">
        <f>'[5]กันยายน 67 '!E176</f>
        <v>8889</v>
      </c>
      <c r="AG176" s="44">
        <f t="shared" si="116"/>
        <v>520</v>
      </c>
      <c r="AH176" s="46">
        <f t="shared" si="117"/>
        <v>3120</v>
      </c>
      <c r="AI176" s="130">
        <f>'[5]ตุลาคม 67 '!E176</f>
        <v>8959</v>
      </c>
      <c r="AJ176" s="44">
        <f t="shared" si="118"/>
        <v>70</v>
      </c>
      <c r="AK176" s="46">
        <f t="shared" si="119"/>
        <v>420</v>
      </c>
      <c r="AL176" s="130">
        <f>'[5]พฤศจิกายน 67'!E176</f>
        <v>9832</v>
      </c>
      <c r="AM176" s="44">
        <f t="shared" si="120"/>
        <v>873</v>
      </c>
      <c r="AN176" s="46">
        <f t="shared" si="121"/>
        <v>5238</v>
      </c>
      <c r="AO176" s="130">
        <f>'[5]ธันวาคม 67'!E176</f>
        <v>242</v>
      </c>
      <c r="AP176" s="70">
        <f>10000-AL176+AO176</f>
        <v>410</v>
      </c>
      <c r="AQ176" s="46">
        <f t="shared" si="123"/>
        <v>2460</v>
      </c>
    </row>
    <row r="177" spans="1:43" x14ac:dyDescent="0.55000000000000004">
      <c r="A177" s="42">
        <f>[5]ตารางจด!A177</f>
        <v>138</v>
      </c>
      <c r="B177" s="43" t="str">
        <f>[5]ตารางจด!B177</f>
        <v>อาคม  วงศ์วารเตชะ  กาแฟ (60 ปี)</v>
      </c>
      <c r="C177" s="42">
        <f>[5]ตารางจด!C177</f>
        <v>0</v>
      </c>
      <c r="D177" s="16">
        <f>[5]ตารางจด!D177</f>
        <v>5110923</v>
      </c>
      <c r="E177" s="130">
        <v>8743</v>
      </c>
      <c r="F177" s="44">
        <v>352</v>
      </c>
      <c r="G177" s="45">
        <v>1760</v>
      </c>
      <c r="H177" s="44">
        <f>'[5]มกราคม 67'!E177</f>
        <v>9080</v>
      </c>
      <c r="I177" s="44">
        <f t="shared" si="100"/>
        <v>337</v>
      </c>
      <c r="J177" s="46">
        <f t="shared" si="101"/>
        <v>1685</v>
      </c>
      <c r="K177" s="130">
        <f>'[5]กุมภาพันธ์ 67'!E177</f>
        <v>9474</v>
      </c>
      <c r="L177" s="44">
        <f t="shared" si="102"/>
        <v>394</v>
      </c>
      <c r="M177" s="46">
        <f t="shared" si="103"/>
        <v>1970</v>
      </c>
      <c r="N177" s="130">
        <f>'[5]มีนาคม 67'!E177</f>
        <v>9855</v>
      </c>
      <c r="O177" s="44">
        <f t="shared" si="104"/>
        <v>381</v>
      </c>
      <c r="P177" s="45">
        <f t="shared" si="105"/>
        <v>2286</v>
      </c>
      <c r="Q177" s="44">
        <f>'[5]เมษายน 67 '!E177</f>
        <v>157</v>
      </c>
      <c r="R177" s="70">
        <f>(10000-N177)+Q177</f>
        <v>302</v>
      </c>
      <c r="S177" s="46">
        <f t="shared" si="107"/>
        <v>1812</v>
      </c>
      <c r="T177" s="130">
        <f>'[5]พฤษภาคม 67'!E177</f>
        <v>358</v>
      </c>
      <c r="U177" s="44">
        <f t="shared" si="108"/>
        <v>201</v>
      </c>
      <c r="V177" s="46">
        <f t="shared" si="109"/>
        <v>1206</v>
      </c>
      <c r="W177" s="130">
        <f>'[5]มิถุนายน 67 '!E177</f>
        <v>574</v>
      </c>
      <c r="X177" s="44">
        <f t="shared" si="110"/>
        <v>216</v>
      </c>
      <c r="Y177" s="46">
        <f t="shared" si="111"/>
        <v>1296</v>
      </c>
      <c r="Z177" s="47">
        <f>'[5]กรกฏาคม 67 '!E177</f>
        <v>1006</v>
      </c>
      <c r="AA177" s="48">
        <f t="shared" si="112"/>
        <v>432</v>
      </c>
      <c r="AB177" s="49">
        <f t="shared" si="113"/>
        <v>2592</v>
      </c>
      <c r="AC177" s="130">
        <f>'[5]สิงหาคม 67 '!E177</f>
        <v>1536</v>
      </c>
      <c r="AD177" s="44">
        <f t="shared" si="114"/>
        <v>530</v>
      </c>
      <c r="AE177" s="46">
        <f t="shared" si="115"/>
        <v>3180</v>
      </c>
      <c r="AF177" s="130">
        <f>'[5]กันยายน 67 '!E177</f>
        <v>2123</v>
      </c>
      <c r="AG177" s="44">
        <f t="shared" si="116"/>
        <v>587</v>
      </c>
      <c r="AH177" s="46">
        <f t="shared" si="117"/>
        <v>3522</v>
      </c>
      <c r="AI177" s="130">
        <f>'[5]ตุลาคม 67 '!E177</f>
        <v>2626</v>
      </c>
      <c r="AJ177" s="44">
        <f t="shared" si="118"/>
        <v>503</v>
      </c>
      <c r="AK177" s="46">
        <f t="shared" si="119"/>
        <v>3018</v>
      </c>
      <c r="AL177" s="130">
        <f>'[5]พฤศจิกายน 67'!E177</f>
        <v>3072</v>
      </c>
      <c r="AM177" s="44">
        <f t="shared" si="120"/>
        <v>446</v>
      </c>
      <c r="AN177" s="46">
        <f t="shared" si="121"/>
        <v>2676</v>
      </c>
      <c r="AO177" s="130">
        <f>'[5]ธันวาคม 67'!E177</f>
        <v>3459</v>
      </c>
      <c r="AP177" s="44">
        <f t="shared" si="122"/>
        <v>387</v>
      </c>
      <c r="AQ177" s="46">
        <f t="shared" si="123"/>
        <v>2322</v>
      </c>
    </row>
    <row r="178" spans="1:43" x14ac:dyDescent="0.55000000000000004">
      <c r="A178" s="42">
        <f>[5]ตารางจด!A178</f>
        <v>139</v>
      </c>
      <c r="B178" s="43" t="str">
        <f>[5]ตารางจด!B178</f>
        <v>กัลวรัตน์  พูลสวัสดิ์  ข้าวมันไก่ (60 ปี)</v>
      </c>
      <c r="C178" s="42">
        <f>[5]ตารางจด!C178</f>
        <v>0</v>
      </c>
      <c r="D178" s="16">
        <f>[5]ตารางจด!D178</f>
        <v>5110922</v>
      </c>
      <c r="E178" s="130">
        <v>6580</v>
      </c>
      <c r="F178" s="44">
        <v>138</v>
      </c>
      <c r="G178" s="45">
        <v>690</v>
      </c>
      <c r="H178" s="44">
        <f>'[5]มกราคม 67'!E178</f>
        <v>6670</v>
      </c>
      <c r="I178" s="44">
        <f t="shared" si="100"/>
        <v>90</v>
      </c>
      <c r="J178" s="46">
        <f t="shared" si="101"/>
        <v>450</v>
      </c>
      <c r="K178" s="130">
        <f>'[5]กุมภาพันธ์ 67'!E178</f>
        <v>6878</v>
      </c>
      <c r="L178" s="44">
        <f t="shared" si="102"/>
        <v>208</v>
      </c>
      <c r="M178" s="46">
        <f t="shared" si="103"/>
        <v>1040</v>
      </c>
      <c r="N178" s="130">
        <f>'[5]มีนาคม 67'!E178</f>
        <v>7021</v>
      </c>
      <c r="O178" s="44">
        <f t="shared" si="104"/>
        <v>143</v>
      </c>
      <c r="P178" s="45">
        <f t="shared" si="105"/>
        <v>858</v>
      </c>
      <c r="Q178" s="44">
        <f>'[5]เมษายน 67 '!E178</f>
        <v>7155</v>
      </c>
      <c r="R178" s="44">
        <f t="shared" si="106"/>
        <v>134</v>
      </c>
      <c r="S178" s="46">
        <f t="shared" si="107"/>
        <v>804</v>
      </c>
      <c r="T178" s="130">
        <f>'[5]พฤษภาคม 67'!E178</f>
        <v>7286</v>
      </c>
      <c r="U178" s="44">
        <f t="shared" si="108"/>
        <v>131</v>
      </c>
      <c r="V178" s="46">
        <f t="shared" si="109"/>
        <v>786</v>
      </c>
      <c r="W178" s="130">
        <f>'[5]มิถุนายน 67 '!E178</f>
        <v>7422</v>
      </c>
      <c r="X178" s="44">
        <f t="shared" si="110"/>
        <v>136</v>
      </c>
      <c r="Y178" s="46">
        <f t="shared" si="111"/>
        <v>816</v>
      </c>
      <c r="Z178" s="47">
        <f>'[5]กรกฏาคม 67 '!E178</f>
        <v>7422</v>
      </c>
      <c r="AA178" s="48">
        <f t="shared" si="112"/>
        <v>0</v>
      </c>
      <c r="AB178" s="49">
        <f t="shared" si="113"/>
        <v>0</v>
      </c>
      <c r="AC178" s="130">
        <f>'[5]สิงหาคม 67 '!E178</f>
        <v>7923</v>
      </c>
      <c r="AD178" s="44">
        <f t="shared" si="114"/>
        <v>501</v>
      </c>
      <c r="AE178" s="46">
        <f t="shared" si="115"/>
        <v>3006</v>
      </c>
      <c r="AF178" s="130">
        <f>'[5]กันยายน 67 '!E178</f>
        <v>8162</v>
      </c>
      <c r="AG178" s="44">
        <f t="shared" si="116"/>
        <v>239</v>
      </c>
      <c r="AH178" s="46">
        <f t="shared" si="117"/>
        <v>1434</v>
      </c>
      <c r="AI178" s="130">
        <f>'[5]ตุลาคม 67 '!E178</f>
        <v>8338</v>
      </c>
      <c r="AJ178" s="44">
        <f t="shared" si="118"/>
        <v>176</v>
      </c>
      <c r="AK178" s="46">
        <f t="shared" si="119"/>
        <v>1056</v>
      </c>
      <c r="AL178" s="130">
        <f>'[5]พฤศจิกายน 67'!E178</f>
        <v>8497</v>
      </c>
      <c r="AM178" s="44">
        <f t="shared" si="120"/>
        <v>159</v>
      </c>
      <c r="AN178" s="46">
        <f t="shared" si="121"/>
        <v>954</v>
      </c>
      <c r="AO178" s="130">
        <f>'[5]ธันวาคม 67'!E178</f>
        <v>8702</v>
      </c>
      <c r="AP178" s="44">
        <f t="shared" si="122"/>
        <v>205</v>
      </c>
      <c r="AQ178" s="46">
        <f t="shared" si="123"/>
        <v>1230</v>
      </c>
    </row>
    <row r="179" spans="1:43" x14ac:dyDescent="0.55000000000000004">
      <c r="A179" s="42">
        <f>[5]ตารางจด!A179</f>
        <v>140</v>
      </c>
      <c r="B179" s="43" t="str">
        <f>[5]ตารางจด!B179</f>
        <v>นางศรีเพ็ญ วิวัฒนเจริญ Love Scise (60 ปี)</v>
      </c>
      <c r="C179" s="42">
        <f>[5]ตารางจด!C179</f>
        <v>0</v>
      </c>
      <c r="D179" s="16">
        <f>[5]ตารางจด!D179</f>
        <v>5110921</v>
      </c>
      <c r="E179" s="130">
        <v>5483</v>
      </c>
      <c r="F179" s="44">
        <v>198</v>
      </c>
      <c r="G179" s="45">
        <v>990</v>
      </c>
      <c r="H179" s="44">
        <f>'[5]มกราคม 67'!E179</f>
        <v>5670</v>
      </c>
      <c r="I179" s="44">
        <f t="shared" si="100"/>
        <v>187</v>
      </c>
      <c r="J179" s="46">
        <f t="shared" si="101"/>
        <v>935</v>
      </c>
      <c r="K179" s="130">
        <f>'[5]กุมภาพันธ์ 67'!E179</f>
        <v>5895</v>
      </c>
      <c r="L179" s="44">
        <f t="shared" si="102"/>
        <v>225</v>
      </c>
      <c r="M179" s="46">
        <f t="shared" si="103"/>
        <v>1125</v>
      </c>
      <c r="N179" s="130">
        <f>'[5]มีนาคม 67'!E179</f>
        <v>6124</v>
      </c>
      <c r="O179" s="44">
        <f t="shared" si="104"/>
        <v>229</v>
      </c>
      <c r="P179" s="45">
        <f t="shared" si="105"/>
        <v>1374</v>
      </c>
      <c r="Q179" s="44">
        <f>'[5]เมษายน 67 '!E179</f>
        <v>6178</v>
      </c>
      <c r="R179" s="44">
        <f t="shared" si="106"/>
        <v>54</v>
      </c>
      <c r="S179" s="46">
        <f t="shared" si="107"/>
        <v>324</v>
      </c>
      <c r="T179" s="130">
        <f>'[5]พฤษภาคม 67'!E179</f>
        <v>6180</v>
      </c>
      <c r="U179" s="44">
        <f t="shared" si="108"/>
        <v>2</v>
      </c>
      <c r="V179" s="46">
        <f t="shared" si="109"/>
        <v>12</v>
      </c>
      <c r="W179" s="130">
        <f>'[5]มิถุนายน 67 '!E179</f>
        <v>6182</v>
      </c>
      <c r="X179" s="44">
        <f t="shared" si="110"/>
        <v>2</v>
      </c>
      <c r="Y179" s="46">
        <f t="shared" si="111"/>
        <v>12</v>
      </c>
      <c r="Z179" s="47">
        <f>'[5]กรกฏาคม 67 '!E179</f>
        <v>6396</v>
      </c>
      <c r="AA179" s="48">
        <f t="shared" si="112"/>
        <v>214</v>
      </c>
      <c r="AB179" s="49">
        <f t="shared" si="113"/>
        <v>1284</v>
      </c>
      <c r="AC179" s="130">
        <f>'[5]สิงหาคม 67 '!E179</f>
        <v>6717</v>
      </c>
      <c r="AD179" s="44">
        <f t="shared" si="114"/>
        <v>321</v>
      </c>
      <c r="AE179" s="46">
        <f t="shared" si="115"/>
        <v>1926</v>
      </c>
      <c r="AF179" s="130">
        <f>'[5]กันยายน 67 '!E179</f>
        <v>6986</v>
      </c>
      <c r="AG179" s="44">
        <f t="shared" si="116"/>
        <v>269</v>
      </c>
      <c r="AH179" s="46">
        <f t="shared" si="117"/>
        <v>1614</v>
      </c>
      <c r="AI179" s="130">
        <f>'[5]ตุลาคม 67 '!E179</f>
        <v>7226</v>
      </c>
      <c r="AJ179" s="44">
        <f t="shared" si="118"/>
        <v>240</v>
      </c>
      <c r="AK179" s="46">
        <f t="shared" si="119"/>
        <v>1440</v>
      </c>
      <c r="AL179" s="130">
        <f>'[5]พฤศจิกายน 67'!E179</f>
        <v>7427</v>
      </c>
      <c r="AM179" s="44">
        <f t="shared" si="120"/>
        <v>201</v>
      </c>
      <c r="AN179" s="46">
        <f t="shared" si="121"/>
        <v>1206</v>
      </c>
      <c r="AO179" s="130">
        <f>'[5]ธันวาคม 67'!E179</f>
        <v>7742</v>
      </c>
      <c r="AP179" s="44">
        <f t="shared" si="122"/>
        <v>315</v>
      </c>
      <c r="AQ179" s="46">
        <f t="shared" si="123"/>
        <v>1890</v>
      </c>
    </row>
    <row r="180" spans="1:43" x14ac:dyDescent="0.55000000000000004">
      <c r="A180" s="42">
        <f>[5]ตารางจด!A180</f>
        <v>141</v>
      </c>
      <c r="B180" s="43" t="str">
        <f>[5]ตารางจด!B180</f>
        <v>บริษัท ทรูมูฟ จำกัด  (ออเร้นจ์  อาคารวิทยาศาสตร์ ชั้น 1)</v>
      </c>
      <c r="C180" s="42">
        <f>[5]ตารางจด!C180</f>
        <v>0</v>
      </c>
      <c r="D180" s="16">
        <f>[5]ตารางจด!D180</f>
        <v>8544397</v>
      </c>
      <c r="E180" s="130">
        <v>19002</v>
      </c>
      <c r="F180" s="44">
        <v>3681</v>
      </c>
      <c r="G180" s="45">
        <v>18405</v>
      </c>
      <c r="H180" s="44">
        <f>'[5]มกราคม 67'!E180</f>
        <v>22968</v>
      </c>
      <c r="I180" s="44">
        <f t="shared" si="100"/>
        <v>3966</v>
      </c>
      <c r="J180" s="46">
        <f t="shared" si="101"/>
        <v>19830</v>
      </c>
      <c r="K180" s="130">
        <f>'[5]กุมภาพันธ์ 67'!E180</f>
        <v>27073</v>
      </c>
      <c r="L180" s="44">
        <f t="shared" si="102"/>
        <v>4105</v>
      </c>
      <c r="M180" s="46">
        <f t="shared" si="103"/>
        <v>20525</v>
      </c>
      <c r="N180" s="130">
        <f>'[5]มีนาคม 67'!E180</f>
        <v>31539</v>
      </c>
      <c r="O180" s="44">
        <f t="shared" si="104"/>
        <v>4466</v>
      </c>
      <c r="P180" s="45">
        <f t="shared" si="105"/>
        <v>26796</v>
      </c>
      <c r="Q180" s="44">
        <f>'[5]เมษายน 67 '!E180</f>
        <v>35791</v>
      </c>
      <c r="R180" s="44">
        <f t="shared" si="106"/>
        <v>4252</v>
      </c>
      <c r="S180" s="46">
        <f t="shared" si="107"/>
        <v>25512</v>
      </c>
      <c r="T180" s="130">
        <f>'[5]พฤษภาคม 67'!E180</f>
        <v>37949</v>
      </c>
      <c r="U180" s="44">
        <f t="shared" si="108"/>
        <v>2158</v>
      </c>
      <c r="V180" s="46">
        <f t="shared" si="109"/>
        <v>12948</v>
      </c>
      <c r="W180" s="130">
        <f>'[5]มิถุนายน 67 '!E180</f>
        <v>38314</v>
      </c>
      <c r="X180" s="44">
        <f t="shared" si="110"/>
        <v>365</v>
      </c>
      <c r="Y180" s="46">
        <f t="shared" si="111"/>
        <v>2190</v>
      </c>
      <c r="Z180" s="47">
        <f>'[5]กรกฏาคม 67 '!E180</f>
        <v>38314</v>
      </c>
      <c r="AA180" s="48">
        <f t="shared" si="112"/>
        <v>0</v>
      </c>
      <c r="AB180" s="49">
        <f t="shared" si="113"/>
        <v>0</v>
      </c>
      <c r="AC180" s="130">
        <f>'[5]สิงหาคม 67 '!E180</f>
        <v>38314</v>
      </c>
      <c r="AD180" s="44">
        <f t="shared" si="114"/>
        <v>0</v>
      </c>
      <c r="AE180" s="46">
        <f t="shared" si="115"/>
        <v>0</v>
      </c>
      <c r="AF180" s="130">
        <f>'[5]กันยายน 67 '!E180</f>
        <v>38314</v>
      </c>
      <c r="AG180" s="44">
        <f t="shared" si="116"/>
        <v>0</v>
      </c>
      <c r="AH180" s="46">
        <f t="shared" si="117"/>
        <v>0</v>
      </c>
      <c r="AI180" s="130" t="str">
        <f>'[5]ตุลาคม 67 '!E180</f>
        <v>รื้อถอนแล้ว</v>
      </c>
      <c r="AJ180" s="44" t="s">
        <v>9</v>
      </c>
      <c r="AK180" s="46" t="s">
        <v>9</v>
      </c>
      <c r="AL180" s="130" t="str">
        <f>'[5]พฤศจิกายน 67'!E180</f>
        <v>รื้อถอนแล้ว</v>
      </c>
      <c r="AM180" s="44" t="s">
        <v>9</v>
      </c>
      <c r="AN180" s="46" t="s">
        <v>9</v>
      </c>
      <c r="AO180" s="130" t="str">
        <f>'[5]ธันวาคม 67'!E180</f>
        <v>รื้อถอนแล้ว</v>
      </c>
      <c r="AP180" s="44" t="s">
        <v>9</v>
      </c>
      <c r="AQ180" s="46" t="s">
        <v>9</v>
      </c>
    </row>
    <row r="181" spans="1:43" x14ac:dyDescent="0.55000000000000004">
      <c r="A181" s="42">
        <f>[5]ตารางจด!A181</f>
        <v>142</v>
      </c>
      <c r="B181" s="43" t="str">
        <f>[5]ตารางจด!B181</f>
        <v xml:space="preserve">บริษัท โทเทิ่ลแอ็คเซ็สคอมมูนิเคชั่น ชั้น 6 </v>
      </c>
      <c r="C181" s="42">
        <f>[5]ตารางจด!C181</f>
        <v>0</v>
      </c>
      <c r="D181" s="16">
        <f>[5]ตารางจด!D181</f>
        <v>9000344</v>
      </c>
      <c r="E181" s="130">
        <v>56750</v>
      </c>
      <c r="F181" s="44">
        <v>3702</v>
      </c>
      <c r="G181" s="45">
        <v>18510</v>
      </c>
      <c r="H181" s="44">
        <f>'[5]มกราคม 67'!E181</f>
        <v>60685</v>
      </c>
      <c r="I181" s="44">
        <f t="shared" si="100"/>
        <v>3935</v>
      </c>
      <c r="J181" s="46">
        <f t="shared" si="101"/>
        <v>19675</v>
      </c>
      <c r="K181" s="130">
        <f>'[5]กุมภาพันธ์ 67'!E181</f>
        <v>64642</v>
      </c>
      <c r="L181" s="44">
        <f t="shared" si="102"/>
        <v>3957</v>
      </c>
      <c r="M181" s="46">
        <f t="shared" si="103"/>
        <v>19785</v>
      </c>
      <c r="N181" s="130">
        <f>'[5]มีนาคม 67'!E181</f>
        <v>69638</v>
      </c>
      <c r="O181" s="44">
        <f t="shared" si="104"/>
        <v>4996</v>
      </c>
      <c r="P181" s="45">
        <f t="shared" si="105"/>
        <v>29976</v>
      </c>
      <c r="Q181" s="44">
        <f>'[5]เมษายน 67 '!E181</f>
        <v>74891</v>
      </c>
      <c r="R181" s="44">
        <f t="shared" si="106"/>
        <v>5253</v>
      </c>
      <c r="S181" s="46">
        <f t="shared" si="107"/>
        <v>31518</v>
      </c>
      <c r="T181" s="130">
        <f>'[5]พฤษภาคม 67'!E181</f>
        <v>80253</v>
      </c>
      <c r="U181" s="44">
        <f t="shared" si="108"/>
        <v>5362</v>
      </c>
      <c r="V181" s="46">
        <f t="shared" si="109"/>
        <v>32172</v>
      </c>
      <c r="W181" s="130">
        <f>'[5]มิถุนายน 67 '!E181</f>
        <v>86564</v>
      </c>
      <c r="X181" s="44">
        <f t="shared" si="110"/>
        <v>6311</v>
      </c>
      <c r="Y181" s="46">
        <f t="shared" si="111"/>
        <v>37866</v>
      </c>
      <c r="Z181" s="47">
        <f>'[5]กรกฏาคม 67 '!E181</f>
        <v>93703</v>
      </c>
      <c r="AA181" s="48">
        <f t="shared" si="112"/>
        <v>7139</v>
      </c>
      <c r="AB181" s="49">
        <f t="shared" si="113"/>
        <v>42834</v>
      </c>
      <c r="AC181" s="130">
        <f>'[5]สิงหาคม 67 '!E181</f>
        <v>934</v>
      </c>
      <c r="AD181" s="70">
        <f>100000-Z181+AC181</f>
        <v>7231</v>
      </c>
      <c r="AE181" s="46">
        <f t="shared" si="115"/>
        <v>43386</v>
      </c>
      <c r="AF181" s="130">
        <f>'[5]กันยายน 67 '!E181</f>
        <v>8061</v>
      </c>
      <c r="AG181" s="44">
        <f t="shared" si="116"/>
        <v>7127</v>
      </c>
      <c r="AH181" s="46">
        <f t="shared" si="117"/>
        <v>42762</v>
      </c>
      <c r="AI181" s="130">
        <f>'[5]ตุลาคม 67 '!E181</f>
        <v>14060</v>
      </c>
      <c r="AJ181" s="44">
        <f t="shared" si="118"/>
        <v>5999</v>
      </c>
      <c r="AK181" s="46">
        <f t="shared" si="119"/>
        <v>35994</v>
      </c>
      <c r="AL181" s="130">
        <f>'[5]พฤศจิกายน 67'!E181</f>
        <v>21056</v>
      </c>
      <c r="AM181" s="44">
        <f t="shared" si="120"/>
        <v>6996</v>
      </c>
      <c r="AN181" s="46">
        <f t="shared" si="121"/>
        <v>41976</v>
      </c>
      <c r="AO181" s="130">
        <f>'[5]ธันวาคม 67'!E181</f>
        <v>27956</v>
      </c>
      <c r="AP181" s="44">
        <f t="shared" si="122"/>
        <v>6900</v>
      </c>
      <c r="AQ181" s="46">
        <f t="shared" si="123"/>
        <v>41400</v>
      </c>
    </row>
    <row r="182" spans="1:43" x14ac:dyDescent="0.55000000000000004">
      <c r="A182" s="23" t="str">
        <f>[5]ตารางจด!A182</f>
        <v>อาคารเสาวรัจนิตยวรรธนะ</v>
      </c>
      <c r="B182" s="24"/>
      <c r="C182" s="51"/>
      <c r="D182" s="38"/>
      <c r="E182" s="39"/>
      <c r="F182" s="39"/>
      <c r="G182" s="37"/>
      <c r="H182" s="40"/>
      <c r="I182" s="39"/>
      <c r="J182" s="41"/>
      <c r="K182" s="39"/>
      <c r="L182" s="39"/>
      <c r="M182" s="41"/>
      <c r="N182" s="39"/>
      <c r="O182" s="39"/>
      <c r="P182" s="37"/>
      <c r="Q182" s="40"/>
      <c r="R182" s="39"/>
      <c r="S182" s="41"/>
      <c r="T182" s="39"/>
      <c r="U182" s="39"/>
      <c r="V182" s="41"/>
      <c r="W182" s="39"/>
      <c r="X182" s="39"/>
      <c r="Y182" s="41"/>
      <c r="Z182" s="39"/>
      <c r="AA182" s="39"/>
      <c r="AB182" s="41"/>
      <c r="AC182" s="39"/>
      <c r="AD182" s="39"/>
      <c r="AE182" s="41"/>
      <c r="AF182" s="39"/>
      <c r="AG182" s="39"/>
      <c r="AH182" s="41"/>
      <c r="AI182" s="39"/>
      <c r="AJ182" s="39"/>
      <c r="AK182" s="41"/>
      <c r="AL182" s="39"/>
      <c r="AM182" s="39"/>
      <c r="AN182" s="41"/>
      <c r="AO182" s="39"/>
      <c r="AP182" s="39"/>
      <c r="AQ182" s="41"/>
    </row>
    <row r="183" spans="1:43" x14ac:dyDescent="0.55000000000000004">
      <c r="A183" s="42">
        <f>[5]ตารางจด!A183</f>
        <v>143</v>
      </c>
      <c r="B183" s="43" t="str">
        <f>[5]ตารางจด!B183</f>
        <v>นายเกียรติศักดิ์  สว่างอำไพพงษ์ (ดัชมิลล์เสาวรัจ วิทย์เก่า)</v>
      </c>
      <c r="C183" s="42">
        <f>[5]ตารางจด!C183</f>
        <v>0</v>
      </c>
      <c r="D183" s="16" t="str">
        <f>[5]ตารางจด!D183</f>
        <v>ย้ายไป 60 ปี</v>
      </c>
      <c r="E183" s="130" t="s">
        <v>9</v>
      </c>
      <c r="F183" s="44" t="s">
        <v>9</v>
      </c>
      <c r="G183" s="45" t="s">
        <v>9</v>
      </c>
      <c r="H183" s="44" t="str">
        <f>'[5]มกราคม 67'!E183</f>
        <v>รื้อถอนแล้ว</v>
      </c>
      <c r="I183" s="44" t="s">
        <v>9</v>
      </c>
      <c r="J183" s="46" t="s">
        <v>9</v>
      </c>
      <c r="K183" s="130" t="str">
        <f>'[5]กุมภาพันธ์ 67'!E183</f>
        <v>รื้อถอนแล้ว</v>
      </c>
      <c r="L183" s="44" t="s">
        <v>9</v>
      </c>
      <c r="M183" s="46" t="s">
        <v>9</v>
      </c>
      <c r="N183" s="130" t="str">
        <f>'[5]มีนาคม 67'!E183</f>
        <v>รื้อถอนแล้ว</v>
      </c>
      <c r="O183" s="44" t="s">
        <v>9</v>
      </c>
      <c r="P183" s="45" t="s">
        <v>9</v>
      </c>
      <c r="Q183" s="44" t="str">
        <f>'[5]เมษายน 67 '!E183</f>
        <v>รื้อถอนแล้ว</v>
      </c>
      <c r="R183" s="44" t="s">
        <v>9</v>
      </c>
      <c r="S183" s="46" t="s">
        <v>9</v>
      </c>
      <c r="T183" s="130" t="str">
        <f>'[5]พฤษภาคม 67'!E183</f>
        <v>รื้อถอนแล้ว</v>
      </c>
      <c r="U183" s="44" t="s">
        <v>9</v>
      </c>
      <c r="V183" s="46" t="s">
        <v>9</v>
      </c>
      <c r="W183" s="130" t="str">
        <f>'[5]มิถุนายน 67 '!E183</f>
        <v>รื้อถอนแล้ว</v>
      </c>
      <c r="X183" s="44" t="s">
        <v>9</v>
      </c>
      <c r="Y183" s="46" t="s">
        <v>9</v>
      </c>
      <c r="Z183" s="47" t="str">
        <f>'[5]กรกฏาคม 67 '!E183</f>
        <v>รื้อถอนแล้ว</v>
      </c>
      <c r="AA183" s="48" t="s">
        <v>9</v>
      </c>
      <c r="AB183" s="49" t="s">
        <v>9</v>
      </c>
      <c r="AC183" s="130" t="str">
        <f>'[5]สิงหาคม 67 '!E183</f>
        <v>รื้อถอนแล้ว</v>
      </c>
      <c r="AD183" s="44" t="s">
        <v>9</v>
      </c>
      <c r="AE183" s="46" t="s">
        <v>9</v>
      </c>
      <c r="AF183" s="130" t="str">
        <f>'[5]กันยายน 67 '!E183</f>
        <v>รื้อถอนแล้ว</v>
      </c>
      <c r="AG183" s="44" t="s">
        <v>9</v>
      </c>
      <c r="AH183" s="46" t="s">
        <v>9</v>
      </c>
      <c r="AI183" s="130" t="str">
        <f>'[5]ตุลาคม 67 '!E183</f>
        <v>รื้อถอนแล้ว</v>
      </c>
      <c r="AJ183" s="44" t="s">
        <v>9</v>
      </c>
      <c r="AK183" s="46" t="s">
        <v>9</v>
      </c>
      <c r="AL183" s="130" t="str">
        <f>'[5]พฤศจิกายน 67'!E183</f>
        <v>รื้อถอนแล้ว</v>
      </c>
      <c r="AM183" s="44" t="s">
        <v>9</v>
      </c>
      <c r="AN183" s="46" t="s">
        <v>9</v>
      </c>
      <c r="AO183" s="130" t="str">
        <f>'[5]ธันวาคม 67'!E183</f>
        <v>รื้อถอนแล้ว</v>
      </c>
      <c r="AP183" s="44" t="s">
        <v>9</v>
      </c>
      <c r="AQ183" s="46" t="s">
        <v>9</v>
      </c>
    </row>
    <row r="184" spans="1:43" x14ac:dyDescent="0.55000000000000004">
      <c r="A184" s="23" t="str">
        <f>[5]ตารางจด!A184</f>
        <v xml:space="preserve">อาคารจุฬาภรณ์   </v>
      </c>
      <c r="B184" s="24"/>
      <c r="C184" s="51"/>
      <c r="D184" s="38"/>
      <c r="E184" s="39"/>
      <c r="F184" s="39"/>
      <c r="G184" s="37"/>
      <c r="H184" s="40"/>
      <c r="I184" s="39"/>
      <c r="J184" s="41"/>
      <c r="K184" s="39"/>
      <c r="L184" s="39"/>
      <c r="M184" s="41"/>
      <c r="N184" s="39"/>
      <c r="O184" s="39"/>
      <c r="P184" s="37"/>
      <c r="Q184" s="40"/>
      <c r="R184" s="39"/>
      <c r="S184" s="41"/>
      <c r="T184" s="39"/>
      <c r="U184" s="39"/>
      <c r="V184" s="41"/>
      <c r="W184" s="39"/>
      <c r="X184" s="39"/>
      <c r="Y184" s="41"/>
      <c r="Z184" s="39"/>
      <c r="AA184" s="39"/>
      <c r="AB184" s="41"/>
      <c r="AC184" s="39"/>
      <c r="AD184" s="39"/>
      <c r="AE184" s="41"/>
      <c r="AF184" s="39"/>
      <c r="AG184" s="39"/>
      <c r="AH184" s="41"/>
      <c r="AI184" s="39"/>
      <c r="AJ184" s="39"/>
      <c r="AK184" s="41"/>
      <c r="AL184" s="39"/>
      <c r="AM184" s="39"/>
      <c r="AN184" s="41"/>
      <c r="AO184" s="39"/>
      <c r="AP184" s="39"/>
      <c r="AQ184" s="41"/>
    </row>
    <row r="185" spans="1:43" x14ac:dyDescent="0.55000000000000004">
      <c r="A185" s="42">
        <f>[5]ตารางจด!A185</f>
        <v>144</v>
      </c>
      <c r="B185" s="43" t="str">
        <f>[5]ตารางจด!B185</f>
        <v>ร้านรักบ้านเกิด  2 ถ่ายเอกสารอาคารจุฬาภรณ์</v>
      </c>
      <c r="C185" s="42">
        <f>[5]ตารางจด!C185</f>
        <v>0</v>
      </c>
      <c r="D185" s="16">
        <f>[5]ตารางจด!D185</f>
        <v>0</v>
      </c>
      <c r="E185" s="130">
        <v>6857</v>
      </c>
      <c r="F185" s="44">
        <v>76</v>
      </c>
      <c r="G185" s="45">
        <v>380</v>
      </c>
      <c r="H185" s="44">
        <f>'[5]มกราคม 67'!E185</f>
        <v>6997</v>
      </c>
      <c r="I185" s="44">
        <f t="shared" ref="I185:I191" si="124">H185-E185</f>
        <v>140</v>
      </c>
      <c r="J185" s="46">
        <f t="shared" ref="J185:J191" si="125">I185*$J$3</f>
        <v>700</v>
      </c>
      <c r="K185" s="130">
        <f>'[5]กุมภาพันธ์ 67'!E185</f>
        <v>6997</v>
      </c>
      <c r="L185" s="44">
        <f t="shared" ref="L185:L191" si="126">K185-H185</f>
        <v>0</v>
      </c>
      <c r="M185" s="46">
        <f t="shared" ref="M185:M191" si="127">L185*$M$3</f>
        <v>0</v>
      </c>
      <c r="N185" s="130">
        <f>'[5]มีนาคม 67'!E185</f>
        <v>6997</v>
      </c>
      <c r="O185" s="44">
        <f t="shared" ref="O185:O191" si="128">N185-K185</f>
        <v>0</v>
      </c>
      <c r="P185" s="45">
        <f t="shared" ref="P185:P191" si="129">O185*$P$3</f>
        <v>0</v>
      </c>
      <c r="Q185" s="44">
        <f>'[5]เมษายน 67 '!E185</f>
        <v>6997</v>
      </c>
      <c r="R185" s="44">
        <f t="shared" ref="R185:R191" si="130">Q185-N185</f>
        <v>0</v>
      </c>
      <c r="S185" s="46">
        <f t="shared" ref="S185:S191" si="131">R185*$S$3</f>
        <v>0</v>
      </c>
      <c r="T185" s="130">
        <f>'[5]พฤษภาคม 67'!E185</f>
        <v>6997</v>
      </c>
      <c r="U185" s="44">
        <f t="shared" ref="U185:U191" si="132">T185-Q185</f>
        <v>0</v>
      </c>
      <c r="V185" s="46">
        <f t="shared" ref="V185:V191" si="133">U185*$V$3</f>
        <v>0</v>
      </c>
      <c r="W185" s="130">
        <f>'[5]มิถุนายน 67 '!E185</f>
        <v>7107</v>
      </c>
      <c r="X185" s="44">
        <f t="shared" ref="X185:X191" si="134">W185-T185</f>
        <v>110</v>
      </c>
      <c r="Y185" s="46">
        <f t="shared" ref="Y185:Y191" si="135">X185*$Y$3</f>
        <v>660</v>
      </c>
      <c r="Z185" s="47">
        <f>'[5]กรกฏาคม 67 '!E185</f>
        <v>7264</v>
      </c>
      <c r="AA185" s="48">
        <f t="shared" ref="AA185:AA191" si="136">Z185-W185</f>
        <v>157</v>
      </c>
      <c r="AB185" s="49">
        <f t="shared" ref="AB185:AB191" si="137">AA185*$AB$3</f>
        <v>942</v>
      </c>
      <c r="AC185" s="130">
        <f>'[5]สิงหาคม 67 '!E185</f>
        <v>7328</v>
      </c>
      <c r="AD185" s="44">
        <f t="shared" ref="AD185:AD191" si="138">AC185-Z185</f>
        <v>64</v>
      </c>
      <c r="AE185" s="46">
        <f t="shared" ref="AE185:AE191" si="139">AD185*$AE$3</f>
        <v>384</v>
      </c>
      <c r="AF185" s="130">
        <f>'[5]กันยายน 67 '!E185</f>
        <v>7383</v>
      </c>
      <c r="AG185" s="44">
        <f t="shared" ref="AG185:AG191" si="140">AF185-AC185</f>
        <v>55</v>
      </c>
      <c r="AH185" s="46">
        <f t="shared" ref="AH185:AH191" si="141">AG185*$AH$3</f>
        <v>330</v>
      </c>
      <c r="AI185" s="130">
        <f>'[5]ตุลาคม 67 '!E185</f>
        <v>7434</v>
      </c>
      <c r="AJ185" s="44">
        <f t="shared" ref="AJ185:AJ190" si="142">AI185-AF185</f>
        <v>51</v>
      </c>
      <c r="AK185" s="46">
        <f t="shared" ref="AK185:AK190" si="143">AJ185*$AK$3</f>
        <v>306</v>
      </c>
      <c r="AL185" s="130">
        <f>'[5]พฤศจิกายน 67'!E185</f>
        <v>7511</v>
      </c>
      <c r="AM185" s="44">
        <f t="shared" ref="AM185:AM190" si="144">AL185-AI185</f>
        <v>77</v>
      </c>
      <c r="AN185" s="46">
        <f t="shared" ref="AN185:AN190" si="145">AM185*$AN$3</f>
        <v>462</v>
      </c>
      <c r="AO185" s="130">
        <f>'[5]ธันวาคม 67'!E185</f>
        <v>7511</v>
      </c>
      <c r="AP185" s="44">
        <f t="shared" ref="AP185:AP190" si="146">AO185-AL185</f>
        <v>0</v>
      </c>
      <c r="AQ185" s="46">
        <f t="shared" ref="AQ185:AQ190" si="147">AP185*$AQ$3</f>
        <v>0</v>
      </c>
    </row>
    <row r="186" spans="1:43" x14ac:dyDescent="0.55000000000000004">
      <c r="A186" s="42">
        <f>[5]ตารางจด!A186</f>
        <v>145</v>
      </c>
      <c r="B186" s="43" t="str">
        <f>[5]ตารางจด!B186</f>
        <v>TAO BIN (จุฬาภรณ์)</v>
      </c>
      <c r="C186" s="42">
        <f>[5]ตารางจด!C186</f>
        <v>0</v>
      </c>
      <c r="D186" s="16">
        <f>[5]ตารางจด!D186</f>
        <v>2022073361</v>
      </c>
      <c r="E186" s="130">
        <v>3209</v>
      </c>
      <c r="F186" s="44">
        <v>199</v>
      </c>
      <c r="G186" s="45">
        <v>995</v>
      </c>
      <c r="H186" s="44">
        <f>'[5]มกราคม 67'!E186</f>
        <v>3430</v>
      </c>
      <c r="I186" s="44">
        <f>H186-E186</f>
        <v>221</v>
      </c>
      <c r="J186" s="46">
        <f>I186*$J$3</f>
        <v>1105</v>
      </c>
      <c r="K186" s="130">
        <f>'[5]กุมภาพันธ์ 67'!E186</f>
        <v>3699</v>
      </c>
      <c r="L186" s="44">
        <f>K186-H186</f>
        <v>269</v>
      </c>
      <c r="M186" s="46">
        <f>L186*$M$3</f>
        <v>1345</v>
      </c>
      <c r="N186" s="130">
        <f>'[5]มีนาคม 67'!E186</f>
        <v>3948</v>
      </c>
      <c r="O186" s="44">
        <f>N186-K186</f>
        <v>249</v>
      </c>
      <c r="P186" s="45">
        <f>O186*$P$3</f>
        <v>1494</v>
      </c>
      <c r="Q186" s="44">
        <f>'[5]เมษายน 67 '!E186</f>
        <v>4209</v>
      </c>
      <c r="R186" s="44">
        <f>Q186-N186</f>
        <v>261</v>
      </c>
      <c r="S186" s="46">
        <f>R186*$S$3</f>
        <v>1566</v>
      </c>
      <c r="T186" s="130">
        <f>'[5]พฤษภาคม 67'!E186</f>
        <v>4408</v>
      </c>
      <c r="U186" s="44">
        <f>T186-Q186</f>
        <v>199</v>
      </c>
      <c r="V186" s="46">
        <f>U186*$V$3</f>
        <v>1194</v>
      </c>
      <c r="W186" s="130">
        <f>'[5]มิถุนายน 67 '!E186</f>
        <v>4750</v>
      </c>
      <c r="X186" s="44">
        <f>W186-T186</f>
        <v>342</v>
      </c>
      <c r="Y186" s="46">
        <f>X186*$Y$3</f>
        <v>2052</v>
      </c>
      <c r="Z186" s="47">
        <f>'[5]กรกฏาคม 67 '!E186</f>
        <v>5086</v>
      </c>
      <c r="AA186" s="48">
        <f>Z186-W186</f>
        <v>336</v>
      </c>
      <c r="AB186" s="49">
        <f>AA186*$AB$3</f>
        <v>2016</v>
      </c>
      <c r="AC186" s="130">
        <f>'[5]สิงหาคม 67 '!E186</f>
        <v>5447</v>
      </c>
      <c r="AD186" s="44">
        <f>AC186-Z186</f>
        <v>361</v>
      </c>
      <c r="AE186" s="46">
        <f>AD186*$AE$3</f>
        <v>2166</v>
      </c>
      <c r="AF186" s="130">
        <f>'[5]กันยายน 67 '!E186</f>
        <v>5752</v>
      </c>
      <c r="AG186" s="44">
        <f>AF186-AC186</f>
        <v>305</v>
      </c>
      <c r="AH186" s="46">
        <f>AG186*$AH$3</f>
        <v>1830</v>
      </c>
      <c r="AI186" s="130">
        <f>'[5]ตุลาคม 67 '!E186</f>
        <v>6063</v>
      </c>
      <c r="AJ186" s="44">
        <f>AI186-AF186</f>
        <v>311</v>
      </c>
      <c r="AK186" s="46">
        <f>AJ186*$AK$3</f>
        <v>1866</v>
      </c>
      <c r="AL186" s="130">
        <f>'[5]พฤศจิกายน 67'!E186</f>
        <v>6369</v>
      </c>
      <c r="AM186" s="44">
        <f>AL186-AI186</f>
        <v>306</v>
      </c>
      <c r="AN186" s="46">
        <f>AM186*$AN$3</f>
        <v>1836</v>
      </c>
      <c r="AO186" s="130">
        <f>'[5]ธันวาคม 67'!E186</f>
        <v>6595</v>
      </c>
      <c r="AP186" s="44">
        <f>AO186-AL186</f>
        <v>226</v>
      </c>
      <c r="AQ186" s="46">
        <f>AP186*$AQ$3</f>
        <v>1356</v>
      </c>
    </row>
    <row r="187" spans="1:43" x14ac:dyDescent="0.55000000000000004">
      <c r="A187" s="42">
        <f>[5]ตารางจด!A187</f>
        <v>146</v>
      </c>
      <c r="B187" s="43" t="str">
        <f>[5]ตารางจด!B187</f>
        <v>นายเกียรติศักดิ์  สว่างอำไพพงษ์ (ดัชมิลล์จุฬาภรณ์)</v>
      </c>
      <c r="C187" s="42">
        <f>[5]ตารางจด!C187</f>
        <v>0</v>
      </c>
      <c r="D187" s="16">
        <f>[5]ตารางจด!D187</f>
        <v>1812057502</v>
      </c>
      <c r="E187" s="130">
        <v>9842</v>
      </c>
      <c r="F187" s="44">
        <v>146</v>
      </c>
      <c r="G187" s="45">
        <v>730</v>
      </c>
      <c r="H187" s="44">
        <f>'[5]มกราคม 67'!E187</f>
        <v>9997</v>
      </c>
      <c r="I187" s="44">
        <f t="shared" si="124"/>
        <v>155</v>
      </c>
      <c r="J187" s="46">
        <f t="shared" si="125"/>
        <v>775</v>
      </c>
      <c r="K187" s="130">
        <f>'[5]กุมภาพันธ์ 67'!E187</f>
        <v>193</v>
      </c>
      <c r="L187" s="44">
        <f>((10000-H187))+K187</f>
        <v>196</v>
      </c>
      <c r="M187" s="46">
        <f t="shared" si="127"/>
        <v>980</v>
      </c>
      <c r="N187" s="130">
        <f>'[5]มีนาคม 67'!E187</f>
        <v>386</v>
      </c>
      <c r="O187" s="44">
        <f t="shared" si="128"/>
        <v>193</v>
      </c>
      <c r="P187" s="45">
        <f t="shared" si="129"/>
        <v>1158</v>
      </c>
      <c r="Q187" s="44">
        <f>'[5]เมษายน 67 '!E187</f>
        <v>616</v>
      </c>
      <c r="R187" s="44">
        <f t="shared" si="130"/>
        <v>230</v>
      </c>
      <c r="S187" s="46">
        <f t="shared" si="131"/>
        <v>1380</v>
      </c>
      <c r="T187" s="130">
        <f>'[5]พฤษภาคม 67'!E187</f>
        <v>835</v>
      </c>
      <c r="U187" s="44">
        <f t="shared" si="132"/>
        <v>219</v>
      </c>
      <c r="V187" s="46">
        <f t="shared" si="133"/>
        <v>1314</v>
      </c>
      <c r="W187" s="130">
        <f>'[5]มิถุนายน 67 '!E187</f>
        <v>1062</v>
      </c>
      <c r="X187" s="44">
        <f t="shared" si="134"/>
        <v>227</v>
      </c>
      <c r="Y187" s="46">
        <f t="shared" si="135"/>
        <v>1362</v>
      </c>
      <c r="Z187" s="47">
        <f>'[5]กรกฏาคม 67 '!E187</f>
        <v>1274</v>
      </c>
      <c r="AA187" s="48">
        <f t="shared" si="136"/>
        <v>212</v>
      </c>
      <c r="AB187" s="49">
        <f t="shared" si="137"/>
        <v>1272</v>
      </c>
      <c r="AC187" s="130">
        <f>'[5]สิงหาคม 67 '!E187</f>
        <v>1513</v>
      </c>
      <c r="AD187" s="44">
        <f t="shared" si="138"/>
        <v>239</v>
      </c>
      <c r="AE187" s="46">
        <f t="shared" si="139"/>
        <v>1434</v>
      </c>
      <c r="AF187" s="130">
        <f>'[5]กันยายน 67 '!E187</f>
        <v>1737</v>
      </c>
      <c r="AG187" s="44">
        <f t="shared" si="140"/>
        <v>224</v>
      </c>
      <c r="AH187" s="46">
        <f t="shared" si="141"/>
        <v>1344</v>
      </c>
      <c r="AI187" s="130">
        <f>'[5]ตุลาคม 67 '!E187</f>
        <v>1948</v>
      </c>
      <c r="AJ187" s="44">
        <f t="shared" si="142"/>
        <v>211</v>
      </c>
      <c r="AK187" s="46">
        <f t="shared" si="143"/>
        <v>1266</v>
      </c>
      <c r="AL187" s="130">
        <f>'[5]พฤศจิกายน 67'!E187</f>
        <v>2166</v>
      </c>
      <c r="AM187" s="44">
        <f t="shared" si="144"/>
        <v>218</v>
      </c>
      <c r="AN187" s="46">
        <f t="shared" si="145"/>
        <v>1308</v>
      </c>
      <c r="AO187" s="130">
        <f>'[5]ธันวาคม 67'!E187</f>
        <v>2323</v>
      </c>
      <c r="AP187" s="44">
        <f t="shared" si="146"/>
        <v>157</v>
      </c>
      <c r="AQ187" s="46">
        <f t="shared" si="147"/>
        <v>942</v>
      </c>
    </row>
    <row r="188" spans="1:43" x14ac:dyDescent="0.55000000000000004">
      <c r="A188" s="42">
        <f>[5]ตารางจด!A188</f>
        <v>147</v>
      </c>
      <c r="B188" s="43" t="str">
        <f>[5]ตารางจด!B188</f>
        <v>ร้านถ่ายเอกสาร ดับเบิ้ลเอ (จุฬาภรณ์)</v>
      </c>
      <c r="C188" s="42">
        <f>[5]ตารางจด!C188</f>
        <v>0</v>
      </c>
      <c r="D188" s="16">
        <f>[5]ตารางจด!D188</f>
        <v>7126677</v>
      </c>
      <c r="E188" s="130">
        <v>2137</v>
      </c>
      <c r="F188" s="44">
        <v>32</v>
      </c>
      <c r="G188" s="45">
        <v>160</v>
      </c>
      <c r="H188" s="44">
        <f>'[5]มกราคม 67'!E188</f>
        <v>2187</v>
      </c>
      <c r="I188" s="44">
        <f t="shared" si="124"/>
        <v>50</v>
      </c>
      <c r="J188" s="46">
        <f t="shared" si="125"/>
        <v>250</v>
      </c>
      <c r="K188" s="130">
        <f>'[5]กุมภาพันธ์ 67'!E188</f>
        <v>2284</v>
      </c>
      <c r="L188" s="44">
        <f t="shared" si="126"/>
        <v>97</v>
      </c>
      <c r="M188" s="46">
        <f t="shared" si="127"/>
        <v>485</v>
      </c>
      <c r="N188" s="130">
        <f>'[5]มีนาคม 67'!E188</f>
        <v>2349</v>
      </c>
      <c r="O188" s="44">
        <f t="shared" si="128"/>
        <v>65</v>
      </c>
      <c r="P188" s="45">
        <f t="shared" si="129"/>
        <v>390</v>
      </c>
      <c r="Q188" s="44">
        <f>'[5]เมษายน 67 '!E188</f>
        <v>2415</v>
      </c>
      <c r="R188" s="44">
        <f t="shared" si="130"/>
        <v>66</v>
      </c>
      <c r="S188" s="46">
        <f t="shared" si="131"/>
        <v>396</v>
      </c>
      <c r="T188" s="130">
        <f>'[5]พฤษภาคม 67'!E188</f>
        <v>2455</v>
      </c>
      <c r="U188" s="44">
        <f t="shared" si="132"/>
        <v>40</v>
      </c>
      <c r="V188" s="46">
        <f t="shared" si="133"/>
        <v>240</v>
      </c>
      <c r="W188" s="130">
        <f>'[5]มิถุนายน 67 '!E188</f>
        <v>2516</v>
      </c>
      <c r="X188" s="44">
        <f t="shared" si="134"/>
        <v>61</v>
      </c>
      <c r="Y188" s="46">
        <f t="shared" si="135"/>
        <v>366</v>
      </c>
      <c r="Z188" s="47">
        <f>'[5]กรกฏาคม 67 '!E188</f>
        <v>2561</v>
      </c>
      <c r="AA188" s="48">
        <f t="shared" si="136"/>
        <v>45</v>
      </c>
      <c r="AB188" s="49">
        <f t="shared" si="137"/>
        <v>270</v>
      </c>
      <c r="AC188" s="130">
        <f>'[5]สิงหาคม 67 '!E188</f>
        <v>2629</v>
      </c>
      <c r="AD188" s="44">
        <f t="shared" si="138"/>
        <v>68</v>
      </c>
      <c r="AE188" s="46">
        <f t="shared" si="139"/>
        <v>408</v>
      </c>
      <c r="AF188" s="130">
        <f>'[5]กันยายน 67 '!E188</f>
        <v>2705</v>
      </c>
      <c r="AG188" s="44">
        <f t="shared" si="140"/>
        <v>76</v>
      </c>
      <c r="AH188" s="46">
        <f t="shared" si="141"/>
        <v>456</v>
      </c>
      <c r="AI188" s="130">
        <f>'[5]ตุลาคม 67 '!E188</f>
        <v>2775</v>
      </c>
      <c r="AJ188" s="44">
        <f t="shared" si="142"/>
        <v>70</v>
      </c>
      <c r="AK188" s="46">
        <f t="shared" si="143"/>
        <v>420</v>
      </c>
      <c r="AL188" s="130">
        <f>'[5]พฤศจิกายน 67'!E188</f>
        <v>2852</v>
      </c>
      <c r="AM188" s="44">
        <f t="shared" si="144"/>
        <v>77</v>
      </c>
      <c r="AN188" s="46">
        <f t="shared" si="145"/>
        <v>462</v>
      </c>
      <c r="AO188" s="130">
        <f>'[5]ธันวาคม 67'!E188</f>
        <v>2886</v>
      </c>
      <c r="AP188" s="44">
        <f t="shared" si="146"/>
        <v>34</v>
      </c>
      <c r="AQ188" s="46">
        <f t="shared" si="147"/>
        <v>204</v>
      </c>
    </row>
    <row r="189" spans="1:43" x14ac:dyDescent="0.55000000000000004">
      <c r="A189" s="42">
        <f>[5]ตารางจด!A189</f>
        <v>148</v>
      </c>
      <c r="B189" s="43" t="str">
        <f>[5]ตารางจด!B189</f>
        <v>นายณัฐธิรันท์ พัฒน์ภาภรณ์  (ครัวปราถนา) (อาคารจุฬาภรณ์)</v>
      </c>
      <c r="C189" s="42">
        <f>[5]ตารางจด!C189</f>
        <v>0</v>
      </c>
      <c r="D189" s="16" t="str">
        <f>[5]ตารางจด!D189</f>
        <v>-</v>
      </c>
      <c r="E189" s="130">
        <v>6355</v>
      </c>
      <c r="F189" s="44">
        <v>22</v>
      </c>
      <c r="G189" s="45">
        <v>110</v>
      </c>
      <c r="H189" s="44">
        <f>'[5]มกราคม 67'!E189</f>
        <v>6425</v>
      </c>
      <c r="I189" s="44">
        <f t="shared" si="124"/>
        <v>70</v>
      </c>
      <c r="J189" s="46">
        <f t="shared" si="125"/>
        <v>350</v>
      </c>
      <c r="K189" s="130">
        <f>'[5]กุมภาพันธ์ 67'!E189</f>
        <v>6508</v>
      </c>
      <c r="L189" s="44">
        <f t="shared" si="126"/>
        <v>83</v>
      </c>
      <c r="M189" s="46">
        <f t="shared" si="127"/>
        <v>415</v>
      </c>
      <c r="N189" s="130">
        <f>'[5]มีนาคม 67'!E189</f>
        <v>6562</v>
      </c>
      <c r="O189" s="44">
        <f t="shared" si="128"/>
        <v>54</v>
      </c>
      <c r="P189" s="45">
        <f t="shared" si="129"/>
        <v>324</v>
      </c>
      <c r="Q189" s="44">
        <f>'[5]เมษายน 67 '!E189</f>
        <v>6562</v>
      </c>
      <c r="R189" s="44">
        <f t="shared" si="130"/>
        <v>0</v>
      </c>
      <c r="S189" s="46">
        <f t="shared" si="131"/>
        <v>0</v>
      </c>
      <c r="T189" s="130">
        <f>'[5]พฤษภาคม 67'!E189</f>
        <v>6562</v>
      </c>
      <c r="U189" s="44">
        <f t="shared" si="132"/>
        <v>0</v>
      </c>
      <c r="V189" s="46">
        <f t="shared" si="133"/>
        <v>0</v>
      </c>
      <c r="W189" s="130">
        <f>'[5]มิถุนายน 67 '!E189</f>
        <v>6562</v>
      </c>
      <c r="X189" s="44">
        <f t="shared" si="134"/>
        <v>0</v>
      </c>
      <c r="Y189" s="46">
        <f t="shared" si="135"/>
        <v>0</v>
      </c>
      <c r="Z189" s="47">
        <f>'[5]กรกฏาคม 67 '!E189</f>
        <v>6618</v>
      </c>
      <c r="AA189" s="48">
        <f t="shared" si="136"/>
        <v>56</v>
      </c>
      <c r="AB189" s="49">
        <f t="shared" si="137"/>
        <v>336</v>
      </c>
      <c r="AC189" s="130">
        <f>'[5]สิงหาคม 67 '!E189</f>
        <v>6723</v>
      </c>
      <c r="AD189" s="44">
        <f t="shared" si="138"/>
        <v>105</v>
      </c>
      <c r="AE189" s="46">
        <f t="shared" si="139"/>
        <v>630</v>
      </c>
      <c r="AF189" s="130">
        <f>'[5]กันยายน 67 '!E189</f>
        <v>6815</v>
      </c>
      <c r="AG189" s="44">
        <f t="shared" si="140"/>
        <v>92</v>
      </c>
      <c r="AH189" s="46">
        <f t="shared" si="141"/>
        <v>552</v>
      </c>
      <c r="AI189" s="130">
        <f>'[5]ตุลาคม 67 '!E189</f>
        <v>6895</v>
      </c>
      <c r="AJ189" s="44">
        <f t="shared" si="142"/>
        <v>80</v>
      </c>
      <c r="AK189" s="46">
        <f t="shared" si="143"/>
        <v>480</v>
      </c>
      <c r="AL189" s="130">
        <f>'[5]พฤศจิกายน 67'!E189</f>
        <v>6935</v>
      </c>
      <c r="AM189" s="44">
        <f t="shared" si="144"/>
        <v>40</v>
      </c>
      <c r="AN189" s="46">
        <f t="shared" si="145"/>
        <v>240</v>
      </c>
      <c r="AO189" s="130">
        <f>'[5]ธันวาคม 67'!E189</f>
        <v>7005</v>
      </c>
      <c r="AP189" s="44">
        <f t="shared" si="146"/>
        <v>70</v>
      </c>
      <c r="AQ189" s="46">
        <f t="shared" si="147"/>
        <v>420</v>
      </c>
    </row>
    <row r="190" spans="1:43" x14ac:dyDescent="0.55000000000000004">
      <c r="A190" s="42">
        <f>[5]ตารางจด!A190</f>
        <v>149</v>
      </c>
      <c r="B190" s="43" t="str">
        <f>[5]ตารางจด!B190</f>
        <v>นางสิริเพชร  สมบูรณ์ชัย  กาแฟสด (อาคารจุฬาภรณ์)</v>
      </c>
      <c r="C190" s="42">
        <f>[5]ตารางจด!C190</f>
        <v>0</v>
      </c>
      <c r="D190" s="16">
        <f>[5]ตารางจด!D190</f>
        <v>9261193</v>
      </c>
      <c r="E190" s="130">
        <v>3752</v>
      </c>
      <c r="F190" s="44">
        <v>182</v>
      </c>
      <c r="G190" s="45">
        <v>910</v>
      </c>
      <c r="H190" s="44">
        <f>'[5]มกราคม 67'!E190</f>
        <v>3976</v>
      </c>
      <c r="I190" s="44">
        <f t="shared" si="124"/>
        <v>224</v>
      </c>
      <c r="J190" s="46">
        <f t="shared" si="125"/>
        <v>1120</v>
      </c>
      <c r="K190" s="130">
        <f>'[5]กุมภาพันธ์ 67'!E190</f>
        <v>4256</v>
      </c>
      <c r="L190" s="44">
        <f t="shared" si="126"/>
        <v>280</v>
      </c>
      <c r="M190" s="46">
        <f t="shared" si="127"/>
        <v>1400</v>
      </c>
      <c r="N190" s="130">
        <f>'[5]มีนาคม 67'!E190</f>
        <v>4495</v>
      </c>
      <c r="O190" s="44">
        <f t="shared" si="128"/>
        <v>239</v>
      </c>
      <c r="P190" s="45">
        <f t="shared" si="129"/>
        <v>1434</v>
      </c>
      <c r="Q190" s="44">
        <f>'[5]เมษายน 67 '!E190</f>
        <v>4730</v>
      </c>
      <c r="R190" s="44">
        <f t="shared" si="130"/>
        <v>235</v>
      </c>
      <c r="S190" s="46">
        <f t="shared" si="131"/>
        <v>1410</v>
      </c>
      <c r="T190" s="130">
        <f>'[5]พฤษภาคม 67'!E190</f>
        <v>4959</v>
      </c>
      <c r="U190" s="44">
        <f t="shared" si="132"/>
        <v>229</v>
      </c>
      <c r="V190" s="46">
        <f t="shared" si="133"/>
        <v>1374</v>
      </c>
      <c r="W190" s="130">
        <f>'[5]มิถุนายน 67 '!E190</f>
        <v>5229</v>
      </c>
      <c r="X190" s="44">
        <f t="shared" si="134"/>
        <v>270</v>
      </c>
      <c r="Y190" s="46">
        <f t="shared" si="135"/>
        <v>1620</v>
      </c>
      <c r="Z190" s="47">
        <f>'[5]กรกฏาคม 67 '!E190</f>
        <v>5503</v>
      </c>
      <c r="AA190" s="48">
        <f t="shared" si="136"/>
        <v>274</v>
      </c>
      <c r="AB190" s="49">
        <f t="shared" si="137"/>
        <v>1644</v>
      </c>
      <c r="AC190" s="130">
        <f>'[5]สิงหาคม 67 '!E190</f>
        <v>5821</v>
      </c>
      <c r="AD190" s="44">
        <f t="shared" si="138"/>
        <v>318</v>
      </c>
      <c r="AE190" s="46">
        <f t="shared" si="139"/>
        <v>1908</v>
      </c>
      <c r="AF190" s="130">
        <f>'[5]กันยายน 67 '!E190</f>
        <v>6102</v>
      </c>
      <c r="AG190" s="44">
        <f t="shared" si="140"/>
        <v>281</v>
      </c>
      <c r="AH190" s="46">
        <f t="shared" si="141"/>
        <v>1686</v>
      </c>
      <c r="AI190" s="130">
        <f>'[5]ตุลาคม 67 '!E190</f>
        <v>6367</v>
      </c>
      <c r="AJ190" s="44">
        <f t="shared" si="142"/>
        <v>265</v>
      </c>
      <c r="AK190" s="46">
        <f t="shared" si="143"/>
        <v>1590</v>
      </c>
      <c r="AL190" s="130">
        <f>'[5]พฤศจิกายน 67'!E190</f>
        <v>6649</v>
      </c>
      <c r="AM190" s="44">
        <f t="shared" si="144"/>
        <v>282</v>
      </c>
      <c r="AN190" s="46">
        <f t="shared" si="145"/>
        <v>1692</v>
      </c>
      <c r="AO190" s="130">
        <f>'[5]ธันวาคม 67'!E190</f>
        <v>6894</v>
      </c>
      <c r="AP190" s="44">
        <f t="shared" si="146"/>
        <v>245</v>
      </c>
      <c r="AQ190" s="46">
        <f t="shared" si="147"/>
        <v>1470</v>
      </c>
    </row>
    <row r="191" spans="1:43" x14ac:dyDescent="0.55000000000000004">
      <c r="A191" s="42">
        <f>[5]ตารางจด!A191</f>
        <v>150</v>
      </c>
      <c r="B191" s="43" t="str">
        <f>[5]ตารางจด!B191</f>
        <v>นางสิริเพชร  สมบูรณ์ชัย (ไอศครีมสาหร่าย) (อาคารจุฬาภรณ์)</v>
      </c>
      <c r="C191" s="42">
        <f>[5]ตารางจด!C191</f>
        <v>0</v>
      </c>
      <c r="D191" s="16">
        <f>[5]ตารางจด!D191</f>
        <v>9821777</v>
      </c>
      <c r="E191" s="130">
        <v>1490</v>
      </c>
      <c r="F191" s="44">
        <v>0</v>
      </c>
      <c r="G191" s="45">
        <v>0</v>
      </c>
      <c r="H191" s="44">
        <f>'[5]มกราคม 67'!E191</f>
        <v>1490</v>
      </c>
      <c r="I191" s="44">
        <f t="shared" si="124"/>
        <v>0</v>
      </c>
      <c r="J191" s="46">
        <f t="shared" si="125"/>
        <v>0</v>
      </c>
      <c r="K191" s="130">
        <f>'[5]กุมภาพันธ์ 67'!E191</f>
        <v>1490</v>
      </c>
      <c r="L191" s="44">
        <f t="shared" si="126"/>
        <v>0</v>
      </c>
      <c r="M191" s="46">
        <f t="shared" si="127"/>
        <v>0</v>
      </c>
      <c r="N191" s="130">
        <f>'[5]มีนาคม 67'!E191</f>
        <v>1490</v>
      </c>
      <c r="O191" s="44">
        <f t="shared" si="128"/>
        <v>0</v>
      </c>
      <c r="P191" s="45">
        <f t="shared" si="129"/>
        <v>0</v>
      </c>
      <c r="Q191" s="44">
        <f>'[5]เมษายน 67 '!E191</f>
        <v>1490</v>
      </c>
      <c r="R191" s="44">
        <f t="shared" si="130"/>
        <v>0</v>
      </c>
      <c r="S191" s="46">
        <f t="shared" si="131"/>
        <v>0</v>
      </c>
      <c r="T191" s="130">
        <f>'[5]พฤษภาคม 67'!E191</f>
        <v>1490</v>
      </c>
      <c r="U191" s="44">
        <f t="shared" si="132"/>
        <v>0</v>
      </c>
      <c r="V191" s="46">
        <f t="shared" si="133"/>
        <v>0</v>
      </c>
      <c r="W191" s="130">
        <f>'[5]มิถุนายน 67 '!E191</f>
        <v>1490</v>
      </c>
      <c r="X191" s="44">
        <f t="shared" si="134"/>
        <v>0</v>
      </c>
      <c r="Y191" s="46">
        <f t="shared" si="135"/>
        <v>0</v>
      </c>
      <c r="Z191" s="47">
        <f>'[5]กรกฏาคม 67 '!E191</f>
        <v>1490</v>
      </c>
      <c r="AA191" s="48">
        <f t="shared" si="136"/>
        <v>0</v>
      </c>
      <c r="AB191" s="49">
        <f t="shared" si="137"/>
        <v>0</v>
      </c>
      <c r="AC191" s="130">
        <f>'[5]สิงหาคม 67 '!E191</f>
        <v>1490</v>
      </c>
      <c r="AD191" s="44">
        <f t="shared" si="138"/>
        <v>0</v>
      </c>
      <c r="AE191" s="46">
        <f t="shared" si="139"/>
        <v>0</v>
      </c>
      <c r="AF191" s="130">
        <f>'[5]กันยายน 67 '!E191</f>
        <v>1490</v>
      </c>
      <c r="AG191" s="44">
        <f t="shared" si="140"/>
        <v>0</v>
      </c>
      <c r="AH191" s="46">
        <f t="shared" si="141"/>
        <v>0</v>
      </c>
      <c r="AI191" s="130" t="str">
        <f>'[5]ตุลาคม 67 '!E191</f>
        <v>รื้อถอนแล้ว</v>
      </c>
      <c r="AJ191" s="44" t="s">
        <v>9</v>
      </c>
      <c r="AK191" s="46" t="s">
        <v>9</v>
      </c>
      <c r="AL191" s="130" t="str">
        <f>'[5]พฤศจิกายน 67'!E191</f>
        <v>รื้อถอนแล้ว</v>
      </c>
      <c r="AM191" s="44" t="s">
        <v>9</v>
      </c>
      <c r="AN191" s="46" t="s">
        <v>9</v>
      </c>
      <c r="AO191" s="130" t="str">
        <f>'[5]ธันวาคม 67'!E191</f>
        <v>รื้อถอนแล้ว</v>
      </c>
      <c r="AP191" s="44" t="s">
        <v>9</v>
      </c>
      <c r="AQ191" s="46" t="s">
        <v>9</v>
      </c>
    </row>
    <row r="192" spans="1:43" x14ac:dyDescent="0.55000000000000004">
      <c r="A192" s="23" t="str">
        <f>[5]ตารางจด!A192</f>
        <v>คณะเศรษฐศาสตร์</v>
      </c>
      <c r="B192" s="24"/>
      <c r="C192" s="25"/>
      <c r="D192" s="26"/>
      <c r="E192" s="27"/>
      <c r="F192" s="28"/>
      <c r="G192" s="29"/>
      <c r="H192" s="30"/>
      <c r="I192" s="28"/>
      <c r="J192" s="31"/>
      <c r="K192" s="27"/>
      <c r="L192" s="28"/>
      <c r="M192" s="31"/>
      <c r="N192" s="27"/>
      <c r="O192" s="28"/>
      <c r="P192" s="29"/>
      <c r="Q192" s="56"/>
      <c r="R192" s="57"/>
      <c r="S192" s="31"/>
      <c r="T192" s="27"/>
      <c r="U192" s="28"/>
      <c r="V192" s="31"/>
      <c r="W192" s="27"/>
      <c r="X192" s="28"/>
      <c r="Y192" s="31"/>
      <c r="Z192" s="33"/>
      <c r="AA192" s="34"/>
      <c r="AB192" s="35"/>
      <c r="AC192" s="27"/>
      <c r="AD192" s="28"/>
      <c r="AE192" s="31"/>
      <c r="AF192" s="27"/>
      <c r="AG192" s="28"/>
      <c r="AH192" s="31"/>
      <c r="AI192" s="27"/>
      <c r="AJ192" s="28"/>
      <c r="AK192" s="31"/>
      <c r="AL192" s="27"/>
      <c r="AM192" s="28"/>
      <c r="AN192" s="31"/>
      <c r="AO192" s="27"/>
      <c r="AP192" s="28"/>
      <c r="AQ192" s="31"/>
    </row>
    <row r="193" spans="1:43" x14ac:dyDescent="0.55000000000000004">
      <c r="A193" s="23" t="str">
        <f>[5]ตารางจด!A193</f>
        <v>อาคารยรรยง  สิทธิชัย</v>
      </c>
      <c r="B193" s="24"/>
      <c r="C193" s="51"/>
      <c r="D193" s="38"/>
      <c r="E193" s="39"/>
      <c r="F193" s="39"/>
      <c r="G193" s="37"/>
      <c r="H193" s="40"/>
      <c r="I193" s="39"/>
      <c r="J193" s="41"/>
      <c r="K193" s="39"/>
      <c r="L193" s="39"/>
      <c r="M193" s="41"/>
      <c r="N193" s="39"/>
      <c r="O193" s="39"/>
      <c r="P193" s="37"/>
      <c r="Q193" s="40"/>
      <c r="R193" s="39"/>
      <c r="S193" s="41"/>
      <c r="T193" s="39"/>
      <c r="U193" s="39"/>
      <c r="V193" s="41"/>
      <c r="W193" s="39"/>
      <c r="X193" s="39"/>
      <c r="Y193" s="41"/>
      <c r="Z193" s="39"/>
      <c r="AA193" s="39"/>
      <c r="AB193" s="41"/>
      <c r="AC193" s="39"/>
      <c r="AD193" s="39"/>
      <c r="AE193" s="41"/>
      <c r="AF193" s="39"/>
      <c r="AG193" s="39"/>
      <c r="AH193" s="41"/>
      <c r="AI193" s="39"/>
      <c r="AJ193" s="39"/>
      <c r="AK193" s="41"/>
      <c r="AL193" s="39"/>
      <c r="AM193" s="39"/>
      <c r="AN193" s="41"/>
      <c r="AO193" s="39"/>
      <c r="AP193" s="39"/>
      <c r="AQ193" s="41"/>
    </row>
    <row r="194" spans="1:43" x14ac:dyDescent="0.55000000000000004">
      <c r="A194" s="42">
        <f>[5]ตารางจด!A194</f>
        <v>151</v>
      </c>
      <c r="B194" s="43" t="str">
        <f>[5]ตารางจด!B194</f>
        <v>ดับเบิ้ลเอ (คณะเศษรฐศาตร์)</v>
      </c>
      <c r="C194" s="42">
        <f>[5]ตารางจด!C194</f>
        <v>0</v>
      </c>
      <c r="D194" s="16" t="str">
        <f>[5]ตารางจด!D194</f>
        <v>0092335</v>
      </c>
      <c r="E194" s="130">
        <v>1158</v>
      </c>
      <c r="F194" s="44">
        <v>29</v>
      </c>
      <c r="G194" s="45">
        <v>145</v>
      </c>
      <c r="H194" s="44">
        <f>'[5]มกราคม 67'!E194</f>
        <v>1196</v>
      </c>
      <c r="I194" s="44">
        <f>H194-E194</f>
        <v>38</v>
      </c>
      <c r="J194" s="46">
        <f>I194*$J$3</f>
        <v>190</v>
      </c>
      <c r="K194" s="130">
        <f>'[5]กุมภาพันธ์ 67'!E194</f>
        <v>1245</v>
      </c>
      <c r="L194" s="44">
        <f>K194-H194</f>
        <v>49</v>
      </c>
      <c r="M194" s="46">
        <f>L194*$M$3</f>
        <v>245</v>
      </c>
      <c r="N194" s="130">
        <f>'[5]มีนาคม 67'!E194</f>
        <v>1285</v>
      </c>
      <c r="O194" s="44">
        <f>N194-K194</f>
        <v>40</v>
      </c>
      <c r="P194" s="45">
        <f>O194*$P$3</f>
        <v>240</v>
      </c>
      <c r="Q194" s="44">
        <f>'[5]เมษายน 67 '!E194</f>
        <v>1328</v>
      </c>
      <c r="R194" s="44">
        <f>Q194-N194</f>
        <v>43</v>
      </c>
      <c r="S194" s="46">
        <f>R194*$S$3</f>
        <v>258</v>
      </c>
      <c r="T194" s="130">
        <f>'[5]พฤษภาคม 67'!E194</f>
        <v>1364</v>
      </c>
      <c r="U194" s="44">
        <f>T194-Q194</f>
        <v>36</v>
      </c>
      <c r="V194" s="46">
        <f>U194*$V$3</f>
        <v>216</v>
      </c>
      <c r="W194" s="130">
        <f>'[5]มิถุนายน 67 '!E194</f>
        <v>1428</v>
      </c>
      <c r="X194" s="44">
        <f>W194-T194</f>
        <v>64</v>
      </c>
      <c r="Y194" s="46">
        <f>X194*$Y$3</f>
        <v>384</v>
      </c>
      <c r="Z194" s="47">
        <f>'[5]กรกฏาคม 67 '!E194</f>
        <v>1466</v>
      </c>
      <c r="AA194" s="48">
        <f>Z194-W194</f>
        <v>38</v>
      </c>
      <c r="AB194" s="49">
        <f>AA194*$AB$3</f>
        <v>228</v>
      </c>
      <c r="AC194" s="130">
        <f>'[5]สิงหาคม 67 '!E194</f>
        <v>1511</v>
      </c>
      <c r="AD194" s="44">
        <f>AC194-Z194</f>
        <v>45</v>
      </c>
      <c r="AE194" s="46">
        <f>AD194*$AE$3</f>
        <v>270</v>
      </c>
      <c r="AF194" s="130">
        <f>'[5]กันยายน 67 '!E194</f>
        <v>1563</v>
      </c>
      <c r="AG194" s="44">
        <f>AF194-AC194</f>
        <v>52</v>
      </c>
      <c r="AH194" s="46">
        <f>AG194*$AH$3</f>
        <v>312</v>
      </c>
      <c r="AI194" s="130">
        <f>'[5]ตุลาคม 67 '!E194</f>
        <v>1636</v>
      </c>
      <c r="AJ194" s="44">
        <f>AI194-AF194</f>
        <v>73</v>
      </c>
      <c r="AK194" s="46">
        <f>AJ194*$AK$3</f>
        <v>438</v>
      </c>
      <c r="AL194" s="130">
        <f>'[5]พฤศจิกายน 67'!E194</f>
        <v>1701</v>
      </c>
      <c r="AM194" s="44">
        <f>AL194-AI194</f>
        <v>65</v>
      </c>
      <c r="AN194" s="46">
        <f>AM194*$AN$3</f>
        <v>390</v>
      </c>
      <c r="AO194" s="130">
        <f>'[5]ธันวาคม 67'!E194</f>
        <v>1731</v>
      </c>
      <c r="AP194" s="44">
        <f>AO194-AL194</f>
        <v>30</v>
      </c>
      <c r="AQ194" s="46">
        <f>AP194*$AQ$3</f>
        <v>180</v>
      </c>
    </row>
    <row r="195" spans="1:43" x14ac:dyDescent="0.55000000000000004">
      <c r="A195" s="42">
        <f>[5]ตารางจด!A195</f>
        <v>152</v>
      </c>
      <c r="B195" s="43" t="str">
        <f>[5]ตารางจด!B195</f>
        <v>นางปวีรดา สุทธิ (อาคารคณะสารสนเทศ) ร้านข้าว</v>
      </c>
      <c r="C195" s="42">
        <f>[5]ตารางจด!C195</f>
        <v>0</v>
      </c>
      <c r="D195" s="16">
        <f>[5]ตารางจด!D195</f>
        <v>0</v>
      </c>
      <c r="E195" s="130">
        <v>31317</v>
      </c>
      <c r="F195" s="44">
        <v>346</v>
      </c>
      <c r="G195" s="45">
        <v>1730</v>
      </c>
      <c r="H195" s="44">
        <f>'[5]มกราคม 67'!E195</f>
        <v>31756</v>
      </c>
      <c r="I195" s="44">
        <f>H195-E195</f>
        <v>439</v>
      </c>
      <c r="J195" s="46">
        <f>I195*$J$3</f>
        <v>2195</v>
      </c>
      <c r="K195" s="130">
        <f>'[5]กุมภาพันธ์ 67'!E195</f>
        <v>32216</v>
      </c>
      <c r="L195" s="44">
        <f>K195-H195</f>
        <v>460</v>
      </c>
      <c r="M195" s="46">
        <f>L195*$M$3</f>
        <v>2300</v>
      </c>
      <c r="N195" s="130">
        <f>'[5]มีนาคม 67'!E195</f>
        <v>32425</v>
      </c>
      <c r="O195" s="44">
        <f>N195-K195</f>
        <v>209</v>
      </c>
      <c r="P195" s="45">
        <f>O195*$P$3</f>
        <v>1254</v>
      </c>
      <c r="Q195" s="44">
        <f>'[5]เมษายน 67 '!E195</f>
        <v>32425</v>
      </c>
      <c r="R195" s="44">
        <f>Q195-N195</f>
        <v>0</v>
      </c>
      <c r="S195" s="46">
        <f>R195*$S$3</f>
        <v>0</v>
      </c>
      <c r="T195" s="130">
        <f>'[5]พฤษภาคม 67'!E195</f>
        <v>32425</v>
      </c>
      <c r="U195" s="44">
        <f>T195-Q195</f>
        <v>0</v>
      </c>
      <c r="V195" s="46">
        <f>U195*$V$3</f>
        <v>0</v>
      </c>
      <c r="W195" s="130">
        <f>'[5]มิถุนายน 67 '!E195</f>
        <v>32523</v>
      </c>
      <c r="X195" s="44">
        <f>W195-T195</f>
        <v>98</v>
      </c>
      <c r="Y195" s="46">
        <f>X195*$Y$3</f>
        <v>588</v>
      </c>
      <c r="Z195" s="47">
        <f>'[5]กรกฏาคม 67 '!E195</f>
        <v>32714</v>
      </c>
      <c r="AA195" s="48">
        <f>Z195-W195</f>
        <v>191</v>
      </c>
      <c r="AB195" s="49">
        <f>AA195*$AB$3</f>
        <v>1146</v>
      </c>
      <c r="AC195" s="130">
        <f>'[5]สิงหาคม 67 '!E195</f>
        <v>32982</v>
      </c>
      <c r="AD195" s="44">
        <f>AC195-Z195</f>
        <v>268</v>
      </c>
      <c r="AE195" s="46">
        <f>AD195*$AE$3</f>
        <v>1608</v>
      </c>
      <c r="AF195" s="130">
        <f>'[5]กันยายน 67 '!E195</f>
        <v>33265</v>
      </c>
      <c r="AG195" s="44">
        <f>AF195-AC195</f>
        <v>283</v>
      </c>
      <c r="AH195" s="46">
        <f>AG195*$AH$3</f>
        <v>1698</v>
      </c>
      <c r="AI195" s="130">
        <f>'[5]ตุลาคม 67 '!E195</f>
        <v>33570</v>
      </c>
      <c r="AJ195" s="44">
        <f>AI195-AF195</f>
        <v>305</v>
      </c>
      <c r="AK195" s="46">
        <f>AJ195*$AK$3</f>
        <v>1830</v>
      </c>
      <c r="AL195" s="130">
        <f>'[5]พฤศจิกายน 67'!E195</f>
        <v>33739</v>
      </c>
      <c r="AM195" s="44">
        <f>AL195-AI195</f>
        <v>169</v>
      </c>
      <c r="AN195" s="46">
        <f>AM195*$AN$3</f>
        <v>1014</v>
      </c>
      <c r="AO195" s="130">
        <f>'[5]ธันวาคม 67'!E195</f>
        <v>33934</v>
      </c>
      <c r="AP195" s="44">
        <f>AO195-AL195</f>
        <v>195</v>
      </c>
      <c r="AQ195" s="46">
        <f>AP195*$AQ$3</f>
        <v>1170</v>
      </c>
    </row>
    <row r="196" spans="1:43" s="129" customFormat="1" x14ac:dyDescent="0.55000000000000004">
      <c r="A196" s="126">
        <f>[5]ตารางจด!A196</f>
        <v>153</v>
      </c>
      <c r="B196" s="127" t="str">
        <f>[5]ตารางจด!B196</f>
        <v>TAO BIN (คณะเศษรฐศาตร์)</v>
      </c>
      <c r="C196" s="126">
        <f>[5]ตารางจด!C196</f>
        <v>0</v>
      </c>
      <c r="D196" s="128">
        <f>[5]ตารางจด!D196</f>
        <v>2022102186</v>
      </c>
      <c r="E196" s="47">
        <v>1400</v>
      </c>
      <c r="F196" s="48">
        <v>151</v>
      </c>
      <c r="G196" s="94">
        <v>755</v>
      </c>
      <c r="H196" s="48">
        <f>'[5]มกราคม 67'!E196</f>
        <v>1591</v>
      </c>
      <c r="I196" s="48" t="s">
        <v>9</v>
      </c>
      <c r="J196" s="49" t="s">
        <v>9</v>
      </c>
      <c r="K196" s="47">
        <f>'[5]กุมภาพันธ์ 67'!E196</f>
        <v>1821</v>
      </c>
      <c r="L196" s="48" t="s">
        <v>9</v>
      </c>
      <c r="M196" s="49" t="s">
        <v>9</v>
      </c>
      <c r="N196" s="47">
        <f>'[5]มีนาคม 67'!E196</f>
        <v>2043</v>
      </c>
      <c r="O196" s="48" t="s">
        <v>9</v>
      </c>
      <c r="P196" s="94" t="s">
        <v>9</v>
      </c>
      <c r="Q196" s="48" t="str">
        <f>'[5]เมษายน 67 '!E196</f>
        <v>มีการย้ายออก</v>
      </c>
      <c r="R196" s="48" t="s">
        <v>40</v>
      </c>
      <c r="S196" s="49" t="s">
        <v>40</v>
      </c>
      <c r="T196" s="47">
        <f>'[5]พฤษภาคม 67'!E196</f>
        <v>2132</v>
      </c>
      <c r="U196" s="48">
        <f>T196-N196</f>
        <v>89</v>
      </c>
      <c r="V196" s="49">
        <f>U196*$V$3</f>
        <v>534</v>
      </c>
      <c r="W196" s="47" t="str">
        <f>'[5]มิถุนายน 67 '!E196</f>
        <v>มีการย้ายออก</v>
      </c>
      <c r="X196" s="48" t="s">
        <v>9</v>
      </c>
      <c r="Y196" s="49" t="s">
        <v>9</v>
      </c>
      <c r="Z196" s="47" t="str">
        <f>'[5]กรกฏาคม 67 '!E196</f>
        <v>มีการย้ายออก</v>
      </c>
      <c r="AA196" s="48" t="str">
        <f>Z196</f>
        <v>มีการย้ายออก</v>
      </c>
      <c r="AB196" s="49" t="s">
        <v>40</v>
      </c>
      <c r="AC196" s="47" t="str">
        <f>'[5]สิงหาคม 67 '!E196</f>
        <v>มีการย้ายออก</v>
      </c>
      <c r="AD196" s="48" t="s">
        <v>40</v>
      </c>
      <c r="AE196" s="49" t="s">
        <v>40</v>
      </c>
      <c r="AF196" s="47" t="str">
        <f>'[5]กันยายน 67 '!E196</f>
        <v>มีการย้ายออก</v>
      </c>
      <c r="AG196" s="48" t="s">
        <v>40</v>
      </c>
      <c r="AH196" s="49" t="s">
        <v>40</v>
      </c>
      <c r="AI196" s="47" t="str">
        <f>'[5]ตุลาคม 67 '!E196</f>
        <v>มีการย้ายออก</v>
      </c>
      <c r="AJ196" s="48" t="s">
        <v>40</v>
      </c>
      <c r="AK196" s="49" t="s">
        <v>40</v>
      </c>
      <c r="AL196" s="47" t="str">
        <f>'[5]พฤศจิกายน 67'!E196</f>
        <v>มีการย้ายออก</v>
      </c>
      <c r="AM196" s="48" t="s">
        <v>40</v>
      </c>
      <c r="AN196" s="49" t="s">
        <v>40</v>
      </c>
      <c r="AO196" s="47" t="str">
        <f>'[5]ธันวาคม 67'!E196</f>
        <v>มีการย้ายออก</v>
      </c>
      <c r="AP196" s="48" t="s">
        <v>40</v>
      </c>
      <c r="AQ196" s="49" t="s">
        <v>40</v>
      </c>
    </row>
    <row r="197" spans="1:43" x14ac:dyDescent="0.55000000000000004">
      <c r="A197" s="23" t="str">
        <f>[5]ตารางจด!A197</f>
        <v>คณะเทคโนโลยีสารสนเทศและการสื่อสาร</v>
      </c>
      <c r="B197" s="24"/>
      <c r="C197" s="25"/>
      <c r="D197" s="26"/>
      <c r="E197" s="27"/>
      <c r="F197" s="28"/>
      <c r="G197" s="29"/>
      <c r="H197" s="30"/>
      <c r="I197" s="28"/>
      <c r="J197" s="31"/>
      <c r="K197" s="27"/>
      <c r="L197" s="28"/>
      <c r="M197" s="31"/>
      <c r="N197" s="27"/>
      <c r="O197" s="28"/>
      <c r="P197" s="29"/>
      <c r="Q197" s="56"/>
      <c r="R197" s="57"/>
      <c r="S197" s="31"/>
      <c r="T197" s="27"/>
      <c r="U197" s="28"/>
      <c r="V197" s="31"/>
      <c r="W197" s="27"/>
      <c r="X197" s="28"/>
      <c r="Y197" s="31"/>
      <c r="Z197" s="33"/>
      <c r="AA197" s="34"/>
      <c r="AB197" s="35"/>
      <c r="AC197" s="27"/>
      <c r="AD197" s="28"/>
      <c r="AE197" s="31"/>
      <c r="AF197" s="27"/>
      <c r="AG197" s="28"/>
      <c r="AH197" s="31"/>
      <c r="AI197" s="27"/>
      <c r="AJ197" s="28"/>
      <c r="AK197" s="31"/>
      <c r="AL197" s="27"/>
      <c r="AM197" s="28"/>
      <c r="AN197" s="31"/>
      <c r="AO197" s="27"/>
      <c r="AP197" s="28"/>
      <c r="AQ197" s="31"/>
    </row>
    <row r="198" spans="1:43" x14ac:dyDescent="0.55000000000000004">
      <c r="A198" s="23" t="str">
        <f>[5]ตารางจด!A198</f>
        <v>อาคาร  75  ปี  แม่โจ้</v>
      </c>
      <c r="B198" s="24"/>
      <c r="C198" s="51"/>
      <c r="D198" s="38"/>
      <c r="E198" s="39"/>
      <c r="F198" s="39"/>
      <c r="G198" s="37"/>
      <c r="H198" s="40"/>
      <c r="I198" s="39"/>
      <c r="J198" s="41"/>
      <c r="K198" s="39"/>
      <c r="L198" s="39"/>
      <c r="M198" s="41"/>
      <c r="N198" s="39"/>
      <c r="O198" s="39"/>
      <c r="P198" s="37"/>
      <c r="Q198" s="40"/>
      <c r="R198" s="39"/>
      <c r="S198" s="41"/>
      <c r="T198" s="39"/>
      <c r="U198" s="39"/>
      <c r="V198" s="41"/>
      <c r="W198" s="39"/>
      <c r="X198" s="39"/>
      <c r="Y198" s="41"/>
      <c r="Z198" s="39"/>
      <c r="AA198" s="39"/>
      <c r="AB198" s="41"/>
      <c r="AC198" s="39"/>
      <c r="AD198" s="39"/>
      <c r="AE198" s="41"/>
      <c r="AF198" s="39"/>
      <c r="AG198" s="39"/>
      <c r="AH198" s="41"/>
      <c r="AI198" s="39"/>
      <c r="AJ198" s="39"/>
      <c r="AK198" s="41"/>
      <c r="AL198" s="39"/>
      <c r="AM198" s="39"/>
      <c r="AN198" s="41"/>
      <c r="AO198" s="39"/>
      <c r="AP198" s="39"/>
      <c r="AQ198" s="41"/>
    </row>
    <row r="199" spans="1:43" s="129" customFormat="1" x14ac:dyDescent="0.55000000000000004">
      <c r="A199" s="126">
        <f>[5]ตารางจด!A199</f>
        <v>154</v>
      </c>
      <c r="B199" s="127" t="str">
        <f>[5]ตารางจด!B199</f>
        <v>ร้านถ่ายเอกสาร ดับเบิ้ลเอ  (อาคารคณะสารสนเทศ)</v>
      </c>
      <c r="C199" s="126">
        <f>[5]ตารางจด!C199</f>
        <v>0</v>
      </c>
      <c r="D199" s="128">
        <f>[5]ตารางจด!D199</f>
        <v>8037508</v>
      </c>
      <c r="E199" s="47">
        <v>2245</v>
      </c>
      <c r="F199" s="48">
        <v>37</v>
      </c>
      <c r="G199" s="94">
        <v>185</v>
      </c>
      <c r="H199" s="48">
        <f>'[5]มกราคม 67'!E199</f>
        <v>2290</v>
      </c>
      <c r="I199" s="48">
        <f>H199-E199</f>
        <v>45</v>
      </c>
      <c r="J199" s="49">
        <f>I199*$J$3</f>
        <v>225</v>
      </c>
      <c r="K199" s="47">
        <f>'[5]กุมภาพันธ์ 67'!E199</f>
        <v>2353</v>
      </c>
      <c r="L199" s="48">
        <f>K199-H199</f>
        <v>63</v>
      </c>
      <c r="M199" s="49">
        <f>L199*$M$3</f>
        <v>315</v>
      </c>
      <c r="N199" s="47">
        <f>'[5]มีนาคม 67'!E199</f>
        <v>2394</v>
      </c>
      <c r="O199" s="48">
        <f>N199-K199</f>
        <v>41</v>
      </c>
      <c r="P199" s="94">
        <f>O199*$P$3</f>
        <v>246</v>
      </c>
      <c r="Q199" s="48" t="str">
        <f>'[5]เมษายน 67 '!E199</f>
        <v>มีการย้ายออก</v>
      </c>
      <c r="R199" s="48" t="s">
        <v>40</v>
      </c>
      <c r="S199" s="49" t="s">
        <v>40</v>
      </c>
      <c r="T199" s="47" t="str">
        <f>'[5]พฤษภาคม 67'!E199</f>
        <v>รื้อถอนแล้ว</v>
      </c>
      <c r="U199" s="48" t="s">
        <v>9</v>
      </c>
      <c r="V199" s="49" t="s">
        <v>9</v>
      </c>
      <c r="W199" s="47" t="str">
        <f>'[5]มิถุนายน 67 '!E199</f>
        <v>มีการย้ายออก</v>
      </c>
      <c r="X199" s="48" t="s">
        <v>40</v>
      </c>
      <c r="Y199" s="49" t="s">
        <v>40</v>
      </c>
      <c r="Z199" s="47" t="str">
        <f>'[5]กรกฏาคม 67 '!E199</f>
        <v>มีการย้ายออก</v>
      </c>
      <c r="AA199" s="48" t="s">
        <v>40</v>
      </c>
      <c r="AB199" s="49" t="s">
        <v>40</v>
      </c>
      <c r="AC199" s="47" t="str">
        <f>'[5]สิงหาคม 67 '!E199</f>
        <v>มีการย้ายออก</v>
      </c>
      <c r="AD199" s="48" t="s">
        <v>40</v>
      </c>
      <c r="AE199" s="49" t="s">
        <v>40</v>
      </c>
      <c r="AF199" s="47" t="str">
        <f>'[5]กันยายน 67 '!E199</f>
        <v>มีการย้ายออก</v>
      </c>
      <c r="AG199" s="48" t="s">
        <v>40</v>
      </c>
      <c r="AH199" s="49" t="s">
        <v>40</v>
      </c>
      <c r="AI199" s="47" t="str">
        <f>'[5]ตุลาคม 67 '!E199</f>
        <v>มีการย้ายออก</v>
      </c>
      <c r="AJ199" s="48" t="s">
        <v>40</v>
      </c>
      <c r="AK199" s="49" t="s">
        <v>40</v>
      </c>
      <c r="AL199" s="47" t="str">
        <f>'[5]พฤศจิกายน 67'!E199</f>
        <v>มีการย้ายออก</v>
      </c>
      <c r="AM199" s="48" t="s">
        <v>40</v>
      </c>
      <c r="AN199" s="49" t="s">
        <v>40</v>
      </c>
      <c r="AO199" s="47" t="str">
        <f>'[5]ธันวาคม 67'!E199</f>
        <v>มีการย้ายออก</v>
      </c>
      <c r="AP199" s="48" t="s">
        <v>40</v>
      </c>
      <c r="AQ199" s="49" t="s">
        <v>40</v>
      </c>
    </row>
    <row r="200" spans="1:43" x14ac:dyDescent="0.55000000000000004">
      <c r="A200" s="42">
        <f>[5]ตารางจด!A200</f>
        <v>155</v>
      </c>
      <c r="B200" s="43" t="str">
        <f>[5]ตารางจด!B200</f>
        <v>นางปวีรดา  สุทธิ (อาคารคณะสารสนเทศ) ร้านข้าว</v>
      </c>
      <c r="C200" s="42">
        <f>[5]ตารางจด!C200</f>
        <v>0</v>
      </c>
      <c r="D200" s="16">
        <f>[5]ตารางจด!D200</f>
        <v>0</v>
      </c>
      <c r="E200" s="130">
        <v>679</v>
      </c>
      <c r="F200" s="44">
        <v>23</v>
      </c>
      <c r="G200" s="45">
        <v>115</v>
      </c>
      <c r="H200" s="44">
        <f>'[5]มกราคม 67'!E200</f>
        <v>709</v>
      </c>
      <c r="I200" s="44">
        <f>H200-E200</f>
        <v>30</v>
      </c>
      <c r="J200" s="46">
        <f>I200*$J$3</f>
        <v>150</v>
      </c>
      <c r="K200" s="130">
        <f>'[5]กุมภาพันธ์ 67'!E200</f>
        <v>761</v>
      </c>
      <c r="L200" s="44">
        <f>K200-H200</f>
        <v>52</v>
      </c>
      <c r="M200" s="46">
        <f>L200*$M$3</f>
        <v>260</v>
      </c>
      <c r="N200" s="130">
        <f>'[5]มีนาคม 67'!E200</f>
        <v>761</v>
      </c>
      <c r="O200" s="44">
        <f>N200-K200</f>
        <v>0</v>
      </c>
      <c r="P200" s="45">
        <f>O200*$P$3</f>
        <v>0</v>
      </c>
      <c r="Q200" s="44">
        <f>'[5]เมษายน 67 '!E200</f>
        <v>761</v>
      </c>
      <c r="R200" s="44">
        <f>Q200-N200</f>
        <v>0</v>
      </c>
      <c r="S200" s="46">
        <f>R200*$S$3</f>
        <v>0</v>
      </c>
      <c r="T200" s="130">
        <f>'[5]พฤษภาคม 67'!E200</f>
        <v>806</v>
      </c>
      <c r="U200" s="44">
        <f>T200-Q200</f>
        <v>45</v>
      </c>
      <c r="V200" s="46">
        <f>U200*$V$3</f>
        <v>270</v>
      </c>
      <c r="W200" s="130">
        <f>'[5]มิถุนายน 67 '!E200</f>
        <v>816</v>
      </c>
      <c r="X200" s="44">
        <f>W200-T200</f>
        <v>10</v>
      </c>
      <c r="Y200" s="46">
        <f>X200*$Y$3</f>
        <v>60</v>
      </c>
      <c r="Z200" s="47">
        <f>'[5]กรกฏาคม 67 '!E200</f>
        <v>851</v>
      </c>
      <c r="AA200" s="48">
        <f>Z200-W200</f>
        <v>35</v>
      </c>
      <c r="AB200" s="49">
        <f>AA200*$AB$3</f>
        <v>210</v>
      </c>
      <c r="AC200" s="130">
        <f>'[5]สิงหาคม 67 '!E200</f>
        <v>899</v>
      </c>
      <c r="AD200" s="44">
        <f>AC200-Z200</f>
        <v>48</v>
      </c>
      <c r="AE200" s="46">
        <f>AD200*$AE$3</f>
        <v>288</v>
      </c>
      <c r="AF200" s="130">
        <f>'[5]กันยายน 67 '!E200</f>
        <v>933</v>
      </c>
      <c r="AG200" s="44">
        <f>AF200-AC200</f>
        <v>34</v>
      </c>
      <c r="AH200" s="46">
        <f>AG200*$AH$3</f>
        <v>204</v>
      </c>
      <c r="AI200" s="130">
        <f>'[5]ตุลาคม 67 '!E200</f>
        <v>972</v>
      </c>
      <c r="AJ200" s="44">
        <f>AI200-AF200</f>
        <v>39</v>
      </c>
      <c r="AK200" s="46">
        <f>AJ200*$AK$3</f>
        <v>234</v>
      </c>
      <c r="AL200" s="130">
        <f>'[5]พฤศจิกายน 67'!E200</f>
        <v>987</v>
      </c>
      <c r="AM200" s="44">
        <f>AL200-AI200</f>
        <v>15</v>
      </c>
      <c r="AN200" s="46">
        <f>AM200*$AN$3</f>
        <v>90</v>
      </c>
      <c r="AO200" s="130">
        <f>'[5]ธันวาคม 67'!E200</f>
        <v>1017</v>
      </c>
      <c r="AP200" s="44">
        <f>AO200-AL200</f>
        <v>30</v>
      </c>
      <c r="AQ200" s="46">
        <f>AP200*$AQ$3</f>
        <v>180</v>
      </c>
    </row>
    <row r="201" spans="1:43" x14ac:dyDescent="0.55000000000000004">
      <c r="A201" s="23" t="str">
        <f>[5]ตารางจด!A201</f>
        <v>คณะสถาปัตยกรรมศาสตร์และการออกแบบสิ่งแวดล้อม</v>
      </c>
      <c r="B201" s="24"/>
      <c r="C201" s="25"/>
      <c r="D201" s="26"/>
      <c r="E201" s="27"/>
      <c r="F201" s="28"/>
      <c r="G201" s="29"/>
      <c r="H201" s="30"/>
      <c r="I201" s="28"/>
      <c r="J201" s="31"/>
      <c r="K201" s="27"/>
      <c r="L201" s="28"/>
      <c r="M201" s="31"/>
      <c r="N201" s="27"/>
      <c r="O201" s="28"/>
      <c r="P201" s="29"/>
      <c r="Q201" s="56"/>
      <c r="R201" s="57"/>
      <c r="S201" s="31"/>
      <c r="T201" s="27"/>
      <c r="U201" s="28"/>
      <c r="V201" s="31"/>
      <c r="W201" s="27"/>
      <c r="X201" s="28"/>
      <c r="Y201" s="31"/>
      <c r="Z201" s="33"/>
      <c r="AA201" s="34"/>
      <c r="AB201" s="35"/>
      <c r="AC201" s="27"/>
      <c r="AD201" s="28"/>
      <c r="AE201" s="31"/>
      <c r="AF201" s="27"/>
      <c r="AG201" s="28"/>
      <c r="AH201" s="31"/>
      <c r="AI201" s="27"/>
      <c r="AJ201" s="28"/>
      <c r="AK201" s="31"/>
      <c r="AL201" s="27"/>
      <c r="AM201" s="28"/>
      <c r="AN201" s="31"/>
      <c r="AO201" s="27"/>
      <c r="AP201" s="28"/>
      <c r="AQ201" s="31"/>
    </row>
    <row r="202" spans="1:43" x14ac:dyDescent="0.55000000000000004">
      <c r="A202" s="23" t="str">
        <f>[5]ตารางจด!A202</f>
        <v>อาคารคณะสถาปัตยกรรมศาสตร์และการออกแบบสิ่งแวดล้อม</v>
      </c>
      <c r="B202" s="24"/>
      <c r="C202" s="51"/>
      <c r="D202" s="38"/>
      <c r="E202" s="39"/>
      <c r="F202" s="39"/>
      <c r="G202" s="37"/>
      <c r="H202" s="40"/>
      <c r="I202" s="39"/>
      <c r="J202" s="41"/>
      <c r="K202" s="39"/>
      <c r="L202" s="39"/>
      <c r="M202" s="41"/>
      <c r="N202" s="39"/>
      <c r="O202" s="39"/>
      <c r="P202" s="37"/>
      <c r="Q202" s="40"/>
      <c r="R202" s="39"/>
      <c r="S202" s="41"/>
      <c r="T202" s="39"/>
      <c r="U202" s="39"/>
      <c r="V202" s="41"/>
      <c r="W202" s="39"/>
      <c r="X202" s="39"/>
      <c r="Y202" s="41"/>
      <c r="Z202" s="39"/>
      <c r="AA202" s="39"/>
      <c r="AB202" s="41"/>
      <c r="AC202" s="39"/>
      <c r="AD202" s="39"/>
      <c r="AE202" s="41"/>
      <c r="AF202" s="39"/>
      <c r="AG202" s="39"/>
      <c r="AH202" s="41"/>
      <c r="AI202" s="39"/>
      <c r="AJ202" s="39"/>
      <c r="AK202" s="41"/>
      <c r="AL202" s="39"/>
      <c r="AM202" s="39"/>
      <c r="AN202" s="41"/>
      <c r="AO202" s="39"/>
      <c r="AP202" s="39"/>
      <c r="AQ202" s="41"/>
    </row>
    <row r="203" spans="1:43" x14ac:dyDescent="0.55000000000000004">
      <c r="A203" s="42">
        <f>[5]ตารางจด!A203</f>
        <v>156</v>
      </c>
      <c r="B203" s="43" t="str">
        <f>[5]ตารางจด!B203</f>
        <v>นางหทัยกาญน์  อินต๊ะ    (สถาปัตย์) ซุ้มโค้ก สถาปัตย์</v>
      </c>
      <c r="C203" s="42">
        <f>[5]ตารางจด!C203</f>
        <v>0</v>
      </c>
      <c r="D203" s="16">
        <f>[5]ตารางจด!D203</f>
        <v>0</v>
      </c>
      <c r="E203" s="130">
        <v>8145</v>
      </c>
      <c r="F203" s="44">
        <v>10</v>
      </c>
      <c r="G203" s="45">
        <v>50</v>
      </c>
      <c r="H203" s="44">
        <f>'[5]มกราคม 67'!E203</f>
        <v>8150</v>
      </c>
      <c r="I203" s="44">
        <f>H203-E203</f>
        <v>5</v>
      </c>
      <c r="J203" s="46">
        <f>I203*$J$3</f>
        <v>25</v>
      </c>
      <c r="K203" s="130">
        <f>'[5]กุมภาพันธ์ 67'!E203</f>
        <v>8155</v>
      </c>
      <c r="L203" s="44">
        <f>K203-H203</f>
        <v>5</v>
      </c>
      <c r="M203" s="46">
        <f>L203*$M$3</f>
        <v>25</v>
      </c>
      <c r="N203" s="130">
        <f>'[5]มีนาคม 67'!E203</f>
        <v>8157</v>
      </c>
      <c r="O203" s="44">
        <f>N203-K203</f>
        <v>2</v>
      </c>
      <c r="P203" s="45">
        <f>O203*$P$3</f>
        <v>12</v>
      </c>
      <c r="Q203" s="44">
        <f>'[5]เมษายน 67 '!E203</f>
        <v>8157</v>
      </c>
      <c r="R203" s="44">
        <f>Q203-N203</f>
        <v>0</v>
      </c>
      <c r="S203" s="46">
        <f>R203*$S$3</f>
        <v>0</v>
      </c>
      <c r="T203" s="130">
        <f>'[5]พฤษภาคม 67'!E203</f>
        <v>8157</v>
      </c>
      <c r="U203" s="44">
        <f>T203-Q203</f>
        <v>0</v>
      </c>
      <c r="V203" s="46">
        <f>U203*$V$3</f>
        <v>0</v>
      </c>
      <c r="W203" s="130">
        <f>'[5]มิถุนายน 67 '!E203</f>
        <v>8157</v>
      </c>
      <c r="X203" s="44">
        <f>W203-T203</f>
        <v>0</v>
      </c>
      <c r="Y203" s="46">
        <f>X203*$Y$3</f>
        <v>0</v>
      </c>
      <c r="Z203" s="47">
        <f>'[5]กรกฏาคม 67 '!E203</f>
        <v>254</v>
      </c>
      <c r="AA203" s="48">
        <f>Z203</f>
        <v>254</v>
      </c>
      <c r="AB203" s="49">
        <f>AA203*$AB$3</f>
        <v>1524</v>
      </c>
      <c r="AC203" s="130">
        <f>'[5]สิงหาคม 67 '!E203</f>
        <v>529</v>
      </c>
      <c r="AD203" s="44">
        <f>AC203-Z203</f>
        <v>275</v>
      </c>
      <c r="AE203" s="46">
        <f>AD203*$AE$3</f>
        <v>1650</v>
      </c>
      <c r="AF203" s="130">
        <f>'[5]กันยายน 67 '!E203</f>
        <v>817</v>
      </c>
      <c r="AG203" s="44">
        <f>AF203-AC203</f>
        <v>288</v>
      </c>
      <c r="AH203" s="46">
        <f>AG203*$AH$3</f>
        <v>1728</v>
      </c>
      <c r="AI203" s="130">
        <f>'[5]ตุลาคม 67 '!E203</f>
        <v>1079</v>
      </c>
      <c r="AJ203" s="44">
        <f>AI203-AF203</f>
        <v>262</v>
      </c>
      <c r="AK203" s="46">
        <f>AJ203*$AK$3</f>
        <v>1572</v>
      </c>
      <c r="AL203" s="130">
        <f>'[5]พฤศจิกายน 67'!E203</f>
        <v>1284</v>
      </c>
      <c r="AM203" s="44">
        <f>AL203-AI203</f>
        <v>205</v>
      </c>
      <c r="AN203" s="46">
        <f>AM203*$AN$3</f>
        <v>1230</v>
      </c>
      <c r="AO203" s="130">
        <f>'[5]ธันวาคม 67'!E203</f>
        <v>1466</v>
      </c>
      <c r="AP203" s="44">
        <f>AO203-AL203</f>
        <v>182</v>
      </c>
      <c r="AQ203" s="46">
        <f>AP203*$AQ$3</f>
        <v>1092</v>
      </c>
    </row>
    <row r="204" spans="1:43" x14ac:dyDescent="0.55000000000000004">
      <c r="A204" s="42">
        <f>[5]ตารางจด!A204</f>
        <v>157</v>
      </c>
      <c r="B204" s="43" t="str">
        <f>[5]ตารางจด!B204</f>
        <v>นางหทัยกาญน์  อินต๊ะ    (สถาปัตย์) ซุ้มโค้ก สถาปัตย์</v>
      </c>
      <c r="C204" s="42">
        <f>[5]ตารางจด!C204</f>
        <v>0</v>
      </c>
      <c r="D204" s="16">
        <f>[5]ตารางจด!D204</f>
        <v>0</v>
      </c>
      <c r="E204" s="130">
        <v>350</v>
      </c>
      <c r="F204" s="44">
        <v>19</v>
      </c>
      <c r="G204" s="45">
        <v>95</v>
      </c>
      <c r="H204" s="44">
        <f>'[5]มกราคม 67'!E204</f>
        <v>376</v>
      </c>
      <c r="I204" s="44">
        <f>H204-E204</f>
        <v>26</v>
      </c>
      <c r="J204" s="46">
        <f>I204*$J$3</f>
        <v>130</v>
      </c>
      <c r="K204" s="130">
        <f>'[5]กุมภาพันธ์ 67'!E204</f>
        <v>409</v>
      </c>
      <c r="L204" s="44">
        <f>K204-H204</f>
        <v>33</v>
      </c>
      <c r="M204" s="46">
        <f>L204*$M$3</f>
        <v>165</v>
      </c>
      <c r="N204" s="130">
        <f>'[5]มีนาคม 67'!E204</f>
        <v>475</v>
      </c>
      <c r="O204" s="44">
        <f>N204-K204</f>
        <v>66</v>
      </c>
      <c r="P204" s="45">
        <f>O204*$P$3</f>
        <v>396</v>
      </c>
      <c r="Q204" s="44">
        <f>'[5]เมษายน 67 '!E204</f>
        <v>475</v>
      </c>
      <c r="R204" s="44">
        <f>Q204-N204</f>
        <v>0</v>
      </c>
      <c r="S204" s="46">
        <f>R204*$S$3</f>
        <v>0</v>
      </c>
      <c r="T204" s="130">
        <f>'[5]พฤษภาคม 67'!E204</f>
        <v>475</v>
      </c>
      <c r="U204" s="44">
        <f>T204-Q204</f>
        <v>0</v>
      </c>
      <c r="V204" s="46">
        <f>U204*$V$3</f>
        <v>0</v>
      </c>
      <c r="W204" s="130">
        <f>'[5]มิถุนายน 67 '!E204</f>
        <v>475</v>
      </c>
      <c r="X204" s="44">
        <f>W204-T204</f>
        <v>0</v>
      </c>
      <c r="Y204" s="46">
        <f>X204*$Y$3</f>
        <v>0</v>
      </c>
      <c r="Z204" s="47">
        <f>'[5]กรกฏาคม 67 '!E204</f>
        <v>529</v>
      </c>
      <c r="AA204" s="48">
        <f>Z204-W204</f>
        <v>54</v>
      </c>
      <c r="AB204" s="49">
        <f>AA204*$AB$3</f>
        <v>324</v>
      </c>
      <c r="AC204" s="130">
        <f>'[5]สิงหาคม 67 '!E204</f>
        <v>599</v>
      </c>
      <c r="AD204" s="44">
        <f>AC204-Z204</f>
        <v>70</v>
      </c>
      <c r="AE204" s="46">
        <f>AD204*$AE$3</f>
        <v>420</v>
      </c>
      <c r="AF204" s="130">
        <f>'[5]กันยายน 67 '!E204</f>
        <v>672</v>
      </c>
      <c r="AG204" s="44">
        <f>AF204-AC204</f>
        <v>73</v>
      </c>
      <c r="AH204" s="46">
        <f>AG204*$AH$3</f>
        <v>438</v>
      </c>
      <c r="AI204" s="130">
        <f>'[5]ตุลาคม 67 '!E204</f>
        <v>734</v>
      </c>
      <c r="AJ204" s="44">
        <f>AI204-AF204</f>
        <v>62</v>
      </c>
      <c r="AK204" s="46">
        <f>AJ204*$AK$3</f>
        <v>372</v>
      </c>
      <c r="AL204" s="130">
        <f>'[5]พฤศจิกายน 67'!E204</f>
        <v>758</v>
      </c>
      <c r="AM204" s="44">
        <f>AL204-AI204</f>
        <v>24</v>
      </c>
      <c r="AN204" s="46">
        <f>AM204*$AN$3</f>
        <v>144</v>
      </c>
      <c r="AO204" s="130">
        <f>'[5]ธันวาคม 67'!E204</f>
        <v>803</v>
      </c>
      <c r="AP204" s="44">
        <f>AO204-AL204</f>
        <v>45</v>
      </c>
      <c r="AQ204" s="46">
        <f>AP204*$AQ$3</f>
        <v>270</v>
      </c>
    </row>
    <row r="205" spans="1:43" x14ac:dyDescent="0.55000000000000004">
      <c r="A205" s="42">
        <f>[5]ตารางจด!A205</f>
        <v>158</v>
      </c>
      <c r="B205" s="43" t="str">
        <f>[5]ตารางจด!B205</f>
        <v>นายจักรพัธ์ จันทร์ศรี  (สถาปัตย์) กาแฟ</v>
      </c>
      <c r="C205" s="42">
        <f>[5]ตารางจด!C205</f>
        <v>0</v>
      </c>
      <c r="D205" s="16">
        <f>[5]ตารางจด!D205</f>
        <v>0</v>
      </c>
      <c r="E205" s="130">
        <v>8290</v>
      </c>
      <c r="F205" s="44">
        <v>0</v>
      </c>
      <c r="G205" s="45">
        <v>0</v>
      </c>
      <c r="H205" s="44">
        <f>'[5]มกราคม 67'!E205</f>
        <v>8290</v>
      </c>
      <c r="I205" s="44">
        <f>H205-E205</f>
        <v>0</v>
      </c>
      <c r="J205" s="46">
        <f>I205*$J$3</f>
        <v>0</v>
      </c>
      <c r="K205" s="130">
        <f>'[5]กุมภาพันธ์ 67'!E205</f>
        <v>8301</v>
      </c>
      <c r="L205" s="44">
        <f>K205-H205</f>
        <v>11</v>
      </c>
      <c r="M205" s="46">
        <f>L205*$M$3</f>
        <v>55</v>
      </c>
      <c r="N205" s="130">
        <f>'[5]มีนาคม 67'!E205</f>
        <v>8361</v>
      </c>
      <c r="O205" s="44">
        <f>N205-K205</f>
        <v>60</v>
      </c>
      <c r="P205" s="45">
        <f>O205*$P$3</f>
        <v>360</v>
      </c>
      <c r="Q205" s="44">
        <f>'[5]เมษายน 67 '!E205</f>
        <v>8361</v>
      </c>
      <c r="R205" s="44">
        <f>Q205-N205</f>
        <v>0</v>
      </c>
      <c r="S205" s="46">
        <f>R205*$S$3</f>
        <v>0</v>
      </c>
      <c r="T205" s="130">
        <f>'[5]พฤษภาคม 67'!E205</f>
        <v>8363</v>
      </c>
      <c r="U205" s="44">
        <f>T205-Q205</f>
        <v>2</v>
      </c>
      <c r="V205" s="46">
        <f>U205*$V$3</f>
        <v>12</v>
      </c>
      <c r="W205" s="130">
        <f>'[5]มิถุนายน 67 '!E205</f>
        <v>8363</v>
      </c>
      <c r="X205" s="44">
        <f>W205-T205</f>
        <v>0</v>
      </c>
      <c r="Y205" s="46">
        <f>X205*$Y$3</f>
        <v>0</v>
      </c>
      <c r="Z205" s="47">
        <f>'[5]กรกฏาคม 67 '!E205</f>
        <v>8386</v>
      </c>
      <c r="AA205" s="48">
        <f>Z205-W205</f>
        <v>23</v>
      </c>
      <c r="AB205" s="49">
        <f>AA205*$AB$3</f>
        <v>138</v>
      </c>
      <c r="AC205" s="130">
        <f>'[5]สิงหาคม 67 '!E205</f>
        <v>8420</v>
      </c>
      <c r="AD205" s="44">
        <f>AC205-Z205</f>
        <v>34</v>
      </c>
      <c r="AE205" s="46">
        <f>AD205*$AE$3</f>
        <v>204</v>
      </c>
      <c r="AF205" s="130">
        <f>'[5]กันยายน 67 '!E205</f>
        <v>8423</v>
      </c>
      <c r="AG205" s="44">
        <f>AF205-AC205</f>
        <v>3</v>
      </c>
      <c r="AH205" s="46">
        <f>AG205*$AH$3</f>
        <v>18</v>
      </c>
      <c r="AI205" s="130">
        <f>'[5]ตุลาคม 67 '!E205</f>
        <v>8429</v>
      </c>
      <c r="AJ205" s="44">
        <f>AI205-AF205</f>
        <v>6</v>
      </c>
      <c r="AK205" s="46">
        <f>AJ205*$AK$3</f>
        <v>36</v>
      </c>
      <c r="AL205" s="130">
        <f>'[5]พฤศจิกายน 67'!E205</f>
        <v>8433</v>
      </c>
      <c r="AM205" s="44">
        <f>AL205-AI205</f>
        <v>4</v>
      </c>
      <c r="AN205" s="46">
        <f>AM205*$AN$3</f>
        <v>24</v>
      </c>
      <c r="AO205" s="130">
        <f>'[5]ธันวาคม 67'!E205</f>
        <v>8433</v>
      </c>
      <c r="AP205" s="44">
        <f>AO205-AL205</f>
        <v>0</v>
      </c>
      <c r="AQ205" s="46">
        <f>AP205*$AQ$3</f>
        <v>0</v>
      </c>
    </row>
    <row r="206" spans="1:43" x14ac:dyDescent="0.55000000000000004">
      <c r="A206" s="42">
        <f>[5]ตารางจด!A206</f>
        <v>159</v>
      </c>
      <c r="B206" s="43" t="str">
        <f>[5]ตารางจด!B206</f>
        <v>นายธีรวัฒน์  พูลเขตกัณฐ์   (สถาปัตย์) ซุ้มโค้ก สถาปัตย์</v>
      </c>
      <c r="C206" s="42">
        <f>[5]ตารางจด!C206</f>
        <v>0</v>
      </c>
      <c r="D206" s="16">
        <f>[5]ตารางจด!D206</f>
        <v>171022627</v>
      </c>
      <c r="E206" s="130">
        <v>2348</v>
      </c>
      <c r="F206" s="44">
        <v>0</v>
      </c>
      <c r="G206" s="45">
        <v>0</v>
      </c>
      <c r="H206" s="44">
        <f>'[5]มกราคม 67'!E206</f>
        <v>2348</v>
      </c>
      <c r="I206" s="44">
        <f>H206-E206</f>
        <v>0</v>
      </c>
      <c r="J206" s="46">
        <f>I206*$J$3</f>
        <v>0</v>
      </c>
      <c r="K206" s="130">
        <f>'[5]กุมภาพันธ์ 67'!E206</f>
        <v>2348</v>
      </c>
      <c r="L206" s="44">
        <f>K206-H206</f>
        <v>0</v>
      </c>
      <c r="M206" s="46">
        <f>L206*$M$3</f>
        <v>0</v>
      </c>
      <c r="N206" s="130">
        <f>'[5]มีนาคม 67'!E206</f>
        <v>2349</v>
      </c>
      <c r="O206" s="44">
        <f>N206-K206</f>
        <v>1</v>
      </c>
      <c r="P206" s="45">
        <f>O206*$P$3</f>
        <v>6</v>
      </c>
      <c r="Q206" s="44">
        <f>'[5]เมษายน 67 '!E206</f>
        <v>2349</v>
      </c>
      <c r="R206" s="44">
        <f>Q206-N206</f>
        <v>0</v>
      </c>
      <c r="S206" s="46">
        <f>R206*$S$3</f>
        <v>0</v>
      </c>
      <c r="T206" s="130">
        <f>'[5]พฤษภาคม 67'!E206</f>
        <v>2349</v>
      </c>
      <c r="U206" s="44">
        <f>T206-Q206</f>
        <v>0</v>
      </c>
      <c r="V206" s="46">
        <f>U206*$V$3</f>
        <v>0</v>
      </c>
      <c r="W206" s="130">
        <f>'[5]มิถุนายน 67 '!E206</f>
        <v>2349</v>
      </c>
      <c r="X206" s="44">
        <f>W206-T206</f>
        <v>0</v>
      </c>
      <c r="Y206" s="46">
        <f>X206*$Y$3</f>
        <v>0</v>
      </c>
      <c r="Z206" s="47">
        <f>'[5]กรกฏาคม 67 '!E206</f>
        <v>2349</v>
      </c>
      <c r="AA206" s="48">
        <f>Z206-W206</f>
        <v>0</v>
      </c>
      <c r="AB206" s="49">
        <f>AA206*$AB$3</f>
        <v>0</v>
      </c>
      <c r="AC206" s="130">
        <f>'[5]สิงหาคม 67 '!E206</f>
        <v>2349</v>
      </c>
      <c r="AD206" s="44">
        <f>AC206-Z206</f>
        <v>0</v>
      </c>
      <c r="AE206" s="46">
        <f>AD206*$AE$3</f>
        <v>0</v>
      </c>
      <c r="AF206" s="130">
        <f>'[5]กันยายน 67 '!E206</f>
        <v>2349</v>
      </c>
      <c r="AG206" s="44">
        <f>AF206-AC206</f>
        <v>0</v>
      </c>
      <c r="AH206" s="46">
        <f>AG206*$AH$3</f>
        <v>0</v>
      </c>
      <c r="AI206" s="130">
        <f>'[5]ตุลาคม 67 '!E206</f>
        <v>2349</v>
      </c>
      <c r="AJ206" s="44">
        <f>AI206-AF206</f>
        <v>0</v>
      </c>
      <c r="AK206" s="46">
        <f>AJ206*$AK$3</f>
        <v>0</v>
      </c>
      <c r="AL206" s="130">
        <f>'[5]พฤศจิกายน 67'!E206</f>
        <v>2349</v>
      </c>
      <c r="AM206" s="44">
        <f>AL206-AI206</f>
        <v>0</v>
      </c>
      <c r="AN206" s="46">
        <f>AM206*$AN$3</f>
        <v>0</v>
      </c>
      <c r="AO206" s="130">
        <f>'[5]ธันวาคม 67'!E206</f>
        <v>2349</v>
      </c>
      <c r="AP206" s="44">
        <f>AO206-AL206</f>
        <v>0</v>
      </c>
      <c r="AQ206" s="46">
        <f>AP206*$AQ$3</f>
        <v>0</v>
      </c>
    </row>
    <row r="207" spans="1:43" x14ac:dyDescent="0.55000000000000004">
      <c r="A207" s="23" t="str">
        <f>[5]ตารางจด!A207</f>
        <v>คณะผลิตกรรมการเกษตร</v>
      </c>
      <c r="B207" s="24"/>
      <c r="C207" s="25"/>
      <c r="D207" s="26"/>
      <c r="E207" s="27"/>
      <c r="F207" s="28"/>
      <c r="G207" s="29"/>
      <c r="H207" s="30"/>
      <c r="I207" s="28"/>
      <c r="J207" s="31"/>
      <c r="K207" s="27"/>
      <c r="L207" s="28"/>
      <c r="M207" s="31"/>
      <c r="N207" s="27"/>
      <c r="O207" s="28"/>
      <c r="P207" s="29"/>
      <c r="Q207" s="56"/>
      <c r="R207" s="57"/>
      <c r="S207" s="31"/>
      <c r="T207" s="27"/>
      <c r="U207" s="28"/>
      <c r="V207" s="31"/>
      <c r="W207" s="27"/>
      <c r="X207" s="28"/>
      <c r="Y207" s="31"/>
      <c r="Z207" s="33"/>
      <c r="AA207" s="34"/>
      <c r="AB207" s="35"/>
      <c r="AC207" s="27"/>
      <c r="AD207" s="28"/>
      <c r="AE207" s="31"/>
      <c r="AF207" s="27"/>
      <c r="AG207" s="28"/>
      <c r="AH207" s="31"/>
      <c r="AI207" s="27"/>
      <c r="AJ207" s="28"/>
      <c r="AK207" s="31"/>
      <c r="AL207" s="27"/>
      <c r="AM207" s="28"/>
      <c r="AN207" s="31"/>
      <c r="AO207" s="27"/>
      <c r="AP207" s="28"/>
      <c r="AQ207" s="31"/>
    </row>
    <row r="208" spans="1:43" x14ac:dyDescent="0.55000000000000004">
      <c r="A208" s="23" t="str">
        <f>[5]ตารางจด!A208</f>
        <v>อาคารรัตนโกสินทร์ 200 ปี</v>
      </c>
      <c r="B208" s="24"/>
      <c r="C208" s="51"/>
      <c r="D208" s="38"/>
      <c r="E208" s="39"/>
      <c r="F208" s="39"/>
      <c r="G208" s="37"/>
      <c r="H208" s="40"/>
      <c r="I208" s="39"/>
      <c r="J208" s="41"/>
      <c r="K208" s="39"/>
      <c r="L208" s="39"/>
      <c r="M208" s="41"/>
      <c r="N208" s="39"/>
      <c r="O208" s="39"/>
      <c r="P208" s="37"/>
      <c r="Q208" s="40"/>
      <c r="R208" s="39"/>
      <c r="S208" s="41"/>
      <c r="T208" s="39"/>
      <c r="U208" s="39"/>
      <c r="V208" s="41"/>
      <c r="W208" s="39"/>
      <c r="X208" s="39"/>
      <c r="Y208" s="41"/>
      <c r="Z208" s="39"/>
      <c r="AA208" s="39"/>
      <c r="AB208" s="41"/>
      <c r="AC208" s="39"/>
      <c r="AD208" s="39"/>
      <c r="AE208" s="41"/>
      <c r="AF208" s="39"/>
      <c r="AG208" s="39"/>
      <c r="AH208" s="41"/>
      <c r="AI208" s="39"/>
      <c r="AJ208" s="39"/>
      <c r="AK208" s="41"/>
      <c r="AL208" s="39"/>
      <c r="AM208" s="39"/>
      <c r="AN208" s="41"/>
      <c r="AO208" s="39"/>
      <c r="AP208" s="39"/>
      <c r="AQ208" s="41"/>
    </row>
    <row r="209" spans="1:43" x14ac:dyDescent="0.55000000000000004">
      <c r="A209" s="42">
        <f>[5]ตารางจด!A209</f>
        <v>160</v>
      </c>
      <c r="B209" s="43" t="str">
        <f>[5]ตารางจด!B209</f>
        <v>อุดม  อินแสง  (ร้านน้องเฟิร์น) ถ่ายเอกสาร</v>
      </c>
      <c r="C209" s="42">
        <f>[5]ตารางจด!C209</f>
        <v>0</v>
      </c>
      <c r="D209" s="16" t="str">
        <f>[5]ตารางจด!D209</f>
        <v>-</v>
      </c>
      <c r="E209" s="130">
        <v>3955</v>
      </c>
      <c r="F209" s="44">
        <v>47</v>
      </c>
      <c r="G209" s="45">
        <v>235</v>
      </c>
      <c r="H209" s="44">
        <f>'[5]มกราคม 67'!E209</f>
        <v>4017</v>
      </c>
      <c r="I209" s="44">
        <f>H209-E209</f>
        <v>62</v>
      </c>
      <c r="J209" s="46">
        <f>I209*$J$3</f>
        <v>310</v>
      </c>
      <c r="K209" s="130">
        <f>'[5]กุมภาพันธ์ 67'!E209</f>
        <v>4104</v>
      </c>
      <c r="L209" s="44">
        <f>K209-H209</f>
        <v>87</v>
      </c>
      <c r="M209" s="46">
        <f>L209*$M$3</f>
        <v>435</v>
      </c>
      <c r="N209" s="130">
        <f>'[5]มีนาคม 67'!E209</f>
        <v>4192</v>
      </c>
      <c r="O209" s="44">
        <f>N209-K209</f>
        <v>88</v>
      </c>
      <c r="P209" s="45">
        <f>O209*$P$3</f>
        <v>528</v>
      </c>
      <c r="Q209" s="44">
        <f>'[5]เมษายน 67 '!E209</f>
        <v>4262</v>
      </c>
      <c r="R209" s="44">
        <f>Q209-N209</f>
        <v>70</v>
      </c>
      <c r="S209" s="46">
        <f>R209*$S$3</f>
        <v>420</v>
      </c>
      <c r="T209" s="130">
        <f>'[5]พฤษภาคม 67'!E209</f>
        <v>4332</v>
      </c>
      <c r="U209" s="44">
        <f>T209-Q209</f>
        <v>70</v>
      </c>
      <c r="V209" s="46">
        <f>U209*$V$3</f>
        <v>420</v>
      </c>
      <c r="W209" s="130">
        <f>'[5]มิถุนายน 67 '!E209</f>
        <v>4420</v>
      </c>
      <c r="X209" s="44">
        <f>W209-T209</f>
        <v>88</v>
      </c>
      <c r="Y209" s="46">
        <f>X209*$Y$3</f>
        <v>528</v>
      </c>
      <c r="Z209" s="47">
        <f>'[5]กรกฏาคม 67 '!E209</f>
        <v>4505</v>
      </c>
      <c r="AA209" s="48">
        <f>Z209-W209</f>
        <v>85</v>
      </c>
      <c r="AB209" s="49">
        <f>AA209*$AB$3</f>
        <v>510</v>
      </c>
      <c r="AC209" s="130">
        <f>'[5]สิงหาคม 67 '!E209</f>
        <v>4587</v>
      </c>
      <c r="AD209" s="44">
        <f>AC209-Z209</f>
        <v>82</v>
      </c>
      <c r="AE209" s="46">
        <f>AD209*$AE$3</f>
        <v>492</v>
      </c>
      <c r="AF209" s="130">
        <f>'[5]กันยายน 67 '!E209</f>
        <v>4687</v>
      </c>
      <c r="AG209" s="44">
        <f>AF209-AC209</f>
        <v>100</v>
      </c>
      <c r="AH209" s="46">
        <f>AG209*$AH$3</f>
        <v>600</v>
      </c>
      <c r="AI209" s="130">
        <f>'[5]ตุลาคม 67 '!E209</f>
        <v>4776</v>
      </c>
      <c r="AJ209" s="44">
        <f>AI209-AF209</f>
        <v>89</v>
      </c>
      <c r="AK209" s="46">
        <f>AJ209*$AK$3</f>
        <v>534</v>
      </c>
      <c r="AL209" s="130">
        <f>'[5]พฤศจิกายน 67'!E209</f>
        <v>4887</v>
      </c>
      <c r="AM209" s="44">
        <f>AL209-AI209</f>
        <v>111</v>
      </c>
      <c r="AN209" s="46">
        <f>AM209*$AN$3</f>
        <v>666</v>
      </c>
      <c r="AO209" s="130">
        <f>'[5]ธันวาคม 67'!E209</f>
        <v>4959</v>
      </c>
      <c r="AP209" s="44">
        <f>AO209-AL209</f>
        <v>72</v>
      </c>
      <c r="AQ209" s="46">
        <f>AP209*$AQ$3</f>
        <v>432</v>
      </c>
    </row>
    <row r="210" spans="1:43" x14ac:dyDescent="0.55000000000000004">
      <c r="A210" s="59">
        <f>[5]ตารางจด!A210</f>
        <v>161</v>
      </c>
      <c r="B210" s="60" t="str">
        <f>[5]ตารางจด!B210</f>
        <v>อภิริยา  นามวงศ์พรหม  (ร้านนมเกษตรแม่โจ้)</v>
      </c>
      <c r="C210" s="59">
        <f>[5]ตารางจด!C210</f>
        <v>0</v>
      </c>
      <c r="D210" s="61">
        <f>[5]ตารางจด!D210</f>
        <v>33252</v>
      </c>
      <c r="E210" s="62">
        <v>521</v>
      </c>
      <c r="F210" s="63">
        <v>497</v>
      </c>
      <c r="G210" s="64">
        <v>2485</v>
      </c>
      <c r="H210" s="63">
        <f>'[5]มกราคม 67'!E210</f>
        <v>1035</v>
      </c>
      <c r="I210" s="63"/>
      <c r="J210" s="65">
        <f>I210*$J$3</f>
        <v>0</v>
      </c>
      <c r="K210" s="62">
        <f>'[5]กุมภาพันธ์ 67'!E210</f>
        <v>1786</v>
      </c>
      <c r="L210" s="63"/>
      <c r="M210" s="65">
        <f>L210*$M$3</f>
        <v>0</v>
      </c>
      <c r="N210" s="62">
        <f>'[5]มีนาคม 67'!E210</f>
        <v>1944</v>
      </c>
      <c r="O210" s="63"/>
      <c r="P210" s="64">
        <f>O210*$P$3</f>
        <v>0</v>
      </c>
      <c r="Q210" s="63">
        <f>'[5]เมษายน 67 '!E210</f>
        <v>1944</v>
      </c>
      <c r="R210" s="63"/>
      <c r="S210" s="65">
        <f>R210*$S$3</f>
        <v>0</v>
      </c>
      <c r="T210" s="62">
        <f>'[5]พฤษภาคม 67'!E210</f>
        <v>1944</v>
      </c>
      <c r="U210" s="63"/>
      <c r="V210" s="65">
        <f>U210*$V$3</f>
        <v>0</v>
      </c>
      <c r="W210" s="62">
        <f>'[5]มิถุนายน 67 '!E210</f>
        <v>1944</v>
      </c>
      <c r="X210" s="63"/>
      <c r="Y210" s="65">
        <f>X210*$Y$3</f>
        <v>0</v>
      </c>
      <c r="Z210" s="66">
        <f>'[5]กรกฏาคม 67 '!E210</f>
        <v>2459</v>
      </c>
      <c r="AA210" s="67"/>
      <c r="AB210" s="68">
        <f>AA210*$AB$3</f>
        <v>0</v>
      </c>
      <c r="AC210" s="62">
        <f>'[5]สิงหาคม 67 '!E210</f>
        <v>3171</v>
      </c>
      <c r="AD210" s="63"/>
      <c r="AE210" s="65">
        <f>AD210*$AE$3</f>
        <v>0</v>
      </c>
      <c r="AF210" s="62">
        <f>'[5]กันยายน 67 '!E210</f>
        <v>3608</v>
      </c>
      <c r="AG210" s="63"/>
      <c r="AH210" s="65">
        <f>AG210*$AH$3</f>
        <v>0</v>
      </c>
      <c r="AI210" s="62">
        <f>'[5]ตุลาคม 67 '!E210</f>
        <v>3985</v>
      </c>
      <c r="AJ210" s="63"/>
      <c r="AK210" s="65">
        <f>AJ210*$AK$3</f>
        <v>0</v>
      </c>
      <c r="AL210" s="62">
        <f>'[5]พฤศจิกายน 67'!E210</f>
        <v>4059</v>
      </c>
      <c r="AM210" s="63"/>
      <c r="AN210" s="65">
        <f>AM210*$AN$3</f>
        <v>0</v>
      </c>
      <c r="AO210" s="62">
        <f>'[5]ธันวาคม 67'!E210</f>
        <v>4494</v>
      </c>
      <c r="AP210" s="63"/>
      <c r="AQ210" s="65">
        <f>AP210*$AQ$3</f>
        <v>0</v>
      </c>
    </row>
    <row r="211" spans="1:43" x14ac:dyDescent="0.55000000000000004">
      <c r="A211" s="23" t="str">
        <f>[5]ตารางจด!A211</f>
        <v>อาคารเรียนและปฏิบัติการรวมทางปฐพีวิทยาและฝึกอบรมทางดินและปุ๋ยชั้นสูง</v>
      </c>
      <c r="B211" s="24"/>
      <c r="C211" s="51"/>
      <c r="D211" s="38"/>
      <c r="E211" s="39"/>
      <c r="F211" s="39"/>
      <c r="G211" s="37"/>
      <c r="H211" s="40"/>
      <c r="I211" s="39"/>
      <c r="J211" s="41"/>
      <c r="K211" s="39"/>
      <c r="L211" s="39"/>
      <c r="M211" s="41"/>
      <c r="N211" s="39"/>
      <c r="O211" s="39"/>
      <c r="P211" s="37"/>
      <c r="Q211" s="40"/>
      <c r="R211" s="39"/>
      <c r="S211" s="41"/>
      <c r="T211" s="39"/>
      <c r="U211" s="39"/>
      <c r="V211" s="41"/>
      <c r="W211" s="39"/>
      <c r="X211" s="39"/>
      <c r="Y211" s="41"/>
      <c r="Z211" s="39"/>
      <c r="AA211" s="39"/>
      <c r="AB211" s="41"/>
      <c r="AC211" s="39"/>
      <c r="AD211" s="39"/>
      <c r="AE211" s="41"/>
      <c r="AF211" s="39"/>
      <c r="AG211" s="39"/>
      <c r="AH211" s="41"/>
      <c r="AI211" s="39"/>
      <c r="AJ211" s="39"/>
      <c r="AK211" s="41"/>
      <c r="AL211" s="39"/>
      <c r="AM211" s="39"/>
      <c r="AN211" s="41"/>
      <c r="AO211" s="39"/>
      <c r="AP211" s="39"/>
      <c r="AQ211" s="41"/>
    </row>
    <row r="212" spans="1:43" x14ac:dyDescent="0.55000000000000004">
      <c r="A212" s="42">
        <f>[5]ตารางจด!A212</f>
        <v>167</v>
      </c>
      <c r="B212" s="43" t="str">
        <f>[5]ตารางจด!B212</f>
        <v>ศรัญญา ดวงคำ (ร้านขายของ)</v>
      </c>
      <c r="C212" s="42">
        <f>[5]ตารางจด!C212</f>
        <v>0</v>
      </c>
      <c r="D212" s="16">
        <f>[5]ตารางจด!D212</f>
        <v>8653042</v>
      </c>
      <c r="E212" s="130">
        <v>5104</v>
      </c>
      <c r="F212" s="44">
        <v>44</v>
      </c>
      <c r="G212" s="45">
        <v>220</v>
      </c>
      <c r="H212" s="44">
        <f>'[5]มกราคม 67'!E212</f>
        <v>5165</v>
      </c>
      <c r="I212" s="44">
        <f>H212-E212</f>
        <v>61</v>
      </c>
      <c r="J212" s="46">
        <f>I212*$J$3</f>
        <v>305</v>
      </c>
      <c r="K212" s="130">
        <f>'[5]กุมภาพันธ์ 67'!E212</f>
        <v>5239</v>
      </c>
      <c r="L212" s="44">
        <f>K212-H212</f>
        <v>74</v>
      </c>
      <c r="M212" s="46">
        <f>L212*$M$3</f>
        <v>370</v>
      </c>
      <c r="N212" s="130">
        <f>'[5]มีนาคม 67'!E212</f>
        <v>5284</v>
      </c>
      <c r="O212" s="44">
        <f>N212-K212</f>
        <v>45</v>
      </c>
      <c r="P212" s="45">
        <f>O212*$P$3</f>
        <v>270</v>
      </c>
      <c r="Q212" s="44">
        <f>'[5]เมษายน 67 '!E212</f>
        <v>5284</v>
      </c>
      <c r="R212" s="44">
        <f>Q212-N212</f>
        <v>0</v>
      </c>
      <c r="S212" s="46">
        <f>R212*$S$3</f>
        <v>0</v>
      </c>
      <c r="T212" s="130">
        <f>'[5]พฤษภาคม 67'!E212</f>
        <v>5284</v>
      </c>
      <c r="U212" s="44">
        <f>T212-Q212</f>
        <v>0</v>
      </c>
      <c r="V212" s="46">
        <f>U212*$V$3</f>
        <v>0</v>
      </c>
      <c r="W212" s="130">
        <f>'[5]มิถุนายน 67 '!E212</f>
        <v>5284</v>
      </c>
      <c r="X212" s="44">
        <f>W212-T212</f>
        <v>0</v>
      </c>
      <c r="Y212" s="46">
        <f>X212*$Y$3</f>
        <v>0</v>
      </c>
      <c r="Z212" s="47">
        <f>'[5]กรกฏาคม 67 '!E212</f>
        <v>5336</v>
      </c>
      <c r="AA212" s="48">
        <f>Z212-W212</f>
        <v>52</v>
      </c>
      <c r="AB212" s="49">
        <f>AA212*$AB$3</f>
        <v>312</v>
      </c>
      <c r="AC212" s="130">
        <f>'[5]สิงหาคม 67 '!E212</f>
        <v>5423</v>
      </c>
      <c r="AD212" s="44">
        <f>AC212-Z212</f>
        <v>87</v>
      </c>
      <c r="AE212" s="46">
        <f>AD212*$AE$3</f>
        <v>522</v>
      </c>
      <c r="AF212" s="130">
        <f>'[5]กันยายน 67 '!E212</f>
        <v>5502</v>
      </c>
      <c r="AG212" s="44">
        <f>AF212-AC212</f>
        <v>79</v>
      </c>
      <c r="AH212" s="46">
        <f>AG212*$AH$3</f>
        <v>474</v>
      </c>
      <c r="AI212" s="130">
        <f>'[5]ตุลาคม 67 '!E212</f>
        <v>5562</v>
      </c>
      <c r="AJ212" s="44">
        <f>AI212-AF212</f>
        <v>60</v>
      </c>
      <c r="AK212" s="46">
        <f>AJ212*$AK$3</f>
        <v>360</v>
      </c>
      <c r="AL212" s="130">
        <f>'[5]พฤศจิกายน 67'!E212</f>
        <v>5578</v>
      </c>
      <c r="AM212" s="44">
        <f>AL212-AI212</f>
        <v>16</v>
      </c>
      <c r="AN212" s="46">
        <f>AM212*$AN$3</f>
        <v>96</v>
      </c>
      <c r="AO212" s="130">
        <f>'[5]ธันวาคม 67'!E212</f>
        <v>5631</v>
      </c>
      <c r="AP212" s="44">
        <f>AO212-AL212</f>
        <v>53</v>
      </c>
      <c r="AQ212" s="46">
        <f>AP212*$AQ$3</f>
        <v>318</v>
      </c>
    </row>
    <row r="213" spans="1:43" x14ac:dyDescent="0.55000000000000004">
      <c r="A213" s="23" t="str">
        <f>[5]ตารางจด!A213</f>
        <v xml:space="preserve">อาคารเพิ่มพูล  </v>
      </c>
      <c r="B213" s="24"/>
      <c r="C213" s="51"/>
      <c r="D213" s="38"/>
      <c r="E213" s="39"/>
      <c r="F213" s="39"/>
      <c r="G213" s="37"/>
      <c r="H213" s="40"/>
      <c r="I213" s="39"/>
      <c r="J213" s="41"/>
      <c r="K213" s="39"/>
      <c r="L213" s="39"/>
      <c r="M213" s="41"/>
      <c r="N213" s="39"/>
      <c r="O213" s="39"/>
      <c r="P213" s="37"/>
      <c r="Q213" s="40"/>
      <c r="R213" s="39"/>
      <c r="S213" s="41"/>
      <c r="T213" s="39"/>
      <c r="U213" s="39"/>
      <c r="V213" s="41"/>
      <c r="W213" s="39"/>
      <c r="X213" s="39"/>
      <c r="Y213" s="41"/>
      <c r="Z213" s="39"/>
      <c r="AA213" s="39"/>
      <c r="AB213" s="41"/>
      <c r="AC213" s="39"/>
      <c r="AD213" s="39"/>
      <c r="AE213" s="41"/>
      <c r="AF213" s="39"/>
      <c r="AG213" s="39"/>
      <c r="AH213" s="41"/>
      <c r="AI213" s="39"/>
      <c r="AJ213" s="39"/>
      <c r="AK213" s="41"/>
      <c r="AL213" s="39"/>
      <c r="AM213" s="39"/>
      <c r="AN213" s="41"/>
      <c r="AO213" s="39"/>
      <c r="AP213" s="39"/>
      <c r="AQ213" s="41"/>
    </row>
    <row r="214" spans="1:43" x14ac:dyDescent="0.55000000000000004">
      <c r="A214" s="42">
        <f>[5]ตารางจด!A214</f>
        <v>168</v>
      </c>
      <c r="B214" s="43" t="str">
        <f>[5]ตารางจด!B214</f>
        <v>ศรีเพ็ญ  วิวัฒนเจริญ (ร้านสามแสน)</v>
      </c>
      <c r="C214" s="42">
        <f>[5]ตารางจด!C214</f>
        <v>0</v>
      </c>
      <c r="D214" s="16">
        <f>[5]ตารางจด!D214</f>
        <v>7137059</v>
      </c>
      <c r="E214" s="130">
        <v>6820</v>
      </c>
      <c r="F214" s="44">
        <v>336</v>
      </c>
      <c r="G214" s="45">
        <v>1680</v>
      </c>
      <c r="H214" s="44">
        <f>'[5]มกราคม 67'!E214</f>
        <v>7160</v>
      </c>
      <c r="I214" s="44">
        <f>H214-E214</f>
        <v>340</v>
      </c>
      <c r="J214" s="46">
        <f>I214*$J$3</f>
        <v>1700</v>
      </c>
      <c r="K214" s="130">
        <f>'[5]กุมภาพันธ์ 67'!E214</f>
        <v>7578</v>
      </c>
      <c r="L214" s="44">
        <f>K214-H214</f>
        <v>418</v>
      </c>
      <c r="M214" s="46">
        <f>L214*$M$3</f>
        <v>2090</v>
      </c>
      <c r="N214" s="130">
        <f>'[5]มีนาคม 67'!E214</f>
        <v>7957</v>
      </c>
      <c r="O214" s="44">
        <f>N214-K214</f>
        <v>379</v>
      </c>
      <c r="P214" s="45">
        <f>O214*$P$3</f>
        <v>2274</v>
      </c>
      <c r="Q214" s="44">
        <f>'[5]เมษายน 67 '!E214</f>
        <v>8375</v>
      </c>
      <c r="R214" s="44">
        <f>Q214-N214</f>
        <v>418</v>
      </c>
      <c r="S214" s="46">
        <f>R214*$S$3</f>
        <v>2508</v>
      </c>
      <c r="T214" s="130">
        <f>'[5]พฤษภาคม 67'!E214</f>
        <v>8742</v>
      </c>
      <c r="U214" s="44">
        <f>T214-Q214</f>
        <v>367</v>
      </c>
      <c r="V214" s="46">
        <f>U214*$V$3</f>
        <v>2202</v>
      </c>
      <c r="W214" s="130">
        <f>'[5]มิถุนายน 67 '!E214</f>
        <v>9146</v>
      </c>
      <c r="X214" s="44">
        <f>W214-T214</f>
        <v>404</v>
      </c>
      <c r="Y214" s="46">
        <f>X214*$Y$3</f>
        <v>2424</v>
      </c>
      <c r="Z214" s="47">
        <f>'[5]กรกฏาคม 67 '!E214</f>
        <v>9540</v>
      </c>
      <c r="AA214" s="48">
        <f>Z214-W214</f>
        <v>394</v>
      </c>
      <c r="AB214" s="49">
        <f>AA214*$AB$3</f>
        <v>2364</v>
      </c>
      <c r="AC214" s="130">
        <f>'[5]สิงหาคม 67 '!E214</f>
        <v>9990</v>
      </c>
      <c r="AD214" s="44">
        <f>AC214-Z214</f>
        <v>450</v>
      </c>
      <c r="AE214" s="46">
        <f>AD214*$AE$3</f>
        <v>2700</v>
      </c>
      <c r="AF214" s="130">
        <f>'[5]กันยายน 67 '!E214</f>
        <v>415</v>
      </c>
      <c r="AG214" s="70">
        <f>10000-AC214+AF214</f>
        <v>425</v>
      </c>
      <c r="AH214" s="46">
        <f>AG214*$AH$3</f>
        <v>2550</v>
      </c>
      <c r="AI214" s="130">
        <f>'[5]ตุลาคม 67 '!E214</f>
        <v>824</v>
      </c>
      <c r="AJ214" s="44">
        <f>AI214-AF214</f>
        <v>409</v>
      </c>
      <c r="AK214" s="46">
        <f>AJ214*$AK$3</f>
        <v>2454</v>
      </c>
      <c r="AL214" s="130">
        <f>'[5]พฤศจิกายน 67'!E214</f>
        <v>1262</v>
      </c>
      <c r="AM214" s="44">
        <f>AL214-AI214</f>
        <v>438</v>
      </c>
      <c r="AN214" s="46">
        <f>AM214*$AN$3</f>
        <v>2628</v>
      </c>
      <c r="AO214" s="130">
        <f>'[5]ธันวาคม 67'!E214</f>
        <v>1588</v>
      </c>
      <c r="AP214" s="44">
        <f>AO214-AL214</f>
        <v>326</v>
      </c>
      <c r="AQ214" s="46">
        <f>AP214*$AQ$3</f>
        <v>1956</v>
      </c>
    </row>
    <row r="215" spans="1:43" x14ac:dyDescent="0.55000000000000004">
      <c r="A215" s="23" t="str">
        <f>[5]ตารางจด!A215</f>
        <v>สำนักวิจัยและส่งเสริมการเกษตร</v>
      </c>
      <c r="B215" s="24"/>
      <c r="C215" s="25"/>
      <c r="D215" s="26"/>
      <c r="E215" s="27"/>
      <c r="F215" s="28"/>
      <c r="G215" s="29"/>
      <c r="H215" s="30"/>
      <c r="I215" s="28"/>
      <c r="J215" s="31"/>
      <c r="K215" s="27"/>
      <c r="L215" s="28"/>
      <c r="M215" s="31"/>
      <c r="N215" s="27"/>
      <c r="O215" s="28"/>
      <c r="P215" s="29"/>
      <c r="Q215" s="56"/>
      <c r="R215" s="57"/>
      <c r="S215" s="31"/>
      <c r="T215" s="27"/>
      <c r="U215" s="28"/>
      <c r="V215" s="31"/>
      <c r="W215" s="27"/>
      <c r="X215" s="28"/>
      <c r="Y215" s="31"/>
      <c r="Z215" s="33"/>
      <c r="AA215" s="34"/>
      <c r="AB215" s="35"/>
      <c r="AC215" s="27"/>
      <c r="AD215" s="28"/>
      <c r="AE215" s="31"/>
      <c r="AF215" s="27"/>
      <c r="AG215" s="28"/>
      <c r="AH215" s="31"/>
      <c r="AI215" s="27"/>
      <c r="AJ215" s="28"/>
      <c r="AK215" s="31"/>
      <c r="AL215" s="27"/>
      <c r="AM215" s="28"/>
      <c r="AN215" s="31"/>
      <c r="AO215" s="27"/>
      <c r="AP215" s="28"/>
      <c r="AQ215" s="31"/>
    </row>
    <row r="216" spans="1:43" x14ac:dyDescent="0.55000000000000004">
      <c r="A216" s="23" t="str">
        <f>[5]ตารางจด!A216</f>
        <v>อาคารธรรมศักดิ์มนตรี</v>
      </c>
      <c r="B216" s="24"/>
      <c r="C216" s="51"/>
      <c r="D216" s="38"/>
      <c r="E216" s="39"/>
      <c r="F216" s="39"/>
      <c r="G216" s="37"/>
      <c r="H216" s="40"/>
      <c r="I216" s="39"/>
      <c r="J216" s="41"/>
      <c r="K216" s="39"/>
      <c r="L216" s="39"/>
      <c r="M216" s="41"/>
      <c r="N216" s="39"/>
      <c r="O216" s="39"/>
      <c r="P216" s="37"/>
      <c r="Q216" s="40"/>
      <c r="R216" s="39"/>
      <c r="S216" s="41"/>
      <c r="T216" s="39"/>
      <c r="U216" s="39"/>
      <c r="V216" s="41"/>
      <c r="W216" s="39"/>
      <c r="X216" s="39"/>
      <c r="Y216" s="41"/>
      <c r="Z216" s="39"/>
      <c r="AA216" s="39"/>
      <c r="AB216" s="41"/>
      <c r="AC216" s="39"/>
      <c r="AD216" s="39"/>
      <c r="AE216" s="41"/>
      <c r="AF216" s="39"/>
      <c r="AG216" s="39"/>
      <c r="AH216" s="41"/>
      <c r="AI216" s="39"/>
      <c r="AJ216" s="39"/>
      <c r="AK216" s="41"/>
      <c r="AL216" s="39"/>
      <c r="AM216" s="39"/>
      <c r="AN216" s="41"/>
      <c r="AO216" s="39"/>
      <c r="AP216" s="39"/>
      <c r="AQ216" s="41"/>
    </row>
    <row r="217" spans="1:43" x14ac:dyDescent="0.55000000000000004">
      <c r="A217" s="42">
        <f>[5]ตารางจด!A217</f>
        <v>169</v>
      </c>
      <c r="B217" s="43" t="str">
        <f>[5]ตารางจด!B217</f>
        <v>นายกฤษภาส  แย้มเกตุหอม (ครัวบัณฑิต ศูนย์ต่อเนื่อง)</v>
      </c>
      <c r="C217" s="42">
        <f>[5]ตารางจด!C217</f>
        <v>0</v>
      </c>
      <c r="D217" s="16">
        <f>[5]ตารางจด!D217</f>
        <v>8415456</v>
      </c>
      <c r="E217" s="130" t="s">
        <v>9</v>
      </c>
      <c r="F217" s="44" t="s">
        <v>9</v>
      </c>
      <c r="G217" s="45" t="s">
        <v>9</v>
      </c>
      <c r="H217" s="44" t="str">
        <f>'[5]มกราคม 67'!E217</f>
        <v>รื้อถอนแล้ว</v>
      </c>
      <c r="I217" s="44" t="s">
        <v>9</v>
      </c>
      <c r="J217" s="46" t="s">
        <v>9</v>
      </c>
      <c r="K217" s="130" t="str">
        <f>'[5]กุมภาพันธ์ 67'!E217</f>
        <v>รื้อถอนแล้ว</v>
      </c>
      <c r="L217" s="44" t="s">
        <v>9</v>
      </c>
      <c r="M217" s="46" t="s">
        <v>9</v>
      </c>
      <c r="N217" s="130" t="str">
        <f>'[5]มีนาคม 67'!E217</f>
        <v>รื้อถอนแล้ว</v>
      </c>
      <c r="O217" s="44" t="s">
        <v>9</v>
      </c>
      <c r="P217" s="45" t="s">
        <v>9</v>
      </c>
      <c r="Q217" s="44" t="str">
        <f>'[5]เมษายน 67 '!E217</f>
        <v>รื้อถอนแล้ว</v>
      </c>
      <c r="R217" s="44" t="s">
        <v>9</v>
      </c>
      <c r="S217" s="46" t="s">
        <v>9</v>
      </c>
      <c r="T217" s="130" t="str">
        <f>'[5]พฤษภาคม 67'!E217</f>
        <v>รื้อถอนแล้ว</v>
      </c>
      <c r="U217" s="44" t="s">
        <v>9</v>
      </c>
      <c r="V217" s="46" t="s">
        <v>9</v>
      </c>
      <c r="W217" s="130" t="str">
        <f>'[5]มิถุนายน 67 '!E217</f>
        <v>รื้อถอนแล้ว</v>
      </c>
      <c r="X217" s="44" t="s">
        <v>9</v>
      </c>
      <c r="Y217" s="46" t="s">
        <v>9</v>
      </c>
      <c r="Z217" s="47" t="str">
        <f>'[5]กรกฏาคม 67 '!E217</f>
        <v>รื้อถอนแล้ว</v>
      </c>
      <c r="AA217" s="48" t="s">
        <v>9</v>
      </c>
      <c r="AB217" s="49" t="s">
        <v>9</v>
      </c>
      <c r="AC217" s="130" t="str">
        <f>'[5]สิงหาคม 67 '!E217</f>
        <v>รื้อถอนแล้ว</v>
      </c>
      <c r="AD217" s="44" t="s">
        <v>9</v>
      </c>
      <c r="AE217" s="46" t="s">
        <v>9</v>
      </c>
      <c r="AF217" s="130" t="str">
        <f>'[5]กันยายน 67 '!E217</f>
        <v>รื้อถอนแล้ว</v>
      </c>
      <c r="AG217" s="44" t="s">
        <v>9</v>
      </c>
      <c r="AH217" s="46" t="s">
        <v>9</v>
      </c>
      <c r="AI217" s="130" t="str">
        <f>'[5]ตุลาคม 67 '!E217</f>
        <v>รื้อถอนแล้ว</v>
      </c>
      <c r="AJ217" s="44" t="s">
        <v>9</v>
      </c>
      <c r="AK217" s="46" t="s">
        <v>9</v>
      </c>
      <c r="AL217" s="130" t="str">
        <f>'[5]พฤศจิกายน 67'!E217</f>
        <v>รื้อถอนแล้ว</v>
      </c>
      <c r="AM217" s="44" t="s">
        <v>9</v>
      </c>
      <c r="AN217" s="46" t="s">
        <v>9</v>
      </c>
      <c r="AO217" s="130" t="str">
        <f>'[5]ธันวาคม 67'!E217</f>
        <v>รื้อถอนแล้ว</v>
      </c>
      <c r="AP217" s="44" t="s">
        <v>9</v>
      </c>
      <c r="AQ217" s="46" t="s">
        <v>9</v>
      </c>
    </row>
    <row r="218" spans="1:43" x14ac:dyDescent="0.55000000000000004">
      <c r="A218" s="23" t="str">
        <f>[5]ตารางจด!A218</f>
        <v>คณะวิศวกรรมศาสตร์</v>
      </c>
      <c r="B218" s="24"/>
      <c r="C218" s="25"/>
      <c r="D218" s="26"/>
      <c r="E218" s="27"/>
      <c r="F218" s="28"/>
      <c r="G218" s="29"/>
      <c r="H218" s="30"/>
      <c r="I218" s="28"/>
      <c r="J218" s="31"/>
      <c r="K218" s="27"/>
      <c r="L218" s="28"/>
      <c r="M218" s="31"/>
      <c r="N218" s="27"/>
      <c r="O218" s="28"/>
      <c r="P218" s="29"/>
      <c r="Q218" s="56"/>
      <c r="R218" s="57"/>
      <c r="S218" s="31"/>
      <c r="T218" s="27"/>
      <c r="U218" s="28"/>
      <c r="V218" s="31"/>
      <c r="W218" s="27"/>
      <c r="X218" s="28"/>
      <c r="Y218" s="31"/>
      <c r="Z218" s="33"/>
      <c r="AA218" s="34"/>
      <c r="AB218" s="35"/>
      <c r="AC218" s="27"/>
      <c r="AD218" s="28"/>
      <c r="AE218" s="31"/>
      <c r="AF218" s="27"/>
      <c r="AG218" s="28"/>
      <c r="AH218" s="31"/>
      <c r="AI218" s="27"/>
      <c r="AJ218" s="28"/>
      <c r="AK218" s="31"/>
      <c r="AL218" s="27"/>
      <c r="AM218" s="28"/>
      <c r="AN218" s="31"/>
      <c r="AO218" s="27"/>
      <c r="AP218" s="28"/>
      <c r="AQ218" s="31"/>
    </row>
    <row r="219" spans="1:43" x14ac:dyDescent="0.55000000000000004">
      <c r="A219" s="23" t="str">
        <f>[5]ตารางจด!A219</f>
        <v>อาคารเรียนรวมสาขาวิศวกรรมศาสตร์</v>
      </c>
      <c r="B219" s="24"/>
      <c r="C219" s="51"/>
      <c r="D219" s="38"/>
      <c r="E219" s="39"/>
      <c r="F219" s="39"/>
      <c r="G219" s="37"/>
      <c r="H219" s="40"/>
      <c r="I219" s="39"/>
      <c r="J219" s="41"/>
      <c r="K219" s="39"/>
      <c r="L219" s="39"/>
      <c r="M219" s="41"/>
      <c r="N219" s="39"/>
      <c r="O219" s="39"/>
      <c r="P219" s="37"/>
      <c r="Q219" s="40"/>
      <c r="R219" s="39"/>
      <c r="S219" s="41"/>
      <c r="T219" s="39"/>
      <c r="U219" s="39"/>
      <c r="V219" s="41"/>
      <c r="W219" s="39"/>
      <c r="X219" s="39"/>
      <c r="Y219" s="41"/>
      <c r="Z219" s="39"/>
      <c r="AA219" s="39"/>
      <c r="AB219" s="41"/>
      <c r="AC219" s="39"/>
      <c r="AD219" s="39"/>
      <c r="AE219" s="41"/>
      <c r="AF219" s="39"/>
      <c r="AG219" s="39"/>
      <c r="AH219" s="41"/>
      <c r="AI219" s="39"/>
      <c r="AJ219" s="39"/>
      <c r="AK219" s="41"/>
      <c r="AL219" s="39"/>
      <c r="AM219" s="39"/>
      <c r="AN219" s="41"/>
      <c r="AO219" s="39"/>
      <c r="AP219" s="39"/>
      <c r="AQ219" s="41"/>
    </row>
    <row r="220" spans="1:43" x14ac:dyDescent="0.55000000000000004">
      <c r="A220" s="42">
        <f>[5]ตารางจด!A220</f>
        <v>170</v>
      </c>
      <c r="B220" s="43" t="str">
        <f>[5]ตารางจด!B220</f>
        <v>บัวเรียว ใจมั่นคง อาหารตามสั่งคณะวิศวะ</v>
      </c>
      <c r="C220" s="42">
        <f>[5]ตารางจด!C220</f>
        <v>0</v>
      </c>
      <c r="D220" s="16" t="str">
        <f>[5]ตารางจด!D220</f>
        <v>001571</v>
      </c>
      <c r="E220" s="130">
        <v>2266</v>
      </c>
      <c r="F220" s="44">
        <v>25</v>
      </c>
      <c r="G220" s="45">
        <v>125</v>
      </c>
      <c r="H220" s="44">
        <f>'[5]มกราคม 67'!E220</f>
        <v>2290</v>
      </c>
      <c r="I220" s="44">
        <f t="shared" ref="I220:I226" si="148">H220-E220</f>
        <v>24</v>
      </c>
      <c r="J220" s="46">
        <f t="shared" ref="J220:J226" si="149">I220*$J$3</f>
        <v>120</v>
      </c>
      <c r="K220" s="130">
        <f>'[5]กุมภาพันธ์ 67'!E220</f>
        <v>2290</v>
      </c>
      <c r="L220" s="44">
        <f t="shared" ref="L220:L226" si="150">K220-H220</f>
        <v>0</v>
      </c>
      <c r="M220" s="46">
        <f t="shared" ref="M220:M226" si="151">L220*$M$3</f>
        <v>0</v>
      </c>
      <c r="N220" s="130">
        <f>'[5]มีนาคม 67'!E220</f>
        <v>2348</v>
      </c>
      <c r="O220" s="44">
        <f t="shared" ref="O220:O226" si="152">N220-K220</f>
        <v>58</v>
      </c>
      <c r="P220" s="45">
        <f t="shared" ref="P220:P226" si="153">O220*$P$3</f>
        <v>348</v>
      </c>
      <c r="Q220" s="44">
        <f>'[5]เมษายน 67 '!E220</f>
        <v>2348</v>
      </c>
      <c r="R220" s="44">
        <f t="shared" ref="R220:R226" si="154">Q220-N220</f>
        <v>0</v>
      </c>
      <c r="S220" s="46">
        <f t="shared" ref="S220:S226" si="155">R220*$S$3</f>
        <v>0</v>
      </c>
      <c r="T220" s="130">
        <f>'[5]พฤษภาคม 67'!E220</f>
        <v>2348</v>
      </c>
      <c r="U220" s="44">
        <f t="shared" ref="U220:U226" si="156">T220-Q220</f>
        <v>0</v>
      </c>
      <c r="V220" s="46">
        <f t="shared" ref="V220:V226" si="157">U220*$V$3</f>
        <v>0</v>
      </c>
      <c r="W220" s="130">
        <f>'[5]มิถุนายน 67 '!E220</f>
        <v>2348</v>
      </c>
      <c r="X220" s="44">
        <f t="shared" ref="X220:X226" si="158">W220-T220</f>
        <v>0</v>
      </c>
      <c r="Y220" s="46">
        <f t="shared" ref="Y220:Y226" si="159">X220*$Y$3</f>
        <v>0</v>
      </c>
      <c r="Z220" s="47">
        <f>'[5]กรกฏาคม 67 '!E220</f>
        <v>2370</v>
      </c>
      <c r="AA220" s="48">
        <f t="shared" ref="AA220:AA226" si="160">Z220-W220</f>
        <v>22</v>
      </c>
      <c r="AB220" s="49">
        <f t="shared" ref="AB220:AB226" si="161">AA220*$AB$3</f>
        <v>132</v>
      </c>
      <c r="AC220" s="130">
        <f>'[5]สิงหาคม 67 '!E220</f>
        <v>2426</v>
      </c>
      <c r="AD220" s="44">
        <f t="shared" ref="AD220:AD226" si="162">AC220-Z220</f>
        <v>56</v>
      </c>
      <c r="AE220" s="46">
        <f t="shared" ref="AE220:AE226" si="163">AD220*$AE$3</f>
        <v>336</v>
      </c>
      <c r="AF220" s="130">
        <f>'[5]กันยายน 67 '!E220</f>
        <v>2485</v>
      </c>
      <c r="AG220" s="44">
        <f t="shared" ref="AG220:AG226" si="164">AF220-AC220</f>
        <v>59</v>
      </c>
      <c r="AH220" s="46">
        <f t="shared" ref="AH220:AH226" si="165">AG220*$AH$3</f>
        <v>354</v>
      </c>
      <c r="AI220" s="130">
        <f>'[5]ตุลาคม 67 '!E220</f>
        <v>2533</v>
      </c>
      <c r="AJ220" s="44">
        <f t="shared" ref="AJ220:AJ226" si="166">AI220-AF220</f>
        <v>48</v>
      </c>
      <c r="AK220" s="46">
        <f t="shared" ref="AK220:AK226" si="167">AJ220*$AK$3</f>
        <v>288</v>
      </c>
      <c r="AL220" s="130">
        <f>'[5]พฤศจิกายน 67'!E220</f>
        <v>2550</v>
      </c>
      <c r="AM220" s="44">
        <f t="shared" ref="AM220:AM226" si="168">AL220-AI220</f>
        <v>17</v>
      </c>
      <c r="AN220" s="46">
        <f t="shared" ref="AN220:AN226" si="169">AM220*$AN$3</f>
        <v>102</v>
      </c>
      <c r="AO220" s="130">
        <f>'[5]ธันวาคม 67'!E220</f>
        <v>2592</v>
      </c>
      <c r="AP220" s="44">
        <f t="shared" ref="AP220:AP226" si="170">AO220-AL220</f>
        <v>42</v>
      </c>
      <c r="AQ220" s="46">
        <f t="shared" ref="AQ220:AQ226" si="171">AP220*$AQ$3</f>
        <v>252</v>
      </c>
    </row>
    <row r="221" spans="1:43" x14ac:dyDescent="0.55000000000000004">
      <c r="A221" s="42">
        <f>[5]ตารางจด!A221</f>
        <v>171</v>
      </c>
      <c r="B221" s="43" t="str">
        <f>[5]ตารางจด!B221</f>
        <v>ศกุลตลา จินดา (ยำตำนัว)</v>
      </c>
      <c r="C221" s="42">
        <f>[5]ตารางจด!C221</f>
        <v>0</v>
      </c>
      <c r="D221" s="16" t="str">
        <f>[5]ตารางจด!D221</f>
        <v>001611</v>
      </c>
      <c r="E221" s="130">
        <v>263</v>
      </c>
      <c r="F221" s="44">
        <v>0</v>
      </c>
      <c r="G221" s="45">
        <v>0</v>
      </c>
      <c r="H221" s="44">
        <f>'[5]มกราคม 67'!E221</f>
        <v>263</v>
      </c>
      <c r="I221" s="44">
        <f t="shared" si="148"/>
        <v>0</v>
      </c>
      <c r="J221" s="46">
        <f t="shared" si="149"/>
        <v>0</v>
      </c>
      <c r="K221" s="130">
        <f>'[5]กุมภาพันธ์ 67'!E221</f>
        <v>263</v>
      </c>
      <c r="L221" s="44">
        <f t="shared" si="150"/>
        <v>0</v>
      </c>
      <c r="M221" s="46">
        <f t="shared" si="151"/>
        <v>0</v>
      </c>
      <c r="N221" s="130">
        <f>'[5]มีนาคม 67'!E221</f>
        <v>263</v>
      </c>
      <c r="O221" s="44">
        <f t="shared" si="152"/>
        <v>0</v>
      </c>
      <c r="P221" s="45">
        <f t="shared" si="153"/>
        <v>0</v>
      </c>
      <c r="Q221" s="44">
        <f>'[5]เมษายน 67 '!E221</f>
        <v>263</v>
      </c>
      <c r="R221" s="44">
        <f t="shared" si="154"/>
        <v>0</v>
      </c>
      <c r="S221" s="46">
        <f t="shared" si="155"/>
        <v>0</v>
      </c>
      <c r="T221" s="130">
        <f>'[5]พฤษภาคม 67'!E221</f>
        <v>263</v>
      </c>
      <c r="U221" s="44">
        <f t="shared" si="156"/>
        <v>0</v>
      </c>
      <c r="V221" s="46">
        <f t="shared" si="157"/>
        <v>0</v>
      </c>
      <c r="W221" s="130">
        <f>'[5]มิถุนายน 67 '!E221</f>
        <v>263</v>
      </c>
      <c r="X221" s="44">
        <f t="shared" si="158"/>
        <v>0</v>
      </c>
      <c r="Y221" s="46">
        <f t="shared" si="159"/>
        <v>0</v>
      </c>
      <c r="Z221" s="47">
        <f>'[5]กรกฏาคม 67 '!E221</f>
        <v>263</v>
      </c>
      <c r="AA221" s="48">
        <f t="shared" si="160"/>
        <v>0</v>
      </c>
      <c r="AB221" s="49">
        <f t="shared" si="161"/>
        <v>0</v>
      </c>
      <c r="AC221" s="130">
        <f>'[5]สิงหาคม 67 '!E221</f>
        <v>263</v>
      </c>
      <c r="AD221" s="44">
        <f t="shared" si="162"/>
        <v>0</v>
      </c>
      <c r="AE221" s="46">
        <f t="shared" si="163"/>
        <v>0</v>
      </c>
      <c r="AF221" s="130">
        <f>'[5]กันยายน 67 '!E221</f>
        <v>36</v>
      </c>
      <c r="AG221" s="44">
        <f>AF221</f>
        <v>36</v>
      </c>
      <c r="AH221" s="46">
        <f t="shared" si="165"/>
        <v>216</v>
      </c>
      <c r="AI221" s="130">
        <f>'[5]ตุลาคม 67 '!E221</f>
        <v>79</v>
      </c>
      <c r="AJ221" s="44">
        <f t="shared" si="166"/>
        <v>43</v>
      </c>
      <c r="AK221" s="46">
        <f t="shared" si="167"/>
        <v>258</v>
      </c>
      <c r="AL221" s="130">
        <f>'[5]พฤศจิกายน 67'!E221</f>
        <v>114</v>
      </c>
      <c r="AM221" s="44">
        <f t="shared" si="168"/>
        <v>35</v>
      </c>
      <c r="AN221" s="46">
        <f t="shared" si="169"/>
        <v>210</v>
      </c>
      <c r="AO221" s="130">
        <f>'[5]ธันวาคม 67'!E221</f>
        <v>159</v>
      </c>
      <c r="AP221" s="44">
        <f t="shared" si="170"/>
        <v>45</v>
      </c>
      <c r="AQ221" s="46">
        <f t="shared" si="171"/>
        <v>270</v>
      </c>
    </row>
    <row r="222" spans="1:43" x14ac:dyDescent="0.55000000000000004">
      <c r="A222" s="42">
        <f>[5]ตารางจด!A222</f>
        <v>172</v>
      </c>
      <c r="B222" s="43" t="str">
        <f>[5]ตารางจด!B222</f>
        <v>อำพร สมติ๊บ (ก๋วยเตี๊ยว)</v>
      </c>
      <c r="C222" s="42">
        <f>[5]ตารางจด!C222</f>
        <v>0</v>
      </c>
      <c r="D222" s="16" t="str">
        <f>[5]ตารางจด!D222</f>
        <v>002225</v>
      </c>
      <c r="E222" s="130">
        <v>393</v>
      </c>
      <c r="F222" s="44">
        <v>0</v>
      </c>
      <c r="G222" s="45">
        <v>0</v>
      </c>
      <c r="H222" s="44">
        <f>'[5]มกราคม 67'!E222</f>
        <v>393</v>
      </c>
      <c r="I222" s="44">
        <f t="shared" si="148"/>
        <v>0</v>
      </c>
      <c r="J222" s="46">
        <f t="shared" si="149"/>
        <v>0</v>
      </c>
      <c r="K222" s="130">
        <f>'[5]กุมภาพันธ์ 67'!E222</f>
        <v>393</v>
      </c>
      <c r="L222" s="44">
        <f t="shared" si="150"/>
        <v>0</v>
      </c>
      <c r="M222" s="46">
        <f t="shared" si="151"/>
        <v>0</v>
      </c>
      <c r="N222" s="130">
        <f>'[5]มีนาคม 67'!E222</f>
        <v>393</v>
      </c>
      <c r="O222" s="44">
        <f t="shared" si="152"/>
        <v>0</v>
      </c>
      <c r="P222" s="45">
        <f t="shared" si="153"/>
        <v>0</v>
      </c>
      <c r="Q222" s="44">
        <f>'[5]เมษายน 67 '!E222</f>
        <v>393</v>
      </c>
      <c r="R222" s="44">
        <f t="shared" si="154"/>
        <v>0</v>
      </c>
      <c r="S222" s="46">
        <f t="shared" si="155"/>
        <v>0</v>
      </c>
      <c r="T222" s="130">
        <f>'[5]พฤษภาคม 67'!E222</f>
        <v>393</v>
      </c>
      <c r="U222" s="44">
        <f t="shared" si="156"/>
        <v>0</v>
      </c>
      <c r="V222" s="46">
        <f t="shared" si="157"/>
        <v>0</v>
      </c>
      <c r="W222" s="130">
        <f>'[5]มิถุนายน 67 '!E222</f>
        <v>393</v>
      </c>
      <c r="X222" s="44">
        <f t="shared" si="158"/>
        <v>0</v>
      </c>
      <c r="Y222" s="46">
        <f t="shared" si="159"/>
        <v>0</v>
      </c>
      <c r="Z222" s="47">
        <f>'[5]กรกฏาคม 67 '!E222</f>
        <v>400</v>
      </c>
      <c r="AA222" s="48">
        <f t="shared" si="160"/>
        <v>7</v>
      </c>
      <c r="AB222" s="49">
        <f t="shared" si="161"/>
        <v>42</v>
      </c>
      <c r="AC222" s="130">
        <f>'[5]สิงหาคม 67 '!E222</f>
        <v>436</v>
      </c>
      <c r="AD222" s="44">
        <f t="shared" si="162"/>
        <v>36</v>
      </c>
      <c r="AE222" s="46">
        <f t="shared" si="163"/>
        <v>216</v>
      </c>
      <c r="AF222" s="130">
        <f>'[5]กันยายน 67 '!E222</f>
        <v>474</v>
      </c>
      <c r="AG222" s="44">
        <f t="shared" si="164"/>
        <v>38</v>
      </c>
      <c r="AH222" s="46">
        <f t="shared" si="165"/>
        <v>228</v>
      </c>
      <c r="AI222" s="130">
        <f>'[5]ตุลาคม 67 '!E222</f>
        <v>490</v>
      </c>
      <c r="AJ222" s="44">
        <f t="shared" si="166"/>
        <v>16</v>
      </c>
      <c r="AK222" s="46">
        <f t="shared" si="167"/>
        <v>96</v>
      </c>
      <c r="AL222" s="130">
        <f>'[5]พฤศจิกายน 67'!E222</f>
        <v>490</v>
      </c>
      <c r="AM222" s="44">
        <f t="shared" si="168"/>
        <v>0</v>
      </c>
      <c r="AN222" s="46">
        <f t="shared" si="169"/>
        <v>0</v>
      </c>
      <c r="AO222" s="130">
        <f>'[5]ธันวาคม 67'!E222</f>
        <v>490</v>
      </c>
      <c r="AP222" s="44">
        <f t="shared" si="170"/>
        <v>0</v>
      </c>
      <c r="AQ222" s="46">
        <f t="shared" si="171"/>
        <v>0</v>
      </c>
    </row>
    <row r="223" spans="1:43" x14ac:dyDescent="0.55000000000000004">
      <c r="A223" s="42">
        <f>[5]ตารางจด!A223</f>
        <v>173</v>
      </c>
      <c r="B223" s="43" t="str">
        <f>[5]ตารางจด!B223</f>
        <v>ปันนิดา สารมล (ข้าวขาหมู+ข้าวหมูกรอบ)</v>
      </c>
      <c r="C223" s="42">
        <f>[5]ตารางจด!C223</f>
        <v>0</v>
      </c>
      <c r="D223" s="16" t="str">
        <f>[5]ตารางจด!D223</f>
        <v>001221</v>
      </c>
      <c r="E223" s="130">
        <v>61</v>
      </c>
      <c r="F223" s="44">
        <v>0</v>
      </c>
      <c r="G223" s="45">
        <v>0</v>
      </c>
      <c r="H223" s="44">
        <f>'[5]มกราคม 67'!E223</f>
        <v>61</v>
      </c>
      <c r="I223" s="44">
        <f t="shared" si="148"/>
        <v>0</v>
      </c>
      <c r="J223" s="46">
        <f t="shared" si="149"/>
        <v>0</v>
      </c>
      <c r="K223" s="130">
        <f>'[5]กุมภาพันธ์ 67'!E223</f>
        <v>61</v>
      </c>
      <c r="L223" s="44">
        <f t="shared" si="150"/>
        <v>0</v>
      </c>
      <c r="M223" s="46">
        <f t="shared" si="151"/>
        <v>0</v>
      </c>
      <c r="N223" s="130">
        <f>'[5]มีนาคม 67'!E223</f>
        <v>61</v>
      </c>
      <c r="O223" s="44">
        <f t="shared" si="152"/>
        <v>0</v>
      </c>
      <c r="P223" s="45">
        <f t="shared" si="153"/>
        <v>0</v>
      </c>
      <c r="Q223" s="44">
        <f>'[5]เมษายน 67 '!E223</f>
        <v>61</v>
      </c>
      <c r="R223" s="44">
        <f t="shared" si="154"/>
        <v>0</v>
      </c>
      <c r="S223" s="46">
        <f t="shared" si="155"/>
        <v>0</v>
      </c>
      <c r="T223" s="130">
        <f>'[5]พฤษภาคม 67'!E223</f>
        <v>61</v>
      </c>
      <c r="U223" s="44">
        <f t="shared" si="156"/>
        <v>0</v>
      </c>
      <c r="V223" s="46">
        <f t="shared" si="157"/>
        <v>0</v>
      </c>
      <c r="W223" s="130">
        <f>'[5]มิถุนายน 67 '!E223</f>
        <v>61</v>
      </c>
      <c r="X223" s="44">
        <f t="shared" si="158"/>
        <v>0</v>
      </c>
      <c r="Y223" s="46">
        <f t="shared" si="159"/>
        <v>0</v>
      </c>
      <c r="Z223" s="47">
        <f>'[5]กรกฏาคม 67 '!E223</f>
        <v>140</v>
      </c>
      <c r="AA223" s="48">
        <f t="shared" si="160"/>
        <v>79</v>
      </c>
      <c r="AB223" s="49">
        <f t="shared" si="161"/>
        <v>474</v>
      </c>
      <c r="AC223" s="130">
        <f>'[5]สิงหาคม 67 '!E223</f>
        <v>297</v>
      </c>
      <c r="AD223" s="44">
        <f t="shared" si="162"/>
        <v>157</v>
      </c>
      <c r="AE223" s="46">
        <f t="shared" si="163"/>
        <v>942</v>
      </c>
      <c r="AF223" s="130">
        <f>'[5]กันยายน 67 '!E223</f>
        <v>448</v>
      </c>
      <c r="AG223" s="44">
        <f t="shared" si="164"/>
        <v>151</v>
      </c>
      <c r="AH223" s="46">
        <f t="shared" si="165"/>
        <v>906</v>
      </c>
      <c r="AI223" s="130">
        <f>'[5]ตุลาคม 67 '!E223</f>
        <v>506</v>
      </c>
      <c r="AJ223" s="44">
        <f t="shared" si="166"/>
        <v>58</v>
      </c>
      <c r="AK223" s="46">
        <f t="shared" si="167"/>
        <v>348</v>
      </c>
      <c r="AL223" s="130">
        <f>'[5]พฤศจิกายน 67'!E223</f>
        <v>506</v>
      </c>
      <c r="AM223" s="44">
        <f t="shared" si="168"/>
        <v>0</v>
      </c>
      <c r="AN223" s="46">
        <f t="shared" si="169"/>
        <v>0</v>
      </c>
      <c r="AO223" s="130">
        <f>'[5]ธันวาคม 67'!E223</f>
        <v>506</v>
      </c>
      <c r="AP223" s="44">
        <f t="shared" si="170"/>
        <v>0</v>
      </c>
      <c r="AQ223" s="46">
        <f t="shared" si="171"/>
        <v>0</v>
      </c>
    </row>
    <row r="224" spans="1:43" x14ac:dyDescent="0.55000000000000004">
      <c r="A224" s="42">
        <f>[5]ตารางจด!A224</f>
        <v>174</v>
      </c>
      <c r="B224" s="43" t="str">
        <f>[5]ตารางจด!B224</f>
        <v>นางสาวปาณิสรา ใจตุ้ย (ถ่ายเอกสาร วิศวะ)</v>
      </c>
      <c r="C224" s="42">
        <f>[5]ตารางจด!C224</f>
        <v>0</v>
      </c>
      <c r="D224" s="16">
        <f>[5]ตารางจด!D224</f>
        <v>84045523</v>
      </c>
      <c r="E224" s="130">
        <v>4426</v>
      </c>
      <c r="F224" s="44">
        <v>38</v>
      </c>
      <c r="G224" s="45">
        <v>190</v>
      </c>
      <c r="H224" s="44">
        <f>'[5]มกราคม 67'!E224</f>
        <v>4471</v>
      </c>
      <c r="I224" s="44">
        <f t="shared" si="148"/>
        <v>45</v>
      </c>
      <c r="J224" s="46">
        <f t="shared" si="149"/>
        <v>225</v>
      </c>
      <c r="K224" s="130">
        <f>'[5]กุมภาพันธ์ 67'!E224</f>
        <v>4526</v>
      </c>
      <c r="L224" s="44">
        <f t="shared" si="150"/>
        <v>55</v>
      </c>
      <c r="M224" s="46">
        <f t="shared" si="151"/>
        <v>275</v>
      </c>
      <c r="N224" s="130">
        <f>'[5]มีนาคม 67'!E224</f>
        <v>4595</v>
      </c>
      <c r="O224" s="44">
        <f t="shared" si="152"/>
        <v>69</v>
      </c>
      <c r="P224" s="45">
        <f t="shared" si="153"/>
        <v>414</v>
      </c>
      <c r="Q224" s="44">
        <f>'[5]เมษายน 67 '!E224</f>
        <v>4639</v>
      </c>
      <c r="R224" s="44">
        <f t="shared" si="154"/>
        <v>44</v>
      </c>
      <c r="S224" s="46">
        <f t="shared" si="155"/>
        <v>264</v>
      </c>
      <c r="T224" s="130">
        <f>'[5]พฤษภาคม 67'!E224</f>
        <v>4639</v>
      </c>
      <c r="U224" s="44">
        <f t="shared" si="156"/>
        <v>0</v>
      </c>
      <c r="V224" s="46">
        <f t="shared" si="157"/>
        <v>0</v>
      </c>
      <c r="W224" s="130">
        <f>'[5]มิถุนายน 67 '!E224</f>
        <v>4706</v>
      </c>
      <c r="X224" s="44">
        <f t="shared" si="158"/>
        <v>67</v>
      </c>
      <c r="Y224" s="46">
        <f t="shared" si="159"/>
        <v>402</v>
      </c>
      <c r="Z224" s="47">
        <f>'[5]กรกฏาคม 67 '!E224</f>
        <v>4810</v>
      </c>
      <c r="AA224" s="48">
        <f t="shared" si="160"/>
        <v>104</v>
      </c>
      <c r="AB224" s="49">
        <f t="shared" si="161"/>
        <v>624</v>
      </c>
      <c r="AC224" s="130">
        <f>'[5]สิงหาคม 67 '!E224</f>
        <v>4910</v>
      </c>
      <c r="AD224" s="44">
        <f t="shared" si="162"/>
        <v>100</v>
      </c>
      <c r="AE224" s="46">
        <f t="shared" si="163"/>
        <v>600</v>
      </c>
      <c r="AF224" s="130">
        <f>'[5]กันยายน 67 '!E224</f>
        <v>5011</v>
      </c>
      <c r="AG224" s="44">
        <f t="shared" si="164"/>
        <v>101</v>
      </c>
      <c r="AH224" s="46">
        <f t="shared" si="165"/>
        <v>606</v>
      </c>
      <c r="AI224" s="130">
        <f>'[5]ตุลาคม 67 '!E224</f>
        <v>5041</v>
      </c>
      <c r="AJ224" s="44">
        <f t="shared" si="166"/>
        <v>30</v>
      </c>
      <c r="AK224" s="46">
        <f t="shared" si="167"/>
        <v>180</v>
      </c>
      <c r="AL224" s="130">
        <f>'[5]พฤศจิกายน 67'!E224</f>
        <v>5073</v>
      </c>
      <c r="AM224" s="44">
        <f t="shared" si="168"/>
        <v>32</v>
      </c>
      <c r="AN224" s="46">
        <f t="shared" si="169"/>
        <v>192</v>
      </c>
      <c r="AO224" s="130">
        <f>'[5]ธันวาคม 67'!E224</f>
        <v>5125</v>
      </c>
      <c r="AP224" s="44">
        <f t="shared" si="170"/>
        <v>52</v>
      </c>
      <c r="AQ224" s="46">
        <f t="shared" si="171"/>
        <v>312</v>
      </c>
    </row>
    <row r="225" spans="1:43" x14ac:dyDescent="0.55000000000000004">
      <c r="A225" s="42">
        <f>[5]ตารางจด!A225</f>
        <v>175</v>
      </c>
      <c r="B225" s="43" t="str">
        <f>[5]ตารางจด!B225</f>
        <v>นางสาวธัญธิดา  จันทร์คุ้ม (เครื่องดื่มวิศวะ)</v>
      </c>
      <c r="C225" s="42">
        <f>[5]ตารางจด!C225</f>
        <v>0</v>
      </c>
      <c r="D225" s="16" t="str">
        <f>[5]ตารางจด!D225</f>
        <v>-</v>
      </c>
      <c r="E225" s="130" t="s">
        <v>9</v>
      </c>
      <c r="F225" s="44" t="s">
        <v>9</v>
      </c>
      <c r="G225" s="45" t="s">
        <v>9</v>
      </c>
      <c r="H225" s="44" t="str">
        <f>'[5]มกราคม 67'!E225</f>
        <v>รื้อถอนแล้ว</v>
      </c>
      <c r="I225" s="44" t="s">
        <v>9</v>
      </c>
      <c r="J225" s="46" t="s">
        <v>9</v>
      </c>
      <c r="K225" s="130" t="str">
        <f>'[5]กุมภาพันธ์ 67'!E225</f>
        <v>รื้อถอนแล้ว</v>
      </c>
      <c r="L225" s="44" t="s">
        <v>9</v>
      </c>
      <c r="M225" s="46" t="s">
        <v>9</v>
      </c>
      <c r="N225" s="130" t="str">
        <f>'[5]มีนาคม 67'!E225</f>
        <v>รื้อถอนแล้ว</v>
      </c>
      <c r="O225" s="44" t="s">
        <v>9</v>
      </c>
      <c r="P225" s="45" t="s">
        <v>9</v>
      </c>
      <c r="Q225" s="44" t="str">
        <f>'[5]เมษายน 67 '!E225</f>
        <v>รื้อถอนแล้ว</v>
      </c>
      <c r="R225" s="44" t="s">
        <v>9</v>
      </c>
      <c r="S225" s="46" t="s">
        <v>9</v>
      </c>
      <c r="T225" s="130" t="str">
        <f>'[5]พฤษภาคม 67'!E225</f>
        <v>รื้อถอนแล้ว</v>
      </c>
      <c r="U225" s="44" t="s">
        <v>9</v>
      </c>
      <c r="V225" s="46" t="s">
        <v>9</v>
      </c>
      <c r="W225" s="130" t="str">
        <f>'[5]มิถุนายน 67 '!E225</f>
        <v>รื้อถอนแล้ว</v>
      </c>
      <c r="X225" s="44" t="s">
        <v>9</v>
      </c>
      <c r="Y225" s="46" t="s">
        <v>9</v>
      </c>
      <c r="Z225" s="47" t="str">
        <f>'[5]กรกฏาคม 67 '!E225</f>
        <v>รื้อถอนแล้ว</v>
      </c>
      <c r="AA225" s="48" t="s">
        <v>9</v>
      </c>
      <c r="AB225" s="49" t="s">
        <v>9</v>
      </c>
      <c r="AC225" s="130" t="str">
        <f>'[5]สิงหาคม 67 '!E225</f>
        <v>รื้อถอนแล้ว</v>
      </c>
      <c r="AD225" s="44" t="s">
        <v>9</v>
      </c>
      <c r="AE225" s="46" t="s">
        <v>9</v>
      </c>
      <c r="AF225" s="130">
        <f>'[5]กันยายน 67 '!E225</f>
        <v>6</v>
      </c>
      <c r="AG225" s="44">
        <f>AF225</f>
        <v>6</v>
      </c>
      <c r="AH225" s="46">
        <f t="shared" si="165"/>
        <v>36</v>
      </c>
      <c r="AI225" s="130">
        <f>'[5]ตุลาคม 67 '!E225</f>
        <v>13</v>
      </c>
      <c r="AJ225" s="44">
        <f t="shared" si="166"/>
        <v>7</v>
      </c>
      <c r="AK225" s="46">
        <f t="shared" si="167"/>
        <v>42</v>
      </c>
      <c r="AL225" s="130">
        <f>'[5]พฤศจิกายน 67'!E225</f>
        <v>16</v>
      </c>
      <c r="AM225" s="44">
        <f t="shared" si="168"/>
        <v>3</v>
      </c>
      <c r="AN225" s="46">
        <f t="shared" si="169"/>
        <v>18</v>
      </c>
      <c r="AO225" s="130">
        <f>'[5]ธันวาคม 67'!E225</f>
        <v>19</v>
      </c>
      <c r="AP225" s="44">
        <f t="shared" si="170"/>
        <v>3</v>
      </c>
      <c r="AQ225" s="46">
        <f t="shared" si="171"/>
        <v>18</v>
      </c>
    </row>
    <row r="226" spans="1:43" x14ac:dyDescent="0.55000000000000004">
      <c r="A226" s="42">
        <f>[5]ตารางจด!A226</f>
        <v>176</v>
      </c>
      <c r="B226" s="43" t="str">
        <f>[5]ตารางจด!B226</f>
        <v>ธงชัย บุญสม  (ISOOP)</v>
      </c>
      <c r="C226" s="42">
        <f>[5]ตารางจด!C226</f>
        <v>0</v>
      </c>
      <c r="D226" s="16">
        <f>[5]ตารางจด!D226</f>
        <v>0</v>
      </c>
      <c r="E226" s="130">
        <v>439</v>
      </c>
      <c r="F226" s="44">
        <v>41</v>
      </c>
      <c r="G226" s="45">
        <v>205</v>
      </c>
      <c r="H226" s="44">
        <f>'[5]มกราคม 67'!E226</f>
        <v>479</v>
      </c>
      <c r="I226" s="44">
        <f t="shared" si="148"/>
        <v>40</v>
      </c>
      <c r="J226" s="46">
        <f t="shared" si="149"/>
        <v>200</v>
      </c>
      <c r="K226" s="130">
        <f>'[5]กุมภาพันธ์ 67'!E226</f>
        <v>555</v>
      </c>
      <c r="L226" s="44">
        <f t="shared" si="150"/>
        <v>76</v>
      </c>
      <c r="M226" s="46">
        <f t="shared" si="151"/>
        <v>380</v>
      </c>
      <c r="N226" s="130">
        <f>'[5]มีนาคม 67'!E226</f>
        <v>628</v>
      </c>
      <c r="O226" s="44">
        <f t="shared" si="152"/>
        <v>73</v>
      </c>
      <c r="P226" s="45">
        <f t="shared" si="153"/>
        <v>438</v>
      </c>
      <c r="Q226" s="44">
        <f>'[5]เมษายน 67 '!E226</f>
        <v>704</v>
      </c>
      <c r="R226" s="44">
        <f t="shared" si="154"/>
        <v>76</v>
      </c>
      <c r="S226" s="46">
        <f t="shared" si="155"/>
        <v>456</v>
      </c>
      <c r="T226" s="130">
        <f>'[5]พฤษภาคม 67'!E226</f>
        <v>770</v>
      </c>
      <c r="U226" s="44">
        <f t="shared" si="156"/>
        <v>66</v>
      </c>
      <c r="V226" s="46">
        <f t="shared" si="157"/>
        <v>396</v>
      </c>
      <c r="W226" s="130">
        <f>'[5]มิถุนายน 67 '!E226</f>
        <v>849</v>
      </c>
      <c r="X226" s="44">
        <f t="shared" si="158"/>
        <v>79</v>
      </c>
      <c r="Y226" s="46">
        <f t="shared" si="159"/>
        <v>474</v>
      </c>
      <c r="Z226" s="47">
        <f>'[5]กรกฏาคม 67 '!E226</f>
        <v>970</v>
      </c>
      <c r="AA226" s="48">
        <f t="shared" si="160"/>
        <v>121</v>
      </c>
      <c r="AB226" s="49">
        <f t="shared" si="161"/>
        <v>726</v>
      </c>
      <c r="AC226" s="130">
        <f>'[5]สิงหาคม 67 '!E226</f>
        <v>1056</v>
      </c>
      <c r="AD226" s="44">
        <f t="shared" si="162"/>
        <v>86</v>
      </c>
      <c r="AE226" s="46">
        <f t="shared" si="163"/>
        <v>516</v>
      </c>
      <c r="AF226" s="130">
        <f>'[5]กันยายน 67 '!E226</f>
        <v>1190</v>
      </c>
      <c r="AG226" s="44">
        <f t="shared" si="164"/>
        <v>134</v>
      </c>
      <c r="AH226" s="46">
        <f t="shared" si="165"/>
        <v>804</v>
      </c>
      <c r="AI226" s="130">
        <f>'[5]ตุลาคม 67 '!E226</f>
        <v>1291</v>
      </c>
      <c r="AJ226" s="44">
        <f t="shared" si="166"/>
        <v>101</v>
      </c>
      <c r="AK226" s="46">
        <f t="shared" si="167"/>
        <v>606</v>
      </c>
      <c r="AL226" s="130">
        <f>'[5]พฤศจิกายน 67'!E226</f>
        <v>1383</v>
      </c>
      <c r="AM226" s="44">
        <f t="shared" si="168"/>
        <v>92</v>
      </c>
      <c r="AN226" s="46">
        <f t="shared" si="169"/>
        <v>552</v>
      </c>
      <c r="AO226" s="130">
        <f>'[5]ธันวาคม 67'!E226</f>
        <v>1482</v>
      </c>
      <c r="AP226" s="44">
        <f t="shared" si="170"/>
        <v>99</v>
      </c>
      <c r="AQ226" s="46">
        <f t="shared" si="171"/>
        <v>594</v>
      </c>
    </row>
    <row r="227" spans="1:43" x14ac:dyDescent="0.55000000000000004">
      <c r="A227" s="42">
        <f>[5]ตารางจด!A227</f>
        <v>177</v>
      </c>
      <c r="B227" s="43" t="str">
        <f>[5]ตารางจด!B227</f>
        <v>LOTUA' S (วิศวะ)</v>
      </c>
      <c r="C227" s="42">
        <f>[5]ตารางจด!C227</f>
        <v>0</v>
      </c>
      <c r="D227" s="16" t="str">
        <f>[5]ตารางจด!D227</f>
        <v>0024444</v>
      </c>
      <c r="E227" s="130" t="s">
        <v>9</v>
      </c>
      <c r="F227" s="44" t="s">
        <v>9</v>
      </c>
      <c r="G227" s="45" t="s">
        <v>9</v>
      </c>
      <c r="H227" s="44" t="str">
        <f>'[5]มกราคม 67'!E227</f>
        <v>รื้อถอนแล้ว</v>
      </c>
      <c r="I227" s="44" t="s">
        <v>9</v>
      </c>
      <c r="J227" s="46" t="s">
        <v>9</v>
      </c>
      <c r="K227" s="130" t="str">
        <f>'[5]กุมภาพันธ์ 67'!E227</f>
        <v>รื้อถอนแล้ว</v>
      </c>
      <c r="L227" s="44" t="s">
        <v>9</v>
      </c>
      <c r="M227" s="46" t="s">
        <v>9</v>
      </c>
      <c r="N227" s="130" t="str">
        <f>'[5]มีนาคม 67'!E227</f>
        <v>รื้อถอนแล้ว</v>
      </c>
      <c r="O227" s="44" t="s">
        <v>9</v>
      </c>
      <c r="P227" s="45" t="s">
        <v>9</v>
      </c>
      <c r="Q227" s="44" t="str">
        <f>'[5]เมษายน 67 '!E227</f>
        <v>รื้อถอนแล้ว</v>
      </c>
      <c r="R227" s="44" t="s">
        <v>9</v>
      </c>
      <c r="S227" s="46" t="s">
        <v>9</v>
      </c>
      <c r="T227" s="130" t="str">
        <f>'[5]พฤษภาคม 67'!E227</f>
        <v>รื้อถอนแล้ว</v>
      </c>
      <c r="U227" s="44" t="s">
        <v>9</v>
      </c>
      <c r="V227" s="46" t="s">
        <v>9</v>
      </c>
      <c r="W227" s="130" t="str">
        <f>'[5]มิถุนายน 67 '!E227</f>
        <v>รื้อถอนแล้ว</v>
      </c>
      <c r="X227" s="44" t="s">
        <v>9</v>
      </c>
      <c r="Y227" s="46" t="s">
        <v>9</v>
      </c>
      <c r="Z227" s="47" t="str">
        <f>'[5]กรกฏาคม 67 '!E227</f>
        <v>รื้อถอนแล้ว</v>
      </c>
      <c r="AA227" s="48" t="s">
        <v>9</v>
      </c>
      <c r="AB227" s="49" t="s">
        <v>9</v>
      </c>
      <c r="AC227" s="130" t="str">
        <f>'[5]สิงหาคม 67 '!E227</f>
        <v>รื้อถอนแล้ว</v>
      </c>
      <c r="AD227" s="44" t="s">
        <v>9</v>
      </c>
      <c r="AE227" s="46" t="s">
        <v>9</v>
      </c>
      <c r="AF227" s="130" t="str">
        <f>'[5]กันยายน 67 '!E227</f>
        <v>รื้อถอนแล้ว</v>
      </c>
      <c r="AG227" s="44" t="s">
        <v>9</v>
      </c>
      <c r="AH227" s="46" t="s">
        <v>9</v>
      </c>
      <c r="AI227" s="130" t="str">
        <f>'[5]ตุลาคม 67 '!E227</f>
        <v>รื้อถอนแล้ว</v>
      </c>
      <c r="AJ227" s="44" t="s">
        <v>9</v>
      </c>
      <c r="AK227" s="46" t="s">
        <v>9</v>
      </c>
      <c r="AL227" s="130" t="str">
        <f>'[5]พฤศจิกายน 67'!E227</f>
        <v>รื้อถอนแล้ว</v>
      </c>
      <c r="AM227" s="44" t="s">
        <v>9</v>
      </c>
      <c r="AN227" s="46" t="s">
        <v>9</v>
      </c>
      <c r="AO227" s="130" t="str">
        <f>'[5]ธันวาคม 67'!E227</f>
        <v>รื้อถอนแล้ว</v>
      </c>
      <c r="AP227" s="44" t="s">
        <v>9</v>
      </c>
      <c r="AQ227" s="46" t="s">
        <v>9</v>
      </c>
    </row>
    <row r="228" spans="1:43" x14ac:dyDescent="0.55000000000000004">
      <c r="A228" s="23" t="str">
        <f>[5]ตารางจด!A228</f>
        <v>อาคารสมิตานนท์</v>
      </c>
      <c r="B228" s="24"/>
      <c r="C228" s="51"/>
      <c r="D228" s="38"/>
      <c r="E228" s="39"/>
      <c r="F228" s="39"/>
      <c r="G228" s="37"/>
      <c r="H228" s="40"/>
      <c r="I228" s="39"/>
      <c r="J228" s="41"/>
      <c r="K228" s="39"/>
      <c r="L228" s="39"/>
      <c r="M228" s="41"/>
      <c r="N228" s="39"/>
      <c r="O228" s="39"/>
      <c r="P228" s="37"/>
      <c r="Q228" s="40"/>
      <c r="R228" s="39"/>
      <c r="S228" s="41"/>
      <c r="T228" s="39"/>
      <c r="U228" s="39"/>
      <c r="V228" s="41"/>
      <c r="W228" s="39"/>
      <c r="X228" s="39"/>
      <c r="Y228" s="41"/>
      <c r="Z228" s="39"/>
      <c r="AA228" s="39"/>
      <c r="AB228" s="41"/>
      <c r="AC228" s="39"/>
      <c r="AD228" s="39"/>
      <c r="AE228" s="41"/>
      <c r="AF228" s="39"/>
      <c r="AG228" s="39"/>
      <c r="AH228" s="41"/>
      <c r="AI228" s="39"/>
      <c r="AJ228" s="39"/>
      <c r="AK228" s="41"/>
      <c r="AL228" s="39"/>
      <c r="AM228" s="39"/>
      <c r="AN228" s="41"/>
      <c r="AO228" s="39"/>
      <c r="AP228" s="39"/>
      <c r="AQ228" s="41"/>
    </row>
    <row r="229" spans="1:43" x14ac:dyDescent="0.55000000000000004">
      <c r="A229" s="42">
        <f>[5]ตารางจด!A229</f>
        <v>178</v>
      </c>
      <c r="B229" s="43" t="str">
        <f>[5]ตารางจด!B229</f>
        <v>นายสมโภชน์  ก้านเขียว  (สมิตานนท์)</v>
      </c>
      <c r="C229" s="42">
        <f>[5]ตารางจด!C229</f>
        <v>0</v>
      </c>
      <c r="D229" s="16">
        <f>[5]ตารางจด!D229</f>
        <v>0</v>
      </c>
      <c r="E229" s="130">
        <v>6409</v>
      </c>
      <c r="F229" s="44">
        <v>139</v>
      </c>
      <c r="G229" s="45">
        <v>695</v>
      </c>
      <c r="H229" s="44">
        <f>'[5]มกราคม 67'!E229</f>
        <v>6409</v>
      </c>
      <c r="I229" s="44">
        <f>H229-E229</f>
        <v>0</v>
      </c>
      <c r="J229" s="46">
        <f>I229*$J$3</f>
        <v>0</v>
      </c>
      <c r="K229" s="130">
        <f>'[5]กุมภาพันธ์ 67'!E229</f>
        <v>6781</v>
      </c>
      <c r="L229" s="44">
        <f>K229-H229</f>
        <v>372</v>
      </c>
      <c r="M229" s="46">
        <f>L229*$M$3</f>
        <v>1860</v>
      </c>
      <c r="N229" s="130">
        <f>'[5]มีนาคม 67'!E229</f>
        <v>6781</v>
      </c>
      <c r="O229" s="44">
        <f>N229-K229</f>
        <v>0</v>
      </c>
      <c r="P229" s="45">
        <f>O229*$P$3</f>
        <v>0</v>
      </c>
      <c r="Q229" s="44">
        <f>'[5]เมษายน 67 '!E229</f>
        <v>6781</v>
      </c>
      <c r="R229" s="44">
        <f>Q229-N229</f>
        <v>0</v>
      </c>
      <c r="S229" s="46">
        <f>R229*$S$3</f>
        <v>0</v>
      </c>
      <c r="T229" s="130">
        <f>'[5]พฤษภาคม 67'!E229</f>
        <v>6781</v>
      </c>
      <c r="U229" s="44">
        <f>T229-Q229</f>
        <v>0</v>
      </c>
      <c r="V229" s="46">
        <f>U229*$V$3</f>
        <v>0</v>
      </c>
      <c r="W229" s="130">
        <f>'[5]มิถุนายน 67 '!E229</f>
        <v>6781</v>
      </c>
      <c r="X229" s="44">
        <f>W229-T229</f>
        <v>0</v>
      </c>
      <c r="Y229" s="46">
        <f>X229*$Y$3</f>
        <v>0</v>
      </c>
      <c r="Z229" s="47">
        <f>'[5]กรกฏาคม 67 '!E229</f>
        <v>7013</v>
      </c>
      <c r="AA229" s="48">
        <f>Z229-W229</f>
        <v>232</v>
      </c>
      <c r="AB229" s="49">
        <f>AA229*$AB$3</f>
        <v>1392</v>
      </c>
      <c r="AC229" s="130">
        <f>'[5]สิงหาคม 67 '!E229</f>
        <v>7220</v>
      </c>
      <c r="AD229" s="44">
        <f>AC229-Z229</f>
        <v>207</v>
      </c>
      <c r="AE229" s="46">
        <f>AD229*$AE$3</f>
        <v>1242</v>
      </c>
      <c r="AF229" s="130">
        <f>'[5]กันยายน 67 '!E229</f>
        <v>7415</v>
      </c>
      <c r="AG229" s="44">
        <f>AF229-AC229</f>
        <v>195</v>
      </c>
      <c r="AH229" s="46">
        <f>AG229*$AH$3</f>
        <v>1170</v>
      </c>
      <c r="AI229" s="130">
        <f>'[5]ตุลาคม 67 '!E229</f>
        <v>7415</v>
      </c>
      <c r="AJ229" s="44">
        <f>AI229-AF229</f>
        <v>0</v>
      </c>
      <c r="AK229" s="46">
        <f>AJ229*$AK$3</f>
        <v>0</v>
      </c>
      <c r="AL229" s="130">
        <f>'[5]พฤศจิกายน 67'!E229</f>
        <v>7662</v>
      </c>
      <c r="AM229" s="44">
        <f>AL229-AI229</f>
        <v>247</v>
      </c>
      <c r="AN229" s="46">
        <f>AM229*$AN$3</f>
        <v>1482</v>
      </c>
      <c r="AO229" s="130">
        <f>'[5]ธันวาคม 67'!E229</f>
        <v>7837</v>
      </c>
      <c r="AP229" s="44">
        <f>AO229-AL229</f>
        <v>175</v>
      </c>
      <c r="AQ229" s="46">
        <f>AP229*$AQ$3</f>
        <v>1050</v>
      </c>
    </row>
    <row r="230" spans="1:43" x14ac:dyDescent="0.55000000000000004">
      <c r="A230" s="42">
        <f>[5]ตารางจด!A230</f>
        <v>179</v>
      </c>
      <c r="B230" s="43" t="str">
        <f>[5]ตารางจด!B230</f>
        <v>ดัชมิลล์ (สมิตานนท์)</v>
      </c>
      <c r="C230" s="42">
        <f>[5]ตารางจด!C230</f>
        <v>0</v>
      </c>
      <c r="D230" s="16">
        <f>[5]ตารางจด!D230</f>
        <v>0</v>
      </c>
      <c r="E230" s="130" t="s">
        <v>9</v>
      </c>
      <c r="F230" s="13" t="s">
        <v>9</v>
      </c>
      <c r="G230" s="73" t="s">
        <v>9</v>
      </c>
      <c r="H230" s="44" t="str">
        <f>'[5]มกราคม 67'!E230</f>
        <v>รื้อถอนแล้ว</v>
      </c>
      <c r="I230" s="44" t="s">
        <v>9</v>
      </c>
      <c r="J230" s="46" t="s">
        <v>9</v>
      </c>
      <c r="K230" s="130" t="str">
        <f>'[5]กุมภาพันธ์ 67'!E230</f>
        <v>รื้อถอนแล้ว</v>
      </c>
      <c r="L230" s="44" t="s">
        <v>9</v>
      </c>
      <c r="M230" s="46" t="s">
        <v>9</v>
      </c>
      <c r="N230" s="130" t="str">
        <f>'[5]มีนาคม 67'!E230</f>
        <v>รื้อถอนแล้ว</v>
      </c>
      <c r="O230" s="44" t="s">
        <v>9</v>
      </c>
      <c r="P230" s="45" t="s">
        <v>9</v>
      </c>
      <c r="Q230" s="44" t="str">
        <f>'[5]เมษายน 67 '!E230</f>
        <v>รื้อถอนแล้ว</v>
      </c>
      <c r="R230" s="44" t="s">
        <v>9</v>
      </c>
      <c r="S230" s="46" t="s">
        <v>9</v>
      </c>
      <c r="T230" s="130" t="str">
        <f>'[5]พฤษภาคม 67'!E230</f>
        <v>รื้อถอนแล้ว</v>
      </c>
      <c r="U230" s="44" t="s">
        <v>9</v>
      </c>
      <c r="V230" s="46" t="s">
        <v>9</v>
      </c>
      <c r="W230" s="130" t="str">
        <f>'[5]มิถุนายน 67 '!E230</f>
        <v>รื้อถอนแล้ว</v>
      </c>
      <c r="X230" s="44" t="s">
        <v>9</v>
      </c>
      <c r="Y230" s="46" t="s">
        <v>9</v>
      </c>
      <c r="Z230" s="47" t="str">
        <f>'[5]กรกฏาคม 67 '!E230</f>
        <v>รื้อถอนแล้ว</v>
      </c>
      <c r="AA230" s="48" t="s">
        <v>9</v>
      </c>
      <c r="AB230" s="49" t="s">
        <v>9</v>
      </c>
      <c r="AC230" s="130" t="str">
        <f>'[5]สิงหาคม 67 '!E230</f>
        <v>รื้อถอนแล้ว</v>
      </c>
      <c r="AD230" s="44" t="s">
        <v>9</v>
      </c>
      <c r="AE230" s="46" t="s">
        <v>9</v>
      </c>
      <c r="AF230" s="130" t="str">
        <f>'[5]กันยายน 67 '!E230</f>
        <v>รื้อถอนแล้ว</v>
      </c>
      <c r="AG230" s="44" t="s">
        <v>9</v>
      </c>
      <c r="AH230" s="46" t="s">
        <v>9</v>
      </c>
      <c r="AI230" s="130" t="str">
        <f>'[5]ตุลาคม 67 '!E230</f>
        <v>รื้อถอนแล้ว</v>
      </c>
      <c r="AJ230" s="44" t="s">
        <v>9</v>
      </c>
      <c r="AK230" s="46" t="s">
        <v>9</v>
      </c>
      <c r="AL230" s="130" t="str">
        <f>'[5]พฤศจิกายน 67'!E230</f>
        <v>รื้อถอนแล้ว</v>
      </c>
      <c r="AM230" s="44" t="s">
        <v>9</v>
      </c>
      <c r="AN230" s="46" t="s">
        <v>9</v>
      </c>
      <c r="AO230" s="130" t="str">
        <f>'[5]ธันวาคม 67'!E230</f>
        <v>รื้อถอนแล้ว</v>
      </c>
      <c r="AP230" s="44" t="s">
        <v>9</v>
      </c>
      <c r="AQ230" s="46" t="s">
        <v>9</v>
      </c>
    </row>
    <row r="231" spans="1:43" x14ac:dyDescent="0.55000000000000004">
      <c r="A231" s="42">
        <f>[5]ตารางจด!A231</f>
        <v>180</v>
      </c>
      <c r="B231" s="43" t="str">
        <f>[5]ตารางจด!B231</f>
        <v>TAO BIN  (สมิตานนท์)</v>
      </c>
      <c r="C231" s="42">
        <f>[5]ตารางจด!C231</f>
        <v>0</v>
      </c>
      <c r="D231" s="16">
        <f>[5]ตารางจด!D231</f>
        <v>20220732428</v>
      </c>
      <c r="E231" s="130">
        <v>3224</v>
      </c>
      <c r="F231" s="44">
        <v>134</v>
      </c>
      <c r="G231" s="45">
        <v>670</v>
      </c>
      <c r="H231" s="44">
        <f>'[5]มกราคม 67'!E231</f>
        <v>3454</v>
      </c>
      <c r="I231" s="44">
        <f>H231</f>
        <v>3454</v>
      </c>
      <c r="J231" s="46">
        <f>I231*$J$3</f>
        <v>17270</v>
      </c>
      <c r="K231" s="130">
        <f>'[5]กุมภาพันธ์ 67'!E231</f>
        <v>3715</v>
      </c>
      <c r="L231" s="44">
        <f>K231-H231</f>
        <v>261</v>
      </c>
      <c r="M231" s="46">
        <f>L231*$M$3</f>
        <v>1305</v>
      </c>
      <c r="N231" s="130">
        <f>'[5]มีนาคม 67'!E231</f>
        <v>3965</v>
      </c>
      <c r="O231" s="44">
        <f>N231-K231</f>
        <v>250</v>
      </c>
      <c r="P231" s="45">
        <f>O231*$P$3</f>
        <v>1500</v>
      </c>
      <c r="Q231" s="44">
        <f>'[5]เมษายน 67 '!E231</f>
        <v>4255</v>
      </c>
      <c r="R231" s="44">
        <f>Q231-N231</f>
        <v>290</v>
      </c>
      <c r="S231" s="46">
        <f>R231*$S$3</f>
        <v>1740</v>
      </c>
      <c r="T231" s="130">
        <f>'[5]พฤษภาคม 67'!E231</f>
        <v>4527</v>
      </c>
      <c r="U231" s="44">
        <f>T231-Q231</f>
        <v>272</v>
      </c>
      <c r="V231" s="46">
        <f>U231*$V$3</f>
        <v>1632</v>
      </c>
      <c r="W231" s="130">
        <f>'[5]มิถุนายน 67 '!E231</f>
        <v>4805</v>
      </c>
      <c r="X231" s="44">
        <f>W231-T231</f>
        <v>278</v>
      </c>
      <c r="Y231" s="46">
        <f>X231*$Y$3</f>
        <v>1668</v>
      </c>
      <c r="Z231" s="47">
        <f>'[5]กรกฏาคม 67 '!E231</f>
        <v>5067</v>
      </c>
      <c r="AA231" s="48">
        <f>Z231-W231</f>
        <v>262</v>
      </c>
      <c r="AB231" s="49">
        <f>AA231*$AB$3</f>
        <v>1572</v>
      </c>
      <c r="AC231" s="130">
        <f>'[5]สิงหาคม 67 '!E231</f>
        <v>5369</v>
      </c>
      <c r="AD231" s="44">
        <f>AC231-Z231</f>
        <v>302</v>
      </c>
      <c r="AE231" s="46">
        <f>AD231*$AE$3</f>
        <v>1812</v>
      </c>
      <c r="AF231" s="130">
        <f>'[5]กันยายน 67 '!E231</f>
        <v>5637</v>
      </c>
      <c r="AG231" s="44">
        <f>AF231-AC231</f>
        <v>268</v>
      </c>
      <c r="AH231" s="46">
        <f>AG231*$AH$3</f>
        <v>1608</v>
      </c>
      <c r="AI231" s="130">
        <f>'[5]ตุลาคม 67 '!E231</f>
        <v>5921</v>
      </c>
      <c r="AJ231" s="44">
        <f>AI231-AF231</f>
        <v>284</v>
      </c>
      <c r="AK231" s="46">
        <f>AJ231*$AK$3</f>
        <v>1704</v>
      </c>
      <c r="AL231" s="130">
        <f>'[5]พฤศจิกายน 67'!E231</f>
        <v>6208</v>
      </c>
      <c r="AM231" s="44">
        <f>AL231-AI231</f>
        <v>287</v>
      </c>
      <c r="AN231" s="46">
        <f>AM231*$AN$3</f>
        <v>1722</v>
      </c>
      <c r="AO231" s="130">
        <f>'[5]ธันวาคม 67'!E231</f>
        <v>6417</v>
      </c>
      <c r="AP231" s="44">
        <f>AO231-AL231</f>
        <v>209</v>
      </c>
      <c r="AQ231" s="46">
        <f>AP231*$AQ$3</f>
        <v>1254</v>
      </c>
    </row>
    <row r="232" spans="1:43" x14ac:dyDescent="0.55000000000000004">
      <c r="A232" s="23" t="str">
        <f>[5]ตารางจด!A232</f>
        <v>อาคารคัดบรรจุผลิตผลเกษตร</v>
      </c>
      <c r="B232" s="24"/>
      <c r="C232" s="51"/>
      <c r="D232" s="38"/>
      <c r="E232" s="39"/>
      <c r="F232" s="39"/>
      <c r="G232" s="37"/>
      <c r="H232" s="40"/>
      <c r="I232" s="39"/>
      <c r="J232" s="41"/>
      <c r="K232" s="39"/>
      <c r="L232" s="39"/>
      <c r="M232" s="41"/>
      <c r="N232" s="39"/>
      <c r="O232" s="39"/>
      <c r="P232" s="37"/>
      <c r="Q232" s="40"/>
      <c r="R232" s="39"/>
      <c r="S232" s="41"/>
      <c r="T232" s="39"/>
      <c r="U232" s="39"/>
      <c r="V232" s="41"/>
      <c r="W232" s="39"/>
      <c r="X232" s="39"/>
      <c r="Y232" s="41"/>
      <c r="Z232" s="39"/>
      <c r="AA232" s="39"/>
      <c r="AB232" s="41"/>
      <c r="AC232" s="39"/>
      <c r="AD232" s="39"/>
      <c r="AE232" s="41"/>
      <c r="AF232" s="39"/>
      <c r="AG232" s="39"/>
      <c r="AH232" s="41"/>
      <c r="AI232" s="39"/>
      <c r="AJ232" s="39"/>
      <c r="AK232" s="41"/>
      <c r="AL232" s="39"/>
      <c r="AM232" s="39"/>
      <c r="AN232" s="41"/>
      <c r="AO232" s="39"/>
      <c r="AP232" s="39"/>
      <c r="AQ232" s="41"/>
    </row>
    <row r="233" spans="1:43" ht="22.2" customHeight="1" x14ac:dyDescent="0.55000000000000004">
      <c r="A233" s="42">
        <f>[5]ตารางจด!A233</f>
        <v>181</v>
      </c>
      <c r="B233" s="43" t="str">
        <f>[5]ตารางจด!B233</f>
        <v>Freedom Coffee</v>
      </c>
      <c r="C233" s="42">
        <f>[5]ตารางจด!C233</f>
        <v>0</v>
      </c>
      <c r="D233" s="16">
        <f>[5]ตารางจด!D233</f>
        <v>60544520</v>
      </c>
      <c r="E233" s="130">
        <v>5741</v>
      </c>
      <c r="F233" s="44">
        <v>399</v>
      </c>
      <c r="G233" s="45">
        <v>1995</v>
      </c>
      <c r="H233" s="44">
        <f>'[5]มกราคม 67'!E233</f>
        <v>6153</v>
      </c>
      <c r="I233" s="44">
        <f>H233-E233</f>
        <v>412</v>
      </c>
      <c r="J233" s="46">
        <f>I233*$J$3</f>
        <v>2060</v>
      </c>
      <c r="K233" s="130">
        <f>'[5]กุมภาพันธ์ 67'!E233</f>
        <v>6799</v>
      </c>
      <c r="L233" s="44">
        <f>K233-H233</f>
        <v>646</v>
      </c>
      <c r="M233" s="46">
        <f>L233*$M$3</f>
        <v>3230</v>
      </c>
      <c r="N233" s="130">
        <f>'[5]มีนาคม 67'!E233</f>
        <v>7476</v>
      </c>
      <c r="O233" s="44">
        <f>N233-K233</f>
        <v>677</v>
      </c>
      <c r="P233" s="45">
        <f>O233*$P$3</f>
        <v>4062</v>
      </c>
      <c r="Q233" s="44">
        <f>'[5]เมษายน 67 '!E233</f>
        <v>7997</v>
      </c>
      <c r="R233" s="44">
        <f>Q233-N233</f>
        <v>521</v>
      </c>
      <c r="S233" s="46">
        <f>R233*$S$3</f>
        <v>3126</v>
      </c>
      <c r="T233" s="130">
        <f>'[5]พฤษภาคม 67'!E233</f>
        <v>8600</v>
      </c>
      <c r="U233" s="44">
        <f>T233-Q233</f>
        <v>603</v>
      </c>
      <c r="V233" s="46">
        <f>U233*$V$3</f>
        <v>3618</v>
      </c>
      <c r="W233" s="130">
        <f>'[5]มิถุนายน 67 '!E233</f>
        <v>9217</v>
      </c>
      <c r="X233" s="44">
        <f>W233-T233</f>
        <v>617</v>
      </c>
      <c r="Y233" s="46">
        <f>X233*$Y$3</f>
        <v>3702</v>
      </c>
      <c r="Z233" s="47">
        <f>'[5]กรกฏาคม 67 '!E233</f>
        <v>64</v>
      </c>
      <c r="AA233" s="48">
        <f>10000-W233+Z233</f>
        <v>847</v>
      </c>
      <c r="AB233" s="49">
        <f>AA233*$AB$3</f>
        <v>5082</v>
      </c>
      <c r="AC233" s="130">
        <f>'[5]สิงหาคม 67 '!E233</f>
        <v>983</v>
      </c>
      <c r="AD233" s="44">
        <f>AC233-Z233</f>
        <v>919</v>
      </c>
      <c r="AE233" s="46">
        <f>AD233*$AE$3</f>
        <v>5514</v>
      </c>
      <c r="AF233" s="130">
        <f>'[5]กันยายน 67 '!E233</f>
        <v>1874</v>
      </c>
      <c r="AG233" s="44">
        <f>AF233-AC233</f>
        <v>891</v>
      </c>
      <c r="AH233" s="46">
        <f>AG233*$AH$3</f>
        <v>5346</v>
      </c>
      <c r="AI233" s="130">
        <f>'[5]ตุลาคม 67 '!E233</f>
        <v>2776</v>
      </c>
      <c r="AJ233" s="44">
        <f>AI233-AF233</f>
        <v>902</v>
      </c>
      <c r="AK233" s="46">
        <f>AJ233*$AK$3</f>
        <v>5412</v>
      </c>
      <c r="AL233" s="130">
        <f>'[5]พฤศจิกายน 67'!E233</f>
        <v>3627</v>
      </c>
      <c r="AM233" s="44">
        <f>AL233-AI233</f>
        <v>851</v>
      </c>
      <c r="AN233" s="46">
        <f>AM233*$AN$3</f>
        <v>5106</v>
      </c>
      <c r="AO233" s="130">
        <f>'[5]ธันวาคม 67'!E233</f>
        <v>4254</v>
      </c>
      <c r="AP233" s="44">
        <f>AO233-AL233</f>
        <v>627</v>
      </c>
      <c r="AQ233" s="46">
        <f>AP233*$AQ$3</f>
        <v>3762</v>
      </c>
    </row>
    <row r="234" spans="1:43" x14ac:dyDescent="0.55000000000000004">
      <c r="A234" s="23" t="str">
        <f>[5]ตารางจด!A234</f>
        <v>คณะเทคโนโลยีการประมง</v>
      </c>
      <c r="B234" s="24"/>
      <c r="C234" s="25"/>
      <c r="D234" s="26"/>
      <c r="E234" s="27"/>
      <c r="F234" s="28"/>
      <c r="G234" s="29"/>
      <c r="H234" s="30"/>
      <c r="I234" s="28"/>
      <c r="J234" s="31"/>
      <c r="K234" s="27"/>
      <c r="L234" s="28"/>
      <c r="M234" s="31"/>
      <c r="N234" s="27"/>
      <c r="O234" s="28"/>
      <c r="P234" s="29"/>
      <c r="Q234" s="56"/>
      <c r="R234" s="57"/>
      <c r="S234" s="31"/>
      <c r="T234" s="27"/>
      <c r="U234" s="28"/>
      <c r="V234" s="31"/>
      <c r="W234" s="27"/>
      <c r="X234" s="28"/>
      <c r="Y234" s="31"/>
      <c r="Z234" s="33"/>
      <c r="AA234" s="34"/>
      <c r="AB234" s="35"/>
      <c r="AC234" s="27"/>
      <c r="AD234" s="28"/>
      <c r="AE234" s="31"/>
      <c r="AF234" s="27"/>
      <c r="AG234" s="28"/>
      <c r="AH234" s="31"/>
      <c r="AI234" s="27"/>
      <c r="AJ234" s="28"/>
      <c r="AK234" s="31"/>
      <c r="AL234" s="27"/>
      <c r="AM234" s="28"/>
      <c r="AN234" s="31"/>
      <c r="AO234" s="27"/>
      <c r="AP234" s="28"/>
      <c r="AQ234" s="31"/>
    </row>
    <row r="235" spans="1:43" x14ac:dyDescent="0.55000000000000004">
      <c r="A235" s="23" t="str">
        <f>[5]ตารางจด!A235</f>
        <v>อาคารเทคโนโลยีการประมง</v>
      </c>
      <c r="B235" s="24"/>
      <c r="C235" s="51"/>
      <c r="D235" s="38"/>
      <c r="E235" s="39"/>
      <c r="F235" s="39"/>
      <c r="G235" s="37"/>
      <c r="H235" s="40"/>
      <c r="I235" s="39"/>
      <c r="J235" s="41"/>
      <c r="K235" s="39"/>
      <c r="L235" s="39"/>
      <c r="M235" s="41"/>
      <c r="N235" s="39"/>
      <c r="O235" s="39"/>
      <c r="P235" s="37"/>
      <c r="Q235" s="40"/>
      <c r="R235" s="39"/>
      <c r="S235" s="41"/>
      <c r="T235" s="39"/>
      <c r="U235" s="39"/>
      <c r="V235" s="41"/>
      <c r="W235" s="39"/>
      <c r="X235" s="39"/>
      <c r="Y235" s="41"/>
      <c r="Z235" s="39"/>
      <c r="AA235" s="39"/>
      <c r="AB235" s="41"/>
      <c r="AC235" s="39"/>
      <c r="AD235" s="39"/>
      <c r="AE235" s="41"/>
      <c r="AF235" s="39"/>
      <c r="AG235" s="39"/>
      <c r="AH235" s="41"/>
      <c r="AI235" s="39"/>
      <c r="AJ235" s="39"/>
      <c r="AK235" s="41"/>
      <c r="AL235" s="39"/>
      <c r="AM235" s="39"/>
      <c r="AN235" s="41"/>
      <c r="AO235" s="39"/>
      <c r="AP235" s="39"/>
      <c r="AQ235" s="41"/>
    </row>
    <row r="236" spans="1:43" x14ac:dyDescent="0.55000000000000004">
      <c r="A236" s="42">
        <f>[5]ตารางจด!A236</f>
        <v>182</v>
      </c>
      <c r="B236" s="43" t="str">
        <f>[5]ตารางจด!B236</f>
        <v>ธนัตศักดิ์  ชัยยศ  (ร้านรีแลค คอนเนอร์ ประมง)</v>
      </c>
      <c r="C236" s="42">
        <f>[5]ตารางจด!C236</f>
        <v>0</v>
      </c>
      <c r="D236" s="16" t="str">
        <f>[5]ตารางจด!D236</f>
        <v>06084785</v>
      </c>
      <c r="E236" s="50">
        <v>43160</v>
      </c>
      <c r="F236" s="13">
        <v>177</v>
      </c>
      <c r="G236" s="73">
        <v>885</v>
      </c>
      <c r="H236" s="13">
        <f>'[5]มกราคม 67'!E236</f>
        <v>43346</v>
      </c>
      <c r="I236" s="44">
        <f>H236-E236</f>
        <v>186</v>
      </c>
      <c r="J236" s="74">
        <f>I236*$J$3</f>
        <v>930</v>
      </c>
      <c r="K236" s="50">
        <f>'[5]กุมภาพันธ์ 67'!E236</f>
        <v>43603</v>
      </c>
      <c r="L236" s="44">
        <f>K236-H236</f>
        <v>257</v>
      </c>
      <c r="M236" s="74">
        <f>L236*$M$3</f>
        <v>1285</v>
      </c>
      <c r="N236" s="50">
        <f>'[5]มีนาคม 67'!E236</f>
        <v>43780</v>
      </c>
      <c r="O236" s="44">
        <f>N236-K236</f>
        <v>177</v>
      </c>
      <c r="P236" s="73">
        <f>O236*$P$3</f>
        <v>1062</v>
      </c>
      <c r="Q236" s="13">
        <f>'[5]เมษายน 67 '!E236</f>
        <v>43794</v>
      </c>
      <c r="R236" s="44">
        <f>Q236-N236</f>
        <v>14</v>
      </c>
      <c r="S236" s="74">
        <f>R236*$S$3</f>
        <v>84</v>
      </c>
      <c r="T236" s="50">
        <f>'[5]พฤษภาคม 67'!E236</f>
        <v>43892</v>
      </c>
      <c r="U236" s="44">
        <f>T236-Q236</f>
        <v>98</v>
      </c>
      <c r="V236" s="74">
        <f>U236*$V$3</f>
        <v>588</v>
      </c>
      <c r="W236" s="50">
        <f>'[5]มิถุนายน 67 '!E236</f>
        <v>44036</v>
      </c>
      <c r="X236" s="44">
        <f>W236-T236</f>
        <v>144</v>
      </c>
      <c r="Y236" s="74">
        <f>X236*$Y$3</f>
        <v>864</v>
      </c>
      <c r="Z236" s="76">
        <f>'[5]กรกฏาคม 67 '!E236</f>
        <v>44339</v>
      </c>
      <c r="AA236" s="48">
        <f>Z236-W236</f>
        <v>303</v>
      </c>
      <c r="AB236" s="77">
        <f>AA236*$AB$3</f>
        <v>1818</v>
      </c>
      <c r="AC236" s="50">
        <f>'[5]สิงหาคม 67 '!E236</f>
        <v>44672</v>
      </c>
      <c r="AD236" s="44">
        <f>AC236-Z236</f>
        <v>333</v>
      </c>
      <c r="AE236" s="74">
        <f>AD236*$AE$3</f>
        <v>1998</v>
      </c>
      <c r="AF236" s="50">
        <f>'[5]กันยายน 67 '!E236</f>
        <v>44969</v>
      </c>
      <c r="AG236" s="44">
        <f>AF236-AC236</f>
        <v>297</v>
      </c>
      <c r="AH236" s="74">
        <f>AG236*$AH$3</f>
        <v>1782</v>
      </c>
      <c r="AI236" s="50">
        <f>'[5]ตุลาคม 67 '!E236</f>
        <v>45245</v>
      </c>
      <c r="AJ236" s="44">
        <f>AI236-AF236</f>
        <v>276</v>
      </c>
      <c r="AK236" s="74">
        <f>AJ236*$AK$3</f>
        <v>1656</v>
      </c>
      <c r="AL236" s="50">
        <f>'[5]พฤศจิกายน 67'!E236</f>
        <v>45465</v>
      </c>
      <c r="AM236" s="44">
        <f>AL236-AI236</f>
        <v>220</v>
      </c>
      <c r="AN236" s="74">
        <f>AM236*$AN$3</f>
        <v>1320</v>
      </c>
      <c r="AO236" s="50">
        <f>'[5]ธันวาคม 67'!E236</f>
        <v>45693</v>
      </c>
      <c r="AP236" s="44">
        <f>AO236-AL236</f>
        <v>228</v>
      </c>
      <c r="AQ236" s="74">
        <f>AP236*$AQ$3</f>
        <v>1368</v>
      </c>
    </row>
    <row r="237" spans="1:43" x14ac:dyDescent="0.55000000000000004">
      <c r="A237" s="23" t="str">
        <f>[5]ตารางจด!A237</f>
        <v>โรงอาหารกรีนแคนทีน</v>
      </c>
      <c r="B237" s="24"/>
      <c r="C237" s="51"/>
      <c r="D237" s="38"/>
      <c r="E237" s="39"/>
      <c r="F237" s="39"/>
      <c r="G237" s="37"/>
      <c r="H237" s="40"/>
      <c r="I237" s="39"/>
      <c r="J237" s="41"/>
      <c r="K237" s="39"/>
      <c r="L237" s="39"/>
      <c r="M237" s="41"/>
      <c r="N237" s="39"/>
      <c r="O237" s="39"/>
      <c r="P237" s="37"/>
      <c r="Q237" s="40"/>
      <c r="R237" s="39"/>
      <c r="S237" s="41"/>
      <c r="T237" s="39"/>
      <c r="U237" s="39"/>
      <c r="V237" s="41"/>
      <c r="W237" s="39"/>
      <c r="X237" s="39"/>
      <c r="Y237" s="41"/>
      <c r="Z237" s="39"/>
      <c r="AA237" s="39"/>
      <c r="AB237" s="41"/>
      <c r="AC237" s="39"/>
      <c r="AD237" s="39"/>
      <c r="AE237" s="41"/>
      <c r="AF237" s="39"/>
      <c r="AG237" s="39"/>
      <c r="AH237" s="41"/>
      <c r="AI237" s="39"/>
      <c r="AJ237" s="39"/>
      <c r="AK237" s="41"/>
      <c r="AL237" s="39"/>
      <c r="AM237" s="39"/>
      <c r="AN237" s="41"/>
      <c r="AO237" s="39"/>
      <c r="AP237" s="39"/>
      <c r="AQ237" s="41"/>
    </row>
    <row r="238" spans="1:43" x14ac:dyDescent="0.55000000000000004">
      <c r="A238" s="42">
        <f>[5]ตารางจด!A238</f>
        <v>183</v>
      </c>
      <c r="B238" s="43" t="str">
        <f>[5]ตารางจด!B238</f>
        <v>ธนาคารกรุงไทย (โรงอาหารกรีนแคนทีน)</v>
      </c>
      <c r="C238" s="42">
        <f>[5]ตารางจด!C238</f>
        <v>0</v>
      </c>
      <c r="D238" s="16">
        <f>[5]ตารางจด!D238</f>
        <v>7120141</v>
      </c>
      <c r="E238" s="130">
        <v>6234</v>
      </c>
      <c r="F238" s="44">
        <v>267</v>
      </c>
      <c r="G238" s="45">
        <v>1335</v>
      </c>
      <c r="H238" s="44">
        <f>'[5]มกราคม 67'!E238</f>
        <v>6321</v>
      </c>
      <c r="I238" s="44">
        <f t="shared" ref="I238:I253" si="172">H238-E238</f>
        <v>87</v>
      </c>
      <c r="J238" s="46">
        <f t="shared" ref="J238:J253" si="173">I238*$J$3</f>
        <v>435</v>
      </c>
      <c r="K238" s="130">
        <f>'[5]กุมภาพันธ์ 67'!E238</f>
        <v>6321</v>
      </c>
      <c r="L238" s="44">
        <f t="shared" ref="L238:L253" si="174">K238-H238</f>
        <v>0</v>
      </c>
      <c r="M238" s="46">
        <f t="shared" ref="M238:M253" si="175">L238*$M$3</f>
        <v>0</v>
      </c>
      <c r="N238" s="130">
        <f>'[5]มีนาคม 67'!E238</f>
        <v>6321</v>
      </c>
      <c r="O238" s="44">
        <f t="shared" ref="O238:O253" si="176">N238-K238</f>
        <v>0</v>
      </c>
      <c r="P238" s="45">
        <f t="shared" ref="P238:P253" si="177">O238*$P$3</f>
        <v>0</v>
      </c>
      <c r="Q238" s="44">
        <f>'[5]เมษายน 67 '!E238</f>
        <v>6321</v>
      </c>
      <c r="R238" s="44">
        <f t="shared" ref="R238:R253" si="178">Q238-N238</f>
        <v>0</v>
      </c>
      <c r="S238" s="46">
        <f t="shared" ref="S238:S253" si="179">R238*$S$3</f>
        <v>0</v>
      </c>
      <c r="T238" s="130">
        <f>'[5]พฤษภาคม 67'!E238</f>
        <v>6321</v>
      </c>
      <c r="U238" s="44">
        <f t="shared" ref="U238:U253" si="180">T238-Q238</f>
        <v>0</v>
      </c>
      <c r="V238" s="46">
        <f t="shared" ref="V238:V253" si="181">U238*$V$3</f>
        <v>0</v>
      </c>
      <c r="W238" s="130">
        <f>'[5]มิถุนายน 67 '!E238</f>
        <v>6321</v>
      </c>
      <c r="X238" s="44">
        <f t="shared" ref="X238:X253" si="182">W238-T238</f>
        <v>0</v>
      </c>
      <c r="Y238" s="46">
        <f t="shared" ref="Y238:Y253" si="183">X238*$Y$3</f>
        <v>0</v>
      </c>
      <c r="Z238" s="47">
        <f>'[5]กรกฏาคม 67 '!E238</f>
        <v>6321</v>
      </c>
      <c r="AA238" s="48">
        <f t="shared" ref="AA238:AA253" si="184">Z238-W238</f>
        <v>0</v>
      </c>
      <c r="AB238" s="49">
        <f t="shared" ref="AB238:AB253" si="185">AA238*$AB$3</f>
        <v>0</v>
      </c>
      <c r="AC238" s="130" t="str">
        <f>'[5]สิงหาคม 67 '!E238</f>
        <v>รื้อถอนแล้ว</v>
      </c>
      <c r="AD238" s="44" t="s">
        <v>9</v>
      </c>
      <c r="AE238" s="46" t="s">
        <v>9</v>
      </c>
      <c r="AF238" s="130" t="str">
        <f>'[5]กันยายน 67 '!E238</f>
        <v>รื้อถอนแล้ว</v>
      </c>
      <c r="AG238" s="44" t="s">
        <v>9</v>
      </c>
      <c r="AH238" s="46" t="s">
        <v>9</v>
      </c>
      <c r="AI238" s="130" t="str">
        <f>'[5]ตุลาคม 67 '!E238</f>
        <v>รื้อถอนแล้ว</v>
      </c>
      <c r="AJ238" s="44" t="s">
        <v>9</v>
      </c>
      <c r="AK238" s="46" t="s">
        <v>9</v>
      </c>
      <c r="AL238" s="130" t="str">
        <f>'[5]พฤศจิกายน 67'!E238</f>
        <v>รื้อถอนแล้ว</v>
      </c>
      <c r="AM238" s="44" t="s">
        <v>9</v>
      </c>
      <c r="AN238" s="46" t="s">
        <v>9</v>
      </c>
      <c r="AO238" s="130" t="str">
        <f>'[5]ธันวาคม 67'!E238</f>
        <v>รื้อถอนแล้ว</v>
      </c>
      <c r="AP238" s="44" t="s">
        <v>9</v>
      </c>
      <c r="AQ238" s="46" t="s">
        <v>9</v>
      </c>
    </row>
    <row r="239" spans="1:43" x14ac:dyDescent="0.55000000000000004">
      <c r="A239" s="42">
        <f>[5]ตารางจด!A239</f>
        <v>184</v>
      </c>
      <c r="B239" s="43" t="str">
        <f>[5]ตารางจด!B239</f>
        <v>กาสะลอง</v>
      </c>
      <c r="C239" s="42">
        <f>[5]ตารางจด!C239</f>
        <v>0</v>
      </c>
      <c r="D239" s="16">
        <f>[5]ตารางจด!D239</f>
        <v>8034396</v>
      </c>
      <c r="E239" s="130">
        <v>274</v>
      </c>
      <c r="F239" s="44">
        <v>0</v>
      </c>
      <c r="G239" s="45">
        <v>0</v>
      </c>
      <c r="H239" s="44">
        <f>'[5]มกราคม 67'!E239</f>
        <v>274</v>
      </c>
      <c r="I239" s="44">
        <f t="shared" si="172"/>
        <v>0</v>
      </c>
      <c r="J239" s="46">
        <f t="shared" si="173"/>
        <v>0</v>
      </c>
      <c r="K239" s="130">
        <f>'[5]กุมภาพันธ์ 67'!E239</f>
        <v>274</v>
      </c>
      <c r="L239" s="44">
        <f t="shared" si="174"/>
        <v>0</v>
      </c>
      <c r="M239" s="46">
        <f t="shared" si="175"/>
        <v>0</v>
      </c>
      <c r="N239" s="130">
        <f>'[5]มีนาคม 67'!E239</f>
        <v>274</v>
      </c>
      <c r="O239" s="44">
        <f t="shared" si="176"/>
        <v>0</v>
      </c>
      <c r="P239" s="45">
        <f t="shared" si="177"/>
        <v>0</v>
      </c>
      <c r="Q239" s="44">
        <f>'[5]เมษายน 67 '!E239</f>
        <v>274</v>
      </c>
      <c r="R239" s="44">
        <f t="shared" si="178"/>
        <v>0</v>
      </c>
      <c r="S239" s="46">
        <f t="shared" si="179"/>
        <v>0</v>
      </c>
      <c r="T239" s="130">
        <f>'[5]พฤษภาคม 67'!E239</f>
        <v>274</v>
      </c>
      <c r="U239" s="44">
        <f t="shared" si="180"/>
        <v>0</v>
      </c>
      <c r="V239" s="46">
        <f t="shared" si="181"/>
        <v>0</v>
      </c>
      <c r="W239" s="130">
        <f>'[5]มิถุนายน 67 '!E239</f>
        <v>274</v>
      </c>
      <c r="X239" s="44">
        <f t="shared" si="182"/>
        <v>0</v>
      </c>
      <c r="Y239" s="46">
        <f t="shared" si="183"/>
        <v>0</v>
      </c>
      <c r="Z239" s="47">
        <f>'[5]กรกฏาคม 67 '!E239</f>
        <v>345</v>
      </c>
      <c r="AA239" s="48">
        <f t="shared" si="184"/>
        <v>71</v>
      </c>
      <c r="AB239" s="49">
        <f t="shared" si="185"/>
        <v>426</v>
      </c>
      <c r="AC239" s="130">
        <f>'[5]สิงหาคม 67 '!E239</f>
        <v>380</v>
      </c>
      <c r="AD239" s="44">
        <f t="shared" ref="AD239:AD253" si="186">AC239-Z239</f>
        <v>35</v>
      </c>
      <c r="AE239" s="46">
        <f t="shared" ref="AE239:AE253" si="187">AD239*$AE$3</f>
        <v>210</v>
      </c>
      <c r="AF239" s="130">
        <f>'[5]กันยายน 67 '!E239</f>
        <v>397</v>
      </c>
      <c r="AG239" s="44">
        <f t="shared" ref="AG239:AG253" si="188">AF239-AC239</f>
        <v>17</v>
      </c>
      <c r="AH239" s="46">
        <f t="shared" ref="AH239:AH253" si="189">AG239*$AH$3</f>
        <v>102</v>
      </c>
      <c r="AI239" s="130">
        <f>'[5]ตุลาคม 67 '!E239</f>
        <v>397</v>
      </c>
      <c r="AJ239" s="44">
        <f t="shared" ref="AJ239:AJ253" si="190">AI239-AF239</f>
        <v>0</v>
      </c>
      <c r="AK239" s="46">
        <f t="shared" ref="AK239:AK253" si="191">AJ239*$AK$3</f>
        <v>0</v>
      </c>
      <c r="AL239" s="130">
        <f>'[5]พฤศจิกายน 67'!E239</f>
        <v>416</v>
      </c>
      <c r="AM239" s="44">
        <f t="shared" ref="AM239:AM253" si="192">AL239-AI239</f>
        <v>19</v>
      </c>
      <c r="AN239" s="46">
        <f t="shared" ref="AN239:AN253" si="193">AM239*$AN$3</f>
        <v>114</v>
      </c>
      <c r="AO239" s="130">
        <f>'[5]ธันวาคม 67'!E239</f>
        <v>426</v>
      </c>
      <c r="AP239" s="44">
        <f t="shared" ref="AP239:AP253" si="194">AO239-AL239</f>
        <v>10</v>
      </c>
      <c r="AQ239" s="46">
        <f t="shared" ref="AQ239:AQ253" si="195">AP239*$AQ$3</f>
        <v>60</v>
      </c>
    </row>
    <row r="240" spans="1:43" x14ac:dyDescent="0.55000000000000004">
      <c r="A240" s="42">
        <f>[5]ตารางจด!A240</f>
        <v>185</v>
      </c>
      <c r="B240" s="43" t="str">
        <f>[5]ตารางจด!B240</f>
        <v>เก็ตถะหวา</v>
      </c>
      <c r="C240" s="42">
        <f>[5]ตารางจด!C240</f>
        <v>0</v>
      </c>
      <c r="D240" s="16">
        <f>[5]ตารางจด!D240</f>
        <v>120390472</v>
      </c>
      <c r="E240" s="130">
        <v>2341</v>
      </c>
      <c r="F240" s="44">
        <v>0</v>
      </c>
      <c r="G240" s="45">
        <v>0</v>
      </c>
      <c r="H240" s="44">
        <f>'[5]มกราคม 67'!E240</f>
        <v>2431</v>
      </c>
      <c r="I240" s="44">
        <f t="shared" si="172"/>
        <v>90</v>
      </c>
      <c r="J240" s="46">
        <f t="shared" si="173"/>
        <v>450</v>
      </c>
      <c r="K240" s="130">
        <f>'[5]กุมภาพันธ์ 67'!E240</f>
        <v>2503</v>
      </c>
      <c r="L240" s="44">
        <f t="shared" si="174"/>
        <v>72</v>
      </c>
      <c r="M240" s="46">
        <f t="shared" si="175"/>
        <v>360</v>
      </c>
      <c r="N240" s="130">
        <f>'[5]มีนาคม 67'!E240</f>
        <v>2503</v>
      </c>
      <c r="O240" s="44">
        <f t="shared" si="176"/>
        <v>0</v>
      </c>
      <c r="P240" s="45">
        <f t="shared" si="177"/>
        <v>0</v>
      </c>
      <c r="Q240" s="44">
        <f>'[5]เมษายน 67 '!E240</f>
        <v>2503</v>
      </c>
      <c r="R240" s="44">
        <f t="shared" si="178"/>
        <v>0</v>
      </c>
      <c r="S240" s="46">
        <f t="shared" si="179"/>
        <v>0</v>
      </c>
      <c r="T240" s="130">
        <f>'[5]พฤษภาคม 67'!E240</f>
        <v>2503</v>
      </c>
      <c r="U240" s="44">
        <f t="shared" si="180"/>
        <v>0</v>
      </c>
      <c r="V240" s="46">
        <f t="shared" si="181"/>
        <v>0</v>
      </c>
      <c r="W240" s="130">
        <f>'[5]มิถุนายน 67 '!E240</f>
        <v>2503</v>
      </c>
      <c r="X240" s="44">
        <f t="shared" si="182"/>
        <v>0</v>
      </c>
      <c r="Y240" s="46">
        <f t="shared" si="183"/>
        <v>0</v>
      </c>
      <c r="Z240" s="47">
        <f>'[5]กรกฏาคม 67 '!E240</f>
        <v>2587</v>
      </c>
      <c r="AA240" s="48">
        <f t="shared" si="184"/>
        <v>84</v>
      </c>
      <c r="AB240" s="49">
        <f t="shared" si="185"/>
        <v>504</v>
      </c>
      <c r="AC240" s="130">
        <f>'[5]สิงหาคม 67 '!E240</f>
        <v>2610</v>
      </c>
      <c r="AD240" s="44">
        <f t="shared" si="186"/>
        <v>23</v>
      </c>
      <c r="AE240" s="46">
        <f t="shared" si="187"/>
        <v>138</v>
      </c>
      <c r="AF240" s="130">
        <f>'[5]กันยายน 67 '!E240</f>
        <v>2638</v>
      </c>
      <c r="AG240" s="44">
        <f t="shared" si="188"/>
        <v>28</v>
      </c>
      <c r="AH240" s="46">
        <f t="shared" si="189"/>
        <v>168</v>
      </c>
      <c r="AI240" s="130">
        <f>'[5]ตุลาคม 67 '!E240</f>
        <v>2676</v>
      </c>
      <c r="AJ240" s="44">
        <f t="shared" si="190"/>
        <v>38</v>
      </c>
      <c r="AK240" s="46">
        <f t="shared" si="191"/>
        <v>228</v>
      </c>
      <c r="AL240" s="130">
        <f>'[5]พฤศจิกายน 67'!E240</f>
        <v>2687</v>
      </c>
      <c r="AM240" s="44">
        <f t="shared" si="192"/>
        <v>11</v>
      </c>
      <c r="AN240" s="46">
        <f t="shared" si="193"/>
        <v>66</v>
      </c>
      <c r="AO240" s="130">
        <f>'[5]ธันวาคม 67'!E240</f>
        <v>2737</v>
      </c>
      <c r="AP240" s="44">
        <f t="shared" si="194"/>
        <v>50</v>
      </c>
      <c r="AQ240" s="46">
        <f t="shared" si="195"/>
        <v>300</v>
      </c>
    </row>
    <row r="241" spans="1:59" x14ac:dyDescent="0.55000000000000004">
      <c r="A241" s="42">
        <f>[5]ตารางจด!A241</f>
        <v>186</v>
      </c>
      <c r="B241" s="43" t="str">
        <f>[5]ตารางจด!B241</f>
        <v>ทองกวาว</v>
      </c>
      <c r="C241" s="42">
        <f>[5]ตารางจด!C241</f>
        <v>0</v>
      </c>
      <c r="D241" s="16">
        <f>[5]ตารางจด!D241</f>
        <v>120386968</v>
      </c>
      <c r="E241" s="130">
        <v>3792</v>
      </c>
      <c r="F241" s="44">
        <v>2</v>
      </c>
      <c r="G241" s="45">
        <v>10</v>
      </c>
      <c r="H241" s="44">
        <f>'[5]มกราคม 67'!E241</f>
        <v>3800</v>
      </c>
      <c r="I241" s="44">
        <f t="shared" si="172"/>
        <v>8</v>
      </c>
      <c r="J241" s="46">
        <f t="shared" si="173"/>
        <v>40</v>
      </c>
      <c r="K241" s="130">
        <f>'[5]กุมภาพันธ์ 67'!E241</f>
        <v>3808</v>
      </c>
      <c r="L241" s="44">
        <f t="shared" si="174"/>
        <v>8</v>
      </c>
      <c r="M241" s="46">
        <f t="shared" si="175"/>
        <v>40</v>
      </c>
      <c r="N241" s="130">
        <f>'[5]มีนาคม 67'!E241</f>
        <v>3808</v>
      </c>
      <c r="O241" s="44">
        <f t="shared" si="176"/>
        <v>0</v>
      </c>
      <c r="P241" s="45">
        <f t="shared" si="177"/>
        <v>0</v>
      </c>
      <c r="Q241" s="44">
        <f>'[5]เมษายน 67 '!E241</f>
        <v>3808</v>
      </c>
      <c r="R241" s="44">
        <f t="shared" si="178"/>
        <v>0</v>
      </c>
      <c r="S241" s="46">
        <f t="shared" si="179"/>
        <v>0</v>
      </c>
      <c r="T241" s="130">
        <f>'[5]พฤษภาคม 67'!E241</f>
        <v>3808</v>
      </c>
      <c r="U241" s="44">
        <f t="shared" si="180"/>
        <v>0</v>
      </c>
      <c r="V241" s="46">
        <f t="shared" si="181"/>
        <v>0</v>
      </c>
      <c r="W241" s="130">
        <f>'[5]มิถุนายน 67 '!E241</f>
        <v>3808</v>
      </c>
      <c r="X241" s="44">
        <f t="shared" si="182"/>
        <v>0</v>
      </c>
      <c r="Y241" s="46">
        <f t="shared" si="183"/>
        <v>0</v>
      </c>
      <c r="Z241" s="47">
        <f>'[5]กรกฏาคม 67 '!E241</f>
        <v>3812</v>
      </c>
      <c r="AA241" s="48">
        <f t="shared" si="184"/>
        <v>4</v>
      </c>
      <c r="AB241" s="49">
        <f t="shared" si="185"/>
        <v>24</v>
      </c>
      <c r="AC241" s="130">
        <f>'[5]สิงหาคม 67 '!E241</f>
        <v>3815</v>
      </c>
      <c r="AD241" s="44">
        <f t="shared" si="186"/>
        <v>3</v>
      </c>
      <c r="AE241" s="46">
        <f t="shared" si="187"/>
        <v>18</v>
      </c>
      <c r="AF241" s="130">
        <f>'[5]กันยายน 67 '!E241</f>
        <v>3819</v>
      </c>
      <c r="AG241" s="44">
        <f t="shared" si="188"/>
        <v>4</v>
      </c>
      <c r="AH241" s="46">
        <f t="shared" si="189"/>
        <v>24</v>
      </c>
      <c r="AI241" s="130">
        <f>'[5]ตุลาคม 67 '!E241</f>
        <v>3822</v>
      </c>
      <c r="AJ241" s="44">
        <f t="shared" si="190"/>
        <v>3</v>
      </c>
      <c r="AK241" s="46">
        <f t="shared" si="191"/>
        <v>18</v>
      </c>
      <c r="AL241" s="130">
        <f>'[5]พฤศจิกายน 67'!E241</f>
        <v>3823</v>
      </c>
      <c r="AM241" s="44">
        <f t="shared" si="192"/>
        <v>1</v>
      </c>
      <c r="AN241" s="46">
        <f t="shared" si="193"/>
        <v>6</v>
      </c>
      <c r="AO241" s="130">
        <f>'[5]ธันวาคม 67'!E241</f>
        <v>3825</v>
      </c>
      <c r="AP241" s="44">
        <f t="shared" si="194"/>
        <v>2</v>
      </c>
      <c r="AQ241" s="46">
        <f t="shared" si="195"/>
        <v>12</v>
      </c>
    </row>
    <row r="242" spans="1:59" s="58" customFormat="1" x14ac:dyDescent="0.55000000000000004">
      <c r="A242" s="42">
        <f>[5]ตารางจด!A242</f>
        <v>187</v>
      </c>
      <c r="B242" s="43" t="str">
        <f>[5]ตารางจด!B242</f>
        <v>บัวละวง</v>
      </c>
      <c r="C242" s="42">
        <f>[5]ตารางจด!C242</f>
        <v>0</v>
      </c>
      <c r="D242" s="16">
        <f>[5]ตารางจด!D242</f>
        <v>120386414</v>
      </c>
      <c r="E242" s="130">
        <v>1772</v>
      </c>
      <c r="F242" s="44">
        <v>0</v>
      </c>
      <c r="G242" s="45">
        <v>0</v>
      </c>
      <c r="H242" s="44">
        <f>'[5]มกราคม 67'!E242</f>
        <v>1772</v>
      </c>
      <c r="I242" s="44">
        <f t="shared" si="172"/>
        <v>0</v>
      </c>
      <c r="J242" s="46">
        <f t="shared" si="173"/>
        <v>0</v>
      </c>
      <c r="K242" s="130">
        <f>'[5]กุมภาพันธ์ 67'!E242</f>
        <v>1772</v>
      </c>
      <c r="L242" s="44">
        <f t="shared" si="174"/>
        <v>0</v>
      </c>
      <c r="M242" s="46">
        <f t="shared" si="175"/>
        <v>0</v>
      </c>
      <c r="N242" s="130">
        <f>'[5]มีนาคม 67'!E242</f>
        <v>1772</v>
      </c>
      <c r="O242" s="44">
        <f t="shared" si="176"/>
        <v>0</v>
      </c>
      <c r="P242" s="45">
        <f t="shared" si="177"/>
        <v>0</v>
      </c>
      <c r="Q242" s="44">
        <f>'[5]เมษายน 67 '!E242</f>
        <v>1772.55</v>
      </c>
      <c r="R242" s="44">
        <f t="shared" si="178"/>
        <v>0.54999999999995453</v>
      </c>
      <c r="S242" s="46">
        <f t="shared" si="179"/>
        <v>3.2999999999997272</v>
      </c>
      <c r="T242" s="130">
        <f>'[5]พฤษภาคม 67'!E242</f>
        <v>1772.55</v>
      </c>
      <c r="U242" s="44">
        <f t="shared" si="180"/>
        <v>0</v>
      </c>
      <c r="V242" s="46">
        <f t="shared" si="181"/>
        <v>0</v>
      </c>
      <c r="W242" s="130">
        <f>'[5]มิถุนายน 67 '!E242</f>
        <v>1772.55</v>
      </c>
      <c r="X242" s="44">
        <f t="shared" si="182"/>
        <v>0</v>
      </c>
      <c r="Y242" s="46">
        <f t="shared" si="183"/>
        <v>0</v>
      </c>
      <c r="Z242" s="47">
        <f>'[5]กรกฏาคม 67 '!E242</f>
        <v>1827</v>
      </c>
      <c r="AA242" s="48">
        <f t="shared" si="184"/>
        <v>54.450000000000045</v>
      </c>
      <c r="AB242" s="49">
        <f t="shared" si="185"/>
        <v>326.70000000000027</v>
      </c>
      <c r="AC242" s="130">
        <f>'[5]สิงหาคม 67 '!E242</f>
        <v>2027</v>
      </c>
      <c r="AD242" s="44">
        <f t="shared" si="186"/>
        <v>200</v>
      </c>
      <c r="AE242" s="46">
        <f t="shared" si="187"/>
        <v>1200</v>
      </c>
      <c r="AF242" s="130">
        <f>'[5]กันยายน 67 '!E242</f>
        <v>2261</v>
      </c>
      <c r="AG242" s="44">
        <f t="shared" si="188"/>
        <v>234</v>
      </c>
      <c r="AH242" s="46">
        <f t="shared" si="189"/>
        <v>1404</v>
      </c>
      <c r="AI242" s="130">
        <f>'[5]ตุลาคม 67 '!E242</f>
        <v>2470</v>
      </c>
      <c r="AJ242" s="44">
        <f t="shared" si="190"/>
        <v>209</v>
      </c>
      <c r="AK242" s="46">
        <f t="shared" si="191"/>
        <v>1254</v>
      </c>
      <c r="AL242" s="130">
        <f>'[5]พฤศจิกายน 67'!E242</f>
        <v>2572</v>
      </c>
      <c r="AM242" s="44">
        <f t="shared" si="192"/>
        <v>102</v>
      </c>
      <c r="AN242" s="46">
        <f t="shared" si="193"/>
        <v>612</v>
      </c>
      <c r="AO242" s="130">
        <f>'[5]ธันวาคม 67'!E242</f>
        <v>2760</v>
      </c>
      <c r="AP242" s="44">
        <f t="shared" si="194"/>
        <v>188</v>
      </c>
      <c r="AQ242" s="46">
        <f t="shared" si="195"/>
        <v>1128</v>
      </c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3" spans="1:59" s="58" customFormat="1" x14ac:dyDescent="0.55000000000000004">
      <c r="A243" s="42">
        <f>[5]ตารางจด!A243</f>
        <v>188</v>
      </c>
      <c r="B243" s="43" t="str">
        <f>[5]ตารางจด!B243</f>
        <v>ฝ้ายคำ</v>
      </c>
      <c r="C243" s="42">
        <f>[5]ตารางจด!C243</f>
        <v>0</v>
      </c>
      <c r="D243" s="16">
        <f>[5]ตารางจด!D243</f>
        <v>120386822</v>
      </c>
      <c r="E243" s="130">
        <v>5241</v>
      </c>
      <c r="F243" s="44">
        <v>0</v>
      </c>
      <c r="G243" s="45">
        <v>0</v>
      </c>
      <c r="H243" s="44">
        <f>'[5]มกราคม 67'!E243</f>
        <v>5241</v>
      </c>
      <c r="I243" s="44">
        <f t="shared" si="172"/>
        <v>0</v>
      </c>
      <c r="J243" s="46">
        <f t="shared" si="173"/>
        <v>0</v>
      </c>
      <c r="K243" s="130">
        <f>'[5]กุมภาพันธ์ 67'!E243</f>
        <v>5502</v>
      </c>
      <c r="L243" s="44">
        <f t="shared" si="174"/>
        <v>261</v>
      </c>
      <c r="M243" s="46">
        <f t="shared" si="175"/>
        <v>1305</v>
      </c>
      <c r="N243" s="130">
        <f>'[5]มีนาคม 67'!E243</f>
        <v>5502</v>
      </c>
      <c r="O243" s="44">
        <f t="shared" si="176"/>
        <v>0</v>
      </c>
      <c r="P243" s="45">
        <f t="shared" si="177"/>
        <v>0</v>
      </c>
      <c r="Q243" s="44">
        <f>'[5]เมษายน 67 '!E243</f>
        <v>5502</v>
      </c>
      <c r="R243" s="44">
        <f t="shared" si="178"/>
        <v>0</v>
      </c>
      <c r="S243" s="46">
        <f t="shared" si="179"/>
        <v>0</v>
      </c>
      <c r="T243" s="130">
        <f>'[5]พฤษภาคม 67'!E243</f>
        <v>5502</v>
      </c>
      <c r="U243" s="44">
        <f t="shared" si="180"/>
        <v>0</v>
      </c>
      <c r="V243" s="46">
        <f t="shared" si="181"/>
        <v>0</v>
      </c>
      <c r="W243" s="130">
        <f>'[5]มิถุนายน 67 '!E243</f>
        <v>5502</v>
      </c>
      <c r="X243" s="44">
        <f t="shared" si="182"/>
        <v>0</v>
      </c>
      <c r="Y243" s="46">
        <f t="shared" si="183"/>
        <v>0</v>
      </c>
      <c r="Z243" s="47">
        <f>'[5]กรกฏาคม 67 '!E243</f>
        <v>5654</v>
      </c>
      <c r="AA243" s="48">
        <f t="shared" si="184"/>
        <v>152</v>
      </c>
      <c r="AB243" s="49">
        <f t="shared" si="185"/>
        <v>912</v>
      </c>
      <c r="AC243" s="130">
        <f>'[5]สิงหาคม 67 '!E243</f>
        <v>5784</v>
      </c>
      <c r="AD243" s="44">
        <f t="shared" si="186"/>
        <v>130</v>
      </c>
      <c r="AE243" s="46">
        <f t="shared" si="187"/>
        <v>780</v>
      </c>
      <c r="AF243" s="130">
        <f>'[5]กันยายน 67 '!E243</f>
        <v>5903</v>
      </c>
      <c r="AG243" s="44">
        <f t="shared" si="188"/>
        <v>119</v>
      </c>
      <c r="AH243" s="46">
        <f t="shared" si="189"/>
        <v>714</v>
      </c>
      <c r="AI243" s="130">
        <f>'[5]ตุลาคม 67 '!E243</f>
        <v>5903</v>
      </c>
      <c r="AJ243" s="44">
        <f t="shared" si="190"/>
        <v>0</v>
      </c>
      <c r="AK243" s="46">
        <f t="shared" si="191"/>
        <v>0</v>
      </c>
      <c r="AL243" s="130">
        <f>'[5]พฤศจิกายน 67'!E243</f>
        <v>5903</v>
      </c>
      <c r="AM243" s="44">
        <f t="shared" si="192"/>
        <v>0</v>
      </c>
      <c r="AN243" s="46">
        <f t="shared" si="193"/>
        <v>0</v>
      </c>
      <c r="AO243" s="130">
        <f>'[5]ธันวาคม 67'!E243</f>
        <v>5903</v>
      </c>
      <c r="AP243" s="44">
        <f t="shared" si="194"/>
        <v>0</v>
      </c>
      <c r="AQ243" s="46">
        <f t="shared" si="195"/>
        <v>0</v>
      </c>
    </row>
    <row r="244" spans="1:59" s="58" customFormat="1" x14ac:dyDescent="0.55000000000000004">
      <c r="A244" s="42">
        <f>[5]ตารางจด!A244</f>
        <v>189</v>
      </c>
      <c r="B244" s="43" t="str">
        <f>[5]ตารางจด!B244</f>
        <v>มะลิ</v>
      </c>
      <c r="C244" s="42">
        <f>[5]ตารางจด!C244</f>
        <v>0</v>
      </c>
      <c r="D244" s="16">
        <f>[5]ตารางจด!D244</f>
        <v>120387027</v>
      </c>
      <c r="E244" s="130">
        <v>1260</v>
      </c>
      <c r="F244" s="44">
        <v>32</v>
      </c>
      <c r="G244" s="45">
        <v>160</v>
      </c>
      <c r="H244" s="44">
        <f>'[5]มกราคม 67'!E244</f>
        <v>1292</v>
      </c>
      <c r="I244" s="44">
        <f t="shared" si="172"/>
        <v>32</v>
      </c>
      <c r="J244" s="46">
        <f t="shared" si="173"/>
        <v>160</v>
      </c>
      <c r="K244" s="130">
        <f>'[5]กุมภาพันธ์ 67'!E244</f>
        <v>1340</v>
      </c>
      <c r="L244" s="44">
        <f t="shared" si="174"/>
        <v>48</v>
      </c>
      <c r="M244" s="46">
        <f t="shared" si="175"/>
        <v>240</v>
      </c>
      <c r="N244" s="130">
        <f>'[5]มีนาคม 67'!E244</f>
        <v>1340</v>
      </c>
      <c r="O244" s="44">
        <f t="shared" si="176"/>
        <v>0</v>
      </c>
      <c r="P244" s="45">
        <f t="shared" si="177"/>
        <v>0</v>
      </c>
      <c r="Q244" s="44">
        <f>'[5]เมษายน 67 '!E244</f>
        <v>1340</v>
      </c>
      <c r="R244" s="44">
        <f t="shared" si="178"/>
        <v>0</v>
      </c>
      <c r="S244" s="46">
        <f t="shared" si="179"/>
        <v>0</v>
      </c>
      <c r="T244" s="130">
        <f>'[5]พฤษภาคม 67'!E244</f>
        <v>1340</v>
      </c>
      <c r="U244" s="44">
        <f t="shared" si="180"/>
        <v>0</v>
      </c>
      <c r="V244" s="46">
        <f t="shared" si="181"/>
        <v>0</v>
      </c>
      <c r="W244" s="130">
        <f>'[5]มิถุนายน 67 '!E244</f>
        <v>1340</v>
      </c>
      <c r="X244" s="44">
        <f t="shared" si="182"/>
        <v>0</v>
      </c>
      <c r="Y244" s="46">
        <f t="shared" si="183"/>
        <v>0</v>
      </c>
      <c r="Z244" s="47">
        <f>'[5]กรกฏาคม 67 '!E244</f>
        <v>1409</v>
      </c>
      <c r="AA244" s="48">
        <f t="shared" si="184"/>
        <v>69</v>
      </c>
      <c r="AB244" s="49">
        <f t="shared" si="185"/>
        <v>414</v>
      </c>
      <c r="AC244" s="130">
        <f>'[5]สิงหาคม 67 '!E244</f>
        <v>1462</v>
      </c>
      <c r="AD244" s="44">
        <f t="shared" si="186"/>
        <v>53</v>
      </c>
      <c r="AE244" s="46">
        <f t="shared" si="187"/>
        <v>318</v>
      </c>
      <c r="AF244" s="130">
        <f>'[5]กันยายน 67 '!E244</f>
        <v>1515</v>
      </c>
      <c r="AG244" s="44">
        <f t="shared" si="188"/>
        <v>53</v>
      </c>
      <c r="AH244" s="46">
        <f t="shared" si="189"/>
        <v>318</v>
      </c>
      <c r="AI244" s="130">
        <f>'[5]ตุลาคม 67 '!E244</f>
        <v>1554</v>
      </c>
      <c r="AJ244" s="44">
        <f t="shared" si="190"/>
        <v>39</v>
      </c>
      <c r="AK244" s="46">
        <f t="shared" si="191"/>
        <v>234</v>
      </c>
      <c r="AL244" s="130">
        <f>'[5]พฤศจิกายน 67'!E244</f>
        <v>1554</v>
      </c>
      <c r="AM244" s="44">
        <f t="shared" si="192"/>
        <v>0</v>
      </c>
      <c r="AN244" s="46">
        <f t="shared" si="193"/>
        <v>0</v>
      </c>
      <c r="AO244" s="130">
        <f>'[5]ธันวาคม 67'!E244</f>
        <v>1597</v>
      </c>
      <c r="AP244" s="44">
        <f t="shared" si="194"/>
        <v>43</v>
      </c>
      <c r="AQ244" s="46">
        <f t="shared" si="195"/>
        <v>258</v>
      </c>
    </row>
    <row r="245" spans="1:59" s="58" customFormat="1" x14ac:dyDescent="0.55000000000000004">
      <c r="A245" s="42">
        <f>[5]ตารางจด!A245</f>
        <v>190</v>
      </c>
      <c r="B245" s="43" t="str">
        <f>[5]ตารางจด!B245</f>
        <v>สารภี</v>
      </c>
      <c r="C245" s="42">
        <f>[5]ตารางจด!C245</f>
        <v>0</v>
      </c>
      <c r="D245" s="16">
        <f>[5]ตารางจด!D245</f>
        <v>120390791</v>
      </c>
      <c r="E245" s="130">
        <v>2371</v>
      </c>
      <c r="F245" s="44">
        <v>0</v>
      </c>
      <c r="G245" s="45">
        <v>0</v>
      </c>
      <c r="H245" s="44">
        <f>'[5]มกราคม 67'!E245</f>
        <v>2371</v>
      </c>
      <c r="I245" s="44">
        <f t="shared" si="172"/>
        <v>0</v>
      </c>
      <c r="J245" s="46">
        <f t="shared" si="173"/>
        <v>0</v>
      </c>
      <c r="K245" s="130">
        <f>'[5]กุมภาพันธ์ 67'!E245</f>
        <v>2371</v>
      </c>
      <c r="L245" s="44">
        <f t="shared" si="174"/>
        <v>0</v>
      </c>
      <c r="M245" s="46">
        <f t="shared" si="175"/>
        <v>0</v>
      </c>
      <c r="N245" s="130">
        <f>'[5]มีนาคม 67'!E245</f>
        <v>2371</v>
      </c>
      <c r="O245" s="44">
        <f t="shared" si="176"/>
        <v>0</v>
      </c>
      <c r="P245" s="45">
        <f t="shared" si="177"/>
        <v>0</v>
      </c>
      <c r="Q245" s="44">
        <f>'[5]เมษายน 67 '!E245</f>
        <v>2371</v>
      </c>
      <c r="R245" s="44">
        <f t="shared" si="178"/>
        <v>0</v>
      </c>
      <c r="S245" s="46">
        <f t="shared" si="179"/>
        <v>0</v>
      </c>
      <c r="T245" s="130">
        <f>'[5]พฤษภาคม 67'!E245</f>
        <v>2371</v>
      </c>
      <c r="U245" s="44">
        <f t="shared" si="180"/>
        <v>0</v>
      </c>
      <c r="V245" s="46">
        <f t="shared" si="181"/>
        <v>0</v>
      </c>
      <c r="W245" s="130">
        <f>'[5]มิถุนายน 67 '!E245</f>
        <v>2371</v>
      </c>
      <c r="X245" s="44">
        <f t="shared" si="182"/>
        <v>0</v>
      </c>
      <c r="Y245" s="46">
        <f t="shared" si="183"/>
        <v>0</v>
      </c>
      <c r="Z245" s="47">
        <f>'[5]กรกฏาคม 67 '!E245</f>
        <v>2699</v>
      </c>
      <c r="AA245" s="48">
        <f t="shared" si="184"/>
        <v>328</v>
      </c>
      <c r="AB245" s="49">
        <f t="shared" si="185"/>
        <v>1968</v>
      </c>
      <c r="AC245" s="130">
        <f>'[5]สิงหาคม 67 '!E245</f>
        <v>2747</v>
      </c>
      <c r="AD245" s="44">
        <f t="shared" si="186"/>
        <v>48</v>
      </c>
      <c r="AE245" s="46">
        <f t="shared" si="187"/>
        <v>288</v>
      </c>
      <c r="AF245" s="130">
        <f>'[5]กันยายน 67 '!E245</f>
        <v>2747</v>
      </c>
      <c r="AG245" s="44">
        <f t="shared" si="188"/>
        <v>0</v>
      </c>
      <c r="AH245" s="46">
        <f t="shared" si="189"/>
        <v>0</v>
      </c>
      <c r="AI245" s="130">
        <f>'[5]ตุลาคม 67 '!E245</f>
        <v>2747</v>
      </c>
      <c r="AJ245" s="44">
        <f t="shared" si="190"/>
        <v>0</v>
      </c>
      <c r="AK245" s="46">
        <f t="shared" si="191"/>
        <v>0</v>
      </c>
      <c r="AL245" s="130">
        <f>'[5]พฤศจิกายน 67'!E245</f>
        <v>2747</v>
      </c>
      <c r="AM245" s="44">
        <f t="shared" si="192"/>
        <v>0</v>
      </c>
      <c r="AN245" s="46">
        <f t="shared" si="193"/>
        <v>0</v>
      </c>
      <c r="AO245" s="130">
        <f>'[5]ธันวาคม 67'!E245</f>
        <v>2747</v>
      </c>
      <c r="AP245" s="44">
        <f t="shared" si="194"/>
        <v>0</v>
      </c>
      <c r="AQ245" s="46">
        <f t="shared" si="195"/>
        <v>0</v>
      </c>
    </row>
    <row r="246" spans="1:59" s="58" customFormat="1" x14ac:dyDescent="0.55000000000000004">
      <c r="A246" s="42">
        <f>[5]ตารางจด!A246</f>
        <v>191</v>
      </c>
      <c r="B246" s="43" t="str">
        <f>[5]ตารางจด!B246</f>
        <v>สะบันงา</v>
      </c>
      <c r="C246" s="42">
        <f>[5]ตารางจด!C246</f>
        <v>0</v>
      </c>
      <c r="D246" s="16">
        <f>[5]ตารางจด!D246</f>
        <v>120386172</v>
      </c>
      <c r="E246" s="130">
        <v>1580</v>
      </c>
      <c r="F246" s="44">
        <v>0</v>
      </c>
      <c r="G246" s="45">
        <v>0</v>
      </c>
      <c r="H246" s="44">
        <f>'[5]มกราคม 67'!E246</f>
        <v>1621</v>
      </c>
      <c r="I246" s="44">
        <f t="shared" si="172"/>
        <v>41</v>
      </c>
      <c r="J246" s="46">
        <f t="shared" si="173"/>
        <v>205</v>
      </c>
      <c r="K246" s="130">
        <f>'[5]กุมภาพันธ์ 67'!E246</f>
        <v>1621</v>
      </c>
      <c r="L246" s="44">
        <f t="shared" si="174"/>
        <v>0</v>
      </c>
      <c r="M246" s="46">
        <f t="shared" si="175"/>
        <v>0</v>
      </c>
      <c r="N246" s="130">
        <f>'[5]มีนาคม 67'!E246</f>
        <v>1621</v>
      </c>
      <c r="O246" s="44">
        <f t="shared" si="176"/>
        <v>0</v>
      </c>
      <c r="P246" s="45">
        <f t="shared" si="177"/>
        <v>0</v>
      </c>
      <c r="Q246" s="44">
        <f>'[5]เมษายน 67 '!E246</f>
        <v>1621</v>
      </c>
      <c r="R246" s="44">
        <f t="shared" si="178"/>
        <v>0</v>
      </c>
      <c r="S246" s="46">
        <f t="shared" si="179"/>
        <v>0</v>
      </c>
      <c r="T246" s="130">
        <f>'[5]พฤษภาคม 67'!E246</f>
        <v>1621</v>
      </c>
      <c r="U246" s="44">
        <f t="shared" si="180"/>
        <v>0</v>
      </c>
      <c r="V246" s="46">
        <f t="shared" si="181"/>
        <v>0</v>
      </c>
      <c r="W246" s="130">
        <f>'[5]มิถุนายน 67 '!E246</f>
        <v>1621</v>
      </c>
      <c r="X246" s="44">
        <f t="shared" si="182"/>
        <v>0</v>
      </c>
      <c r="Y246" s="46">
        <f t="shared" si="183"/>
        <v>0</v>
      </c>
      <c r="Z246" s="47">
        <f>'[5]กรกฏาคม 67 '!E246</f>
        <v>1671</v>
      </c>
      <c r="AA246" s="48">
        <f t="shared" si="184"/>
        <v>50</v>
      </c>
      <c r="AB246" s="49">
        <f t="shared" si="185"/>
        <v>300</v>
      </c>
      <c r="AC246" s="130">
        <f>'[5]สิงหาคม 67 '!E246</f>
        <v>1697</v>
      </c>
      <c r="AD246" s="44">
        <f t="shared" si="186"/>
        <v>26</v>
      </c>
      <c r="AE246" s="46">
        <f t="shared" si="187"/>
        <v>156</v>
      </c>
      <c r="AF246" s="130">
        <f>'[5]กันยายน 67 '!E246</f>
        <v>1723</v>
      </c>
      <c r="AG246" s="44">
        <f t="shared" si="188"/>
        <v>26</v>
      </c>
      <c r="AH246" s="46">
        <f t="shared" si="189"/>
        <v>156</v>
      </c>
      <c r="AI246" s="130">
        <f>'[5]ตุลาคม 67 '!E246</f>
        <v>1723</v>
      </c>
      <c r="AJ246" s="44">
        <f t="shared" si="190"/>
        <v>0</v>
      </c>
      <c r="AK246" s="46">
        <f t="shared" si="191"/>
        <v>0</v>
      </c>
      <c r="AL246" s="130">
        <f>'[5]พฤศจิกายน 67'!E246</f>
        <v>1749</v>
      </c>
      <c r="AM246" s="44">
        <f t="shared" si="192"/>
        <v>26</v>
      </c>
      <c r="AN246" s="46">
        <f t="shared" si="193"/>
        <v>156</v>
      </c>
      <c r="AO246" s="130">
        <f>'[5]ธันวาคม 67'!E246</f>
        <v>1764</v>
      </c>
      <c r="AP246" s="44">
        <f t="shared" si="194"/>
        <v>15</v>
      </c>
      <c r="AQ246" s="46">
        <f t="shared" si="195"/>
        <v>90</v>
      </c>
    </row>
    <row r="247" spans="1:59" s="58" customFormat="1" x14ac:dyDescent="0.55000000000000004">
      <c r="A247" s="42">
        <f>[5]ตารางจด!A247</f>
        <v>192</v>
      </c>
      <c r="B247" s="43" t="str">
        <f>[5]ตารางจด!B247</f>
        <v>เอื้องผึ้ง</v>
      </c>
      <c r="C247" s="42">
        <f>[5]ตารางจด!C247</f>
        <v>0</v>
      </c>
      <c r="D247" s="16">
        <f>[5]ตารางจด!D247</f>
        <v>120386294</v>
      </c>
      <c r="E247" s="130">
        <v>1371</v>
      </c>
      <c r="F247" s="44">
        <v>0</v>
      </c>
      <c r="G247" s="45">
        <v>0</v>
      </c>
      <c r="H247" s="44">
        <f>'[5]มกราคม 67'!E247</f>
        <v>1448</v>
      </c>
      <c r="I247" s="44">
        <f t="shared" si="172"/>
        <v>77</v>
      </c>
      <c r="J247" s="46">
        <f t="shared" si="173"/>
        <v>385</v>
      </c>
      <c r="K247" s="130">
        <f>'[5]กุมภาพันธ์ 67'!E247</f>
        <v>1504</v>
      </c>
      <c r="L247" s="44">
        <f t="shared" si="174"/>
        <v>56</v>
      </c>
      <c r="M247" s="46">
        <f t="shared" si="175"/>
        <v>280</v>
      </c>
      <c r="N247" s="130">
        <f>'[5]มีนาคม 67'!E247</f>
        <v>1504</v>
      </c>
      <c r="O247" s="44">
        <f t="shared" si="176"/>
        <v>0</v>
      </c>
      <c r="P247" s="45">
        <f t="shared" si="177"/>
        <v>0</v>
      </c>
      <c r="Q247" s="44">
        <f>'[5]เมษายน 67 '!E247</f>
        <v>1504</v>
      </c>
      <c r="R247" s="44">
        <f t="shared" si="178"/>
        <v>0</v>
      </c>
      <c r="S247" s="46">
        <f t="shared" si="179"/>
        <v>0</v>
      </c>
      <c r="T247" s="130">
        <f>'[5]พฤษภาคม 67'!E247</f>
        <v>1504</v>
      </c>
      <c r="U247" s="44">
        <f t="shared" si="180"/>
        <v>0</v>
      </c>
      <c r="V247" s="46">
        <f t="shared" si="181"/>
        <v>0</v>
      </c>
      <c r="W247" s="130">
        <f>'[5]มิถุนายน 67 '!E247</f>
        <v>1504</v>
      </c>
      <c r="X247" s="44">
        <f t="shared" si="182"/>
        <v>0</v>
      </c>
      <c r="Y247" s="46">
        <f t="shared" si="183"/>
        <v>0</v>
      </c>
      <c r="Z247" s="47">
        <f>'[5]กรกฏาคม 67 '!E247</f>
        <v>1692</v>
      </c>
      <c r="AA247" s="48">
        <f t="shared" si="184"/>
        <v>188</v>
      </c>
      <c r="AB247" s="49">
        <f t="shared" si="185"/>
        <v>1128</v>
      </c>
      <c r="AC247" s="130">
        <f>'[5]สิงหาคม 67 '!E247</f>
        <v>2001</v>
      </c>
      <c r="AD247" s="44">
        <f t="shared" si="186"/>
        <v>309</v>
      </c>
      <c r="AE247" s="46">
        <f t="shared" si="187"/>
        <v>1854</v>
      </c>
      <c r="AF247" s="130">
        <f>'[5]กันยายน 67 '!E247</f>
        <v>2272</v>
      </c>
      <c r="AG247" s="44">
        <f t="shared" si="188"/>
        <v>271</v>
      </c>
      <c r="AH247" s="46">
        <f t="shared" si="189"/>
        <v>1626</v>
      </c>
      <c r="AI247" s="130">
        <f>'[5]ตุลาคม 67 '!E247</f>
        <v>2514</v>
      </c>
      <c r="AJ247" s="44">
        <f t="shared" si="190"/>
        <v>242</v>
      </c>
      <c r="AK247" s="46">
        <f t="shared" si="191"/>
        <v>1452</v>
      </c>
      <c r="AL247" s="130">
        <f>'[5]พฤศจิกายน 67'!E247</f>
        <v>2670</v>
      </c>
      <c r="AM247" s="44">
        <f t="shared" si="192"/>
        <v>156</v>
      </c>
      <c r="AN247" s="46">
        <f t="shared" si="193"/>
        <v>936</v>
      </c>
      <c r="AO247" s="130">
        <f>'[5]ธันวาคม 67'!E247</f>
        <v>2841</v>
      </c>
      <c r="AP247" s="44">
        <f t="shared" si="194"/>
        <v>171</v>
      </c>
      <c r="AQ247" s="46">
        <f t="shared" si="195"/>
        <v>1026</v>
      </c>
    </row>
    <row r="248" spans="1:59" s="58" customFormat="1" x14ac:dyDescent="0.55000000000000004">
      <c r="A248" s="42">
        <f>[5]ตารางจด!A248</f>
        <v>193</v>
      </c>
      <c r="B248" s="43" t="str">
        <f>[5]ตารางจด!B248</f>
        <v>อินทนิล</v>
      </c>
      <c r="C248" s="42">
        <f>[5]ตารางจด!C248</f>
        <v>0</v>
      </c>
      <c r="D248" s="16">
        <f>[5]ตารางจด!D248</f>
        <v>5059800</v>
      </c>
      <c r="E248" s="130">
        <v>6187</v>
      </c>
      <c r="F248" s="44">
        <v>41</v>
      </c>
      <c r="G248" s="45">
        <v>205</v>
      </c>
      <c r="H248" s="44">
        <f>'[5]มกราคม 67'!E248</f>
        <v>6219</v>
      </c>
      <c r="I248" s="44">
        <f t="shared" si="172"/>
        <v>32</v>
      </c>
      <c r="J248" s="46">
        <f t="shared" si="173"/>
        <v>160</v>
      </c>
      <c r="K248" s="130">
        <f>'[5]กุมภาพันธ์ 67'!E248</f>
        <v>6269</v>
      </c>
      <c r="L248" s="44">
        <f t="shared" si="174"/>
        <v>50</v>
      </c>
      <c r="M248" s="46">
        <f t="shared" si="175"/>
        <v>250</v>
      </c>
      <c r="N248" s="130">
        <f>'[5]มีนาคม 67'!E248</f>
        <v>6269</v>
      </c>
      <c r="O248" s="44">
        <f t="shared" si="176"/>
        <v>0</v>
      </c>
      <c r="P248" s="45">
        <f t="shared" si="177"/>
        <v>0</v>
      </c>
      <c r="Q248" s="44">
        <f>'[5]เมษายน 67 '!E248</f>
        <v>6269</v>
      </c>
      <c r="R248" s="44">
        <f t="shared" si="178"/>
        <v>0</v>
      </c>
      <c r="S248" s="46">
        <f t="shared" si="179"/>
        <v>0</v>
      </c>
      <c r="T248" s="130">
        <f>'[5]พฤษภาคม 67'!E248</f>
        <v>6269</v>
      </c>
      <c r="U248" s="44">
        <f t="shared" si="180"/>
        <v>0</v>
      </c>
      <c r="V248" s="46">
        <f t="shared" si="181"/>
        <v>0</v>
      </c>
      <c r="W248" s="130">
        <f>'[5]มิถุนายน 67 '!E248</f>
        <v>6269</v>
      </c>
      <c r="X248" s="44">
        <f t="shared" si="182"/>
        <v>0</v>
      </c>
      <c r="Y248" s="46">
        <f t="shared" si="183"/>
        <v>0</v>
      </c>
      <c r="Z248" s="47">
        <f>'[5]กรกฏาคม 67 '!E248</f>
        <v>6321</v>
      </c>
      <c r="AA248" s="48">
        <f t="shared" si="184"/>
        <v>52</v>
      </c>
      <c r="AB248" s="49">
        <f t="shared" si="185"/>
        <v>312</v>
      </c>
      <c r="AC248" s="130">
        <f>'[5]สิงหาคม 67 '!E248</f>
        <v>6427</v>
      </c>
      <c r="AD248" s="44">
        <f t="shared" si="186"/>
        <v>106</v>
      </c>
      <c r="AE248" s="46">
        <f t="shared" si="187"/>
        <v>636</v>
      </c>
      <c r="AF248" s="130">
        <f>'[5]กันยายน 67 '!E248</f>
        <v>6506</v>
      </c>
      <c r="AG248" s="44">
        <f t="shared" si="188"/>
        <v>79</v>
      </c>
      <c r="AH248" s="46">
        <f t="shared" si="189"/>
        <v>474</v>
      </c>
      <c r="AI248" s="130">
        <f>'[5]ตุลาคม 67 '!E248</f>
        <v>6542</v>
      </c>
      <c r="AJ248" s="44">
        <f t="shared" si="190"/>
        <v>36</v>
      </c>
      <c r="AK248" s="46">
        <f t="shared" si="191"/>
        <v>216</v>
      </c>
      <c r="AL248" s="130">
        <f>'[5]พฤศจิกายน 67'!E248</f>
        <v>6558</v>
      </c>
      <c r="AM248" s="44">
        <f t="shared" si="192"/>
        <v>16</v>
      </c>
      <c r="AN248" s="46">
        <f t="shared" si="193"/>
        <v>96</v>
      </c>
      <c r="AO248" s="130">
        <f>'[5]ธันวาคม 67'!E248</f>
        <v>6591</v>
      </c>
      <c r="AP248" s="44">
        <f t="shared" si="194"/>
        <v>33</v>
      </c>
      <c r="AQ248" s="46">
        <f t="shared" si="195"/>
        <v>198</v>
      </c>
    </row>
    <row r="249" spans="1:59" s="58" customFormat="1" x14ac:dyDescent="0.55000000000000004">
      <c r="A249" s="42">
        <f>[5]ตารางจด!A249</f>
        <v>194</v>
      </c>
      <c r="B249" s="43" t="str">
        <f>[5]ตารางจด!B249</f>
        <v>ร้านผลไม้</v>
      </c>
      <c r="C249" s="42">
        <f>[5]ตารางจด!C249</f>
        <v>0</v>
      </c>
      <c r="D249" s="16">
        <f>[5]ตารางจด!D249</f>
        <v>5059802</v>
      </c>
      <c r="E249" s="130">
        <v>7095</v>
      </c>
      <c r="F249" s="44">
        <v>0</v>
      </c>
      <c r="G249" s="45">
        <v>0</v>
      </c>
      <c r="H249" s="44">
        <f>'[5]มกราคม 67'!E249</f>
        <v>7095</v>
      </c>
      <c r="I249" s="44">
        <f t="shared" si="172"/>
        <v>0</v>
      </c>
      <c r="J249" s="46">
        <f t="shared" si="173"/>
        <v>0</v>
      </c>
      <c r="K249" s="130">
        <f>'[5]กุมภาพันธ์ 67'!E249</f>
        <v>7095</v>
      </c>
      <c r="L249" s="44">
        <f t="shared" si="174"/>
        <v>0</v>
      </c>
      <c r="M249" s="46">
        <f t="shared" si="175"/>
        <v>0</v>
      </c>
      <c r="N249" s="130">
        <f>'[5]มีนาคม 67'!E249</f>
        <v>7095</v>
      </c>
      <c r="O249" s="44">
        <f t="shared" si="176"/>
        <v>0</v>
      </c>
      <c r="P249" s="45">
        <f t="shared" si="177"/>
        <v>0</v>
      </c>
      <c r="Q249" s="44">
        <f>'[5]เมษายน 67 '!E249</f>
        <v>7095</v>
      </c>
      <c r="R249" s="44">
        <f t="shared" si="178"/>
        <v>0</v>
      </c>
      <c r="S249" s="46">
        <f t="shared" si="179"/>
        <v>0</v>
      </c>
      <c r="T249" s="130">
        <f>'[5]พฤษภาคม 67'!E249</f>
        <v>7095</v>
      </c>
      <c r="U249" s="44">
        <f t="shared" si="180"/>
        <v>0</v>
      </c>
      <c r="V249" s="46">
        <f t="shared" si="181"/>
        <v>0</v>
      </c>
      <c r="W249" s="130">
        <f>'[5]มิถุนายน 67 '!E249</f>
        <v>7095</v>
      </c>
      <c r="X249" s="44">
        <f t="shared" si="182"/>
        <v>0</v>
      </c>
      <c r="Y249" s="46">
        <f t="shared" si="183"/>
        <v>0</v>
      </c>
      <c r="Z249" s="47">
        <f>'[5]กรกฏาคม 67 '!E249</f>
        <v>7095</v>
      </c>
      <c r="AA249" s="48">
        <f t="shared" si="184"/>
        <v>0</v>
      </c>
      <c r="AB249" s="49">
        <f t="shared" si="185"/>
        <v>0</v>
      </c>
      <c r="AC249" s="130" t="str">
        <f>'[5]สิงหาคม 67 '!E249</f>
        <v>รื้อถอนแล้ว</v>
      </c>
      <c r="AD249" s="44" t="s">
        <v>9</v>
      </c>
      <c r="AE249" s="46" t="s">
        <v>9</v>
      </c>
      <c r="AF249" s="130" t="str">
        <f>'[5]กันยายน 67 '!E249</f>
        <v>รื้อถอนแล้ว</v>
      </c>
      <c r="AG249" s="44" t="s">
        <v>9</v>
      </c>
      <c r="AH249" s="46" t="s">
        <v>9</v>
      </c>
      <c r="AI249" s="130" t="str">
        <f>'[5]ตุลาคม 67 '!E249</f>
        <v>รื้อถอนแล้ว</v>
      </c>
      <c r="AJ249" s="44" t="s">
        <v>9</v>
      </c>
      <c r="AK249" s="46" t="s">
        <v>9</v>
      </c>
      <c r="AL249" s="130" t="str">
        <f>'[5]พฤศจิกายน 67'!E249</f>
        <v>รื้อถอนแล้ว</v>
      </c>
      <c r="AM249" s="44" t="s">
        <v>9</v>
      </c>
      <c r="AN249" s="46" t="s">
        <v>9</v>
      </c>
      <c r="AO249" s="130" t="str">
        <f>'[5]ธันวาคม 67'!E249</f>
        <v>รื้อถอนแล้ว</v>
      </c>
      <c r="AP249" s="44" t="s">
        <v>9</v>
      </c>
      <c r="AQ249" s="46" t="s">
        <v>9</v>
      </c>
    </row>
    <row r="250" spans="1:59" s="58" customFormat="1" x14ac:dyDescent="0.55000000000000004">
      <c r="A250" s="42">
        <f>[5]ตารางจด!A250</f>
        <v>195</v>
      </c>
      <c r="B250" s="78">
        <f>[5]ตารางจด!B250</f>
        <v>0</v>
      </c>
      <c r="C250" s="42">
        <f>[5]ตารางจด!C250</f>
        <v>0</v>
      </c>
      <c r="D250" s="16">
        <f>[5]ตารางจด!D250</f>
        <v>5059801</v>
      </c>
      <c r="E250" s="130">
        <v>344</v>
      </c>
      <c r="F250" s="44">
        <v>0</v>
      </c>
      <c r="G250" s="45">
        <v>0</v>
      </c>
      <c r="H250" s="44">
        <f>'[5]มกราคม 67'!E250</f>
        <v>344</v>
      </c>
      <c r="I250" s="44">
        <f t="shared" si="172"/>
        <v>0</v>
      </c>
      <c r="J250" s="46">
        <f t="shared" si="173"/>
        <v>0</v>
      </c>
      <c r="K250" s="130">
        <f>'[5]กุมภาพันธ์ 67'!E250</f>
        <v>344</v>
      </c>
      <c r="L250" s="44">
        <f t="shared" si="174"/>
        <v>0</v>
      </c>
      <c r="M250" s="46">
        <f t="shared" si="175"/>
        <v>0</v>
      </c>
      <c r="N250" s="130">
        <f>'[5]มีนาคม 67'!E250</f>
        <v>344</v>
      </c>
      <c r="O250" s="44">
        <f t="shared" si="176"/>
        <v>0</v>
      </c>
      <c r="P250" s="45">
        <f t="shared" si="177"/>
        <v>0</v>
      </c>
      <c r="Q250" s="44">
        <f>'[5]เมษายน 67 '!E250</f>
        <v>344</v>
      </c>
      <c r="R250" s="44">
        <f t="shared" si="178"/>
        <v>0</v>
      </c>
      <c r="S250" s="46">
        <f t="shared" si="179"/>
        <v>0</v>
      </c>
      <c r="T250" s="130">
        <f>'[5]พฤษภาคม 67'!E250</f>
        <v>344</v>
      </c>
      <c r="U250" s="44">
        <f t="shared" si="180"/>
        <v>0</v>
      </c>
      <c r="V250" s="46">
        <f t="shared" si="181"/>
        <v>0</v>
      </c>
      <c r="W250" s="130">
        <f>'[5]มิถุนายน 67 '!E250</f>
        <v>344</v>
      </c>
      <c r="X250" s="44">
        <f t="shared" si="182"/>
        <v>0</v>
      </c>
      <c r="Y250" s="46">
        <f t="shared" si="183"/>
        <v>0</v>
      </c>
      <c r="Z250" s="47">
        <f>'[5]กรกฏาคม 67 '!E250</f>
        <v>344</v>
      </c>
      <c r="AA250" s="48">
        <f t="shared" si="184"/>
        <v>0</v>
      </c>
      <c r="AB250" s="49">
        <f t="shared" si="185"/>
        <v>0</v>
      </c>
      <c r="AC250" s="130">
        <f>'[5]สิงหาคม 67 '!E250</f>
        <v>344</v>
      </c>
      <c r="AD250" s="44">
        <f t="shared" si="186"/>
        <v>0</v>
      </c>
      <c r="AE250" s="46">
        <f t="shared" si="187"/>
        <v>0</v>
      </c>
      <c r="AF250" s="130">
        <f>'[5]กันยายน 67 '!E250</f>
        <v>344</v>
      </c>
      <c r="AG250" s="44">
        <f t="shared" si="188"/>
        <v>0</v>
      </c>
      <c r="AH250" s="46">
        <f t="shared" si="189"/>
        <v>0</v>
      </c>
      <c r="AI250" s="130">
        <f>'[5]ตุลาคม 67 '!E250</f>
        <v>344</v>
      </c>
      <c r="AJ250" s="44">
        <f t="shared" si="190"/>
        <v>0</v>
      </c>
      <c r="AK250" s="46">
        <f t="shared" si="191"/>
        <v>0</v>
      </c>
      <c r="AL250" s="130">
        <f>'[5]พฤศจิกายน 67'!E250</f>
        <v>344</v>
      </c>
      <c r="AM250" s="44">
        <f t="shared" si="192"/>
        <v>0</v>
      </c>
      <c r="AN250" s="46">
        <f t="shared" si="193"/>
        <v>0</v>
      </c>
      <c r="AO250" s="130">
        <f>'[5]ธันวาคม 67'!E250</f>
        <v>344</v>
      </c>
      <c r="AP250" s="44">
        <f t="shared" si="194"/>
        <v>0</v>
      </c>
      <c r="AQ250" s="46">
        <f t="shared" si="195"/>
        <v>0</v>
      </c>
    </row>
    <row r="251" spans="1:59" s="58" customFormat="1" x14ac:dyDescent="0.55000000000000004">
      <c r="A251" s="42">
        <f>[5]ตารางจด!A251</f>
        <v>196</v>
      </c>
      <c r="B251" s="43" t="str">
        <f>[5]ตารางจด!B251</f>
        <v>POE_MJOUW_GRNCT 01A</v>
      </c>
      <c r="C251" s="42">
        <f>[5]ตารางจด!C251</f>
        <v>0</v>
      </c>
      <c r="D251" s="16">
        <f>[5]ตารางจด!D251</f>
        <v>6011595</v>
      </c>
      <c r="E251" s="50">
        <v>5904</v>
      </c>
      <c r="F251" s="13">
        <v>0</v>
      </c>
      <c r="G251" s="73">
        <v>0</v>
      </c>
      <c r="H251" s="44">
        <f>'[5]มกราคม 67'!E251</f>
        <v>5904</v>
      </c>
      <c r="I251" s="44">
        <f t="shared" si="172"/>
        <v>0</v>
      </c>
      <c r="J251" s="46">
        <f t="shared" si="173"/>
        <v>0</v>
      </c>
      <c r="K251" s="130">
        <f>'[5]กุมภาพันธ์ 67'!E251</f>
        <v>6138</v>
      </c>
      <c r="L251" s="44">
        <f t="shared" si="174"/>
        <v>234</v>
      </c>
      <c r="M251" s="46">
        <f t="shared" si="175"/>
        <v>1170</v>
      </c>
      <c r="N251" s="130">
        <f>'[5]มีนาคม 67'!E251</f>
        <v>6138</v>
      </c>
      <c r="O251" s="44">
        <f t="shared" si="176"/>
        <v>0</v>
      </c>
      <c r="P251" s="45">
        <f t="shared" si="177"/>
        <v>0</v>
      </c>
      <c r="Q251" s="44">
        <f>'[5]เมษายน 67 '!E251</f>
        <v>6252</v>
      </c>
      <c r="R251" s="44">
        <f t="shared" si="178"/>
        <v>114</v>
      </c>
      <c r="S251" s="46">
        <f t="shared" si="179"/>
        <v>684</v>
      </c>
      <c r="T251" s="130">
        <f>'[5]พฤษภาคม 67'!E251</f>
        <v>6304</v>
      </c>
      <c r="U251" s="44">
        <f t="shared" si="180"/>
        <v>52</v>
      </c>
      <c r="V251" s="46">
        <f t="shared" si="181"/>
        <v>312</v>
      </c>
      <c r="W251" s="130">
        <f>'[5]มิถุนายน 67 '!E251</f>
        <v>6363</v>
      </c>
      <c r="X251" s="44">
        <f t="shared" si="182"/>
        <v>59</v>
      </c>
      <c r="Y251" s="46">
        <f t="shared" si="183"/>
        <v>354</v>
      </c>
      <c r="Z251" s="47">
        <f>'[5]กรกฏาคม 67 '!E251</f>
        <v>6363</v>
      </c>
      <c r="AA251" s="48">
        <f t="shared" si="184"/>
        <v>0</v>
      </c>
      <c r="AB251" s="49">
        <f t="shared" si="185"/>
        <v>0</v>
      </c>
      <c r="AC251" s="130">
        <f>'[5]สิงหาคม 67 '!E251</f>
        <v>6477</v>
      </c>
      <c r="AD251" s="44">
        <f t="shared" si="186"/>
        <v>114</v>
      </c>
      <c r="AE251" s="46">
        <f t="shared" si="187"/>
        <v>684</v>
      </c>
      <c r="AF251" s="130">
        <f>'[5]กันยายน 67 '!E251</f>
        <v>6535</v>
      </c>
      <c r="AG251" s="44">
        <f t="shared" si="188"/>
        <v>58</v>
      </c>
      <c r="AH251" s="46">
        <f t="shared" si="189"/>
        <v>348</v>
      </c>
      <c r="AI251" s="130">
        <f>'[5]ตุลาคม 67 '!E251</f>
        <v>6593</v>
      </c>
      <c r="AJ251" s="44">
        <f t="shared" si="190"/>
        <v>58</v>
      </c>
      <c r="AK251" s="46">
        <f t="shared" si="191"/>
        <v>348</v>
      </c>
      <c r="AL251" s="130">
        <f>'[5]พฤศจิกายน 67'!E251</f>
        <v>6658</v>
      </c>
      <c r="AM251" s="44">
        <f t="shared" si="192"/>
        <v>65</v>
      </c>
      <c r="AN251" s="46">
        <f t="shared" si="193"/>
        <v>390</v>
      </c>
      <c r="AO251" s="130">
        <f>'[5]ธันวาคม 67'!E251</f>
        <v>6705</v>
      </c>
      <c r="AP251" s="44">
        <f t="shared" si="194"/>
        <v>47</v>
      </c>
      <c r="AQ251" s="46">
        <f t="shared" si="195"/>
        <v>282</v>
      </c>
    </row>
    <row r="252" spans="1:59" s="58" customFormat="1" x14ac:dyDescent="0.55000000000000004">
      <c r="A252" s="42">
        <f>[5]ตารางจด!A252</f>
        <v>197</v>
      </c>
      <c r="B252" s="43" t="str">
        <f>[5]ตารางจด!B252</f>
        <v>TAO BIN (โรงอาหารกรีนแคนทีน)</v>
      </c>
      <c r="C252" s="42">
        <f>[5]ตารางจด!C252</f>
        <v>0</v>
      </c>
      <c r="D252" s="16">
        <f>[5]ตารางจด!D252</f>
        <v>2022732425</v>
      </c>
      <c r="E252" s="130">
        <v>3121</v>
      </c>
      <c r="F252" s="44">
        <v>166</v>
      </c>
      <c r="G252" s="45">
        <v>830</v>
      </c>
      <c r="H252" s="44">
        <f>'[5]มกราคม 67'!E252</f>
        <v>3317</v>
      </c>
      <c r="I252" s="44">
        <f t="shared" si="172"/>
        <v>196</v>
      </c>
      <c r="J252" s="46">
        <f t="shared" si="173"/>
        <v>980</v>
      </c>
      <c r="K252" s="130">
        <f>'[5]กุมภาพันธ์ 67'!E252</f>
        <v>3555</v>
      </c>
      <c r="L252" s="44">
        <f t="shared" si="174"/>
        <v>238</v>
      </c>
      <c r="M252" s="46">
        <f t="shared" si="175"/>
        <v>1190</v>
      </c>
      <c r="N252" s="130">
        <f>'[5]มีนาคม 67'!E252</f>
        <v>3779</v>
      </c>
      <c r="O252" s="44">
        <f t="shared" si="176"/>
        <v>224</v>
      </c>
      <c r="P252" s="45">
        <f t="shared" si="177"/>
        <v>1344</v>
      </c>
      <c r="Q252" s="44">
        <f>'[5]เมษายน 67 '!E252</f>
        <v>4027</v>
      </c>
      <c r="R252" s="44">
        <f t="shared" si="178"/>
        <v>248</v>
      </c>
      <c r="S252" s="46">
        <f t="shared" si="179"/>
        <v>1488</v>
      </c>
      <c r="T252" s="130">
        <f>'[5]พฤษภาคม 67'!E252</f>
        <v>4258</v>
      </c>
      <c r="U252" s="44">
        <f t="shared" si="180"/>
        <v>231</v>
      </c>
      <c r="V252" s="46">
        <f t="shared" si="181"/>
        <v>1386</v>
      </c>
      <c r="W252" s="130">
        <f>'[5]มิถุนายน 67 '!E252</f>
        <v>4498</v>
      </c>
      <c r="X252" s="44">
        <f t="shared" si="182"/>
        <v>240</v>
      </c>
      <c r="Y252" s="46">
        <f t="shared" si="183"/>
        <v>1440</v>
      </c>
      <c r="Z252" s="47">
        <f>'[5]กรกฏาคม 67 '!E252</f>
        <v>4755</v>
      </c>
      <c r="AA252" s="48">
        <f t="shared" si="184"/>
        <v>257</v>
      </c>
      <c r="AB252" s="49">
        <f t="shared" si="185"/>
        <v>1542</v>
      </c>
      <c r="AC252" s="130">
        <f>'[5]สิงหาคม 67 '!E252</f>
        <v>5369</v>
      </c>
      <c r="AD252" s="44">
        <f t="shared" si="186"/>
        <v>614</v>
      </c>
      <c r="AE252" s="46">
        <f t="shared" si="187"/>
        <v>3684</v>
      </c>
      <c r="AF252" s="130">
        <f>'[5]กันยายน 67 '!E252</f>
        <v>5315</v>
      </c>
      <c r="AG252" s="44">
        <f t="shared" si="188"/>
        <v>-54</v>
      </c>
      <c r="AH252" s="46">
        <f t="shared" si="189"/>
        <v>-324</v>
      </c>
      <c r="AI252" s="130">
        <f>'[5]ตุลาคม 67 '!E252</f>
        <v>5569</v>
      </c>
      <c r="AJ252" s="44">
        <f t="shared" si="190"/>
        <v>254</v>
      </c>
      <c r="AK252" s="46">
        <f t="shared" si="191"/>
        <v>1524</v>
      </c>
      <c r="AL252" s="130">
        <f>'[5]พฤศจิกายน 67'!E252</f>
        <v>5835</v>
      </c>
      <c r="AM252" s="44">
        <f t="shared" si="192"/>
        <v>266</v>
      </c>
      <c r="AN252" s="46">
        <f t="shared" si="193"/>
        <v>1596</v>
      </c>
      <c r="AO252" s="130">
        <f>'[5]ธันวาคม 67'!E252</f>
        <v>6022</v>
      </c>
      <c r="AP252" s="44">
        <f t="shared" si="194"/>
        <v>187</v>
      </c>
      <c r="AQ252" s="46">
        <f t="shared" si="195"/>
        <v>1122</v>
      </c>
    </row>
    <row r="253" spans="1:59" s="58" customFormat="1" x14ac:dyDescent="0.55000000000000004">
      <c r="A253" s="42">
        <f>[5]ตารางจด!A253</f>
        <v>198</v>
      </c>
      <c r="B253" s="43" t="str">
        <f>[5]ตารางจด!B253</f>
        <v xml:space="preserve">FLASH ESPRESS </v>
      </c>
      <c r="C253" s="42">
        <f>[5]ตารางจด!C253</f>
        <v>0</v>
      </c>
      <c r="D253" s="16">
        <f>[5]ตารางจด!D253</f>
        <v>6001993</v>
      </c>
      <c r="E253" s="130">
        <v>41641</v>
      </c>
      <c r="F253" s="44">
        <v>429</v>
      </c>
      <c r="G253" s="45">
        <v>2145</v>
      </c>
      <c r="H253" s="44">
        <f>'[5]มกราคม 67'!E253</f>
        <v>41979</v>
      </c>
      <c r="I253" s="44">
        <f t="shared" si="172"/>
        <v>338</v>
      </c>
      <c r="J253" s="46">
        <f t="shared" si="173"/>
        <v>1690</v>
      </c>
      <c r="K253" s="130">
        <f>'[5]กุมภาพันธ์ 67'!E253</f>
        <v>42336</v>
      </c>
      <c r="L253" s="44">
        <f t="shared" si="174"/>
        <v>357</v>
      </c>
      <c r="M253" s="46">
        <f t="shared" si="175"/>
        <v>1785</v>
      </c>
      <c r="N253" s="130">
        <f>'[5]มีนาคม 67'!E253</f>
        <v>42902</v>
      </c>
      <c r="O253" s="44">
        <f t="shared" si="176"/>
        <v>566</v>
      </c>
      <c r="P253" s="45">
        <f t="shared" si="177"/>
        <v>3396</v>
      </c>
      <c r="Q253" s="44">
        <f>'[5]เมษายน 67 '!E253</f>
        <v>43675</v>
      </c>
      <c r="R253" s="44">
        <f t="shared" si="178"/>
        <v>773</v>
      </c>
      <c r="S253" s="46">
        <f t="shared" si="179"/>
        <v>4638</v>
      </c>
      <c r="T253" s="130">
        <f>'[5]พฤษภาคม 67'!E253</f>
        <v>44504</v>
      </c>
      <c r="U253" s="44">
        <f t="shared" si="180"/>
        <v>829</v>
      </c>
      <c r="V253" s="46">
        <f t="shared" si="181"/>
        <v>4974</v>
      </c>
      <c r="W253" s="130">
        <f>'[5]มิถุนายน 67 '!E253</f>
        <v>45133</v>
      </c>
      <c r="X253" s="44">
        <f t="shared" si="182"/>
        <v>629</v>
      </c>
      <c r="Y253" s="46">
        <f t="shared" si="183"/>
        <v>3774</v>
      </c>
      <c r="Z253" s="47">
        <f>'[5]กรกฏาคม 67 '!E253</f>
        <v>45683</v>
      </c>
      <c r="AA253" s="48">
        <f t="shared" si="184"/>
        <v>550</v>
      </c>
      <c r="AB253" s="49">
        <f t="shared" si="185"/>
        <v>3300</v>
      </c>
      <c r="AC253" s="130">
        <f>'[5]สิงหาคม 67 '!E253</f>
        <v>46251</v>
      </c>
      <c r="AD253" s="44">
        <f t="shared" si="186"/>
        <v>568</v>
      </c>
      <c r="AE253" s="46">
        <f t="shared" si="187"/>
        <v>3408</v>
      </c>
      <c r="AF253" s="130">
        <f>'[5]กันยายน 67 '!E253</f>
        <v>46760</v>
      </c>
      <c r="AG253" s="44">
        <f t="shared" si="188"/>
        <v>509</v>
      </c>
      <c r="AH253" s="46">
        <f t="shared" si="189"/>
        <v>3054</v>
      </c>
      <c r="AI253" s="130">
        <f>'[5]ตุลาคม 67 '!E253</f>
        <v>47302</v>
      </c>
      <c r="AJ253" s="44">
        <f t="shared" si="190"/>
        <v>542</v>
      </c>
      <c r="AK253" s="46">
        <f t="shared" si="191"/>
        <v>3252</v>
      </c>
      <c r="AL253" s="130">
        <f>'[5]พฤศจิกายน 67'!E253</f>
        <v>47830</v>
      </c>
      <c r="AM253" s="44">
        <f t="shared" si="192"/>
        <v>528</v>
      </c>
      <c r="AN253" s="46">
        <f t="shared" si="193"/>
        <v>3168</v>
      </c>
      <c r="AO253" s="130">
        <f>'[5]ธันวาคม 67'!E253</f>
        <v>48126</v>
      </c>
      <c r="AP253" s="44">
        <f t="shared" si="194"/>
        <v>296</v>
      </c>
      <c r="AQ253" s="46">
        <f t="shared" si="195"/>
        <v>1776</v>
      </c>
    </row>
    <row r="254" spans="1:59" s="58" customFormat="1" x14ac:dyDescent="0.55000000000000004">
      <c r="A254" s="42">
        <f>[5]ตารางจด!A254</f>
        <v>199</v>
      </c>
      <c r="B254" s="43" t="str">
        <f>[5]ตารางจด!B254</f>
        <v>LOTUA' S (โรงอาหารกรีนแคนทีน)</v>
      </c>
      <c r="C254" s="42">
        <f>[5]ตารางจด!C254</f>
        <v>0</v>
      </c>
      <c r="D254" s="16" t="str">
        <f>[5]ตารางจด!D254</f>
        <v>0025534</v>
      </c>
      <c r="E254" s="130" t="s">
        <v>9</v>
      </c>
      <c r="F254" s="44" t="s">
        <v>9</v>
      </c>
      <c r="G254" s="45" t="s">
        <v>9</v>
      </c>
      <c r="H254" s="44" t="str">
        <f>'[5]มกราคม 67'!E254</f>
        <v>รื้อถอนแล้ว</v>
      </c>
      <c r="I254" s="44" t="s">
        <v>9</v>
      </c>
      <c r="J254" s="46" t="s">
        <v>9</v>
      </c>
      <c r="K254" s="130" t="str">
        <f>'[5]กุมภาพันธ์ 67'!E254</f>
        <v>รื้อถอนแล้ว</v>
      </c>
      <c r="L254" s="44" t="s">
        <v>9</v>
      </c>
      <c r="M254" s="46" t="s">
        <v>9</v>
      </c>
      <c r="N254" s="130" t="str">
        <f>'[5]มีนาคม 67'!E254</f>
        <v>รื้อถอนแล้ว</v>
      </c>
      <c r="O254" s="44" t="s">
        <v>9</v>
      </c>
      <c r="P254" s="45" t="s">
        <v>9</v>
      </c>
      <c r="Q254" s="44" t="str">
        <f>'[5]เมษายน 67 '!E254</f>
        <v>รื้อถอนแล้ว</v>
      </c>
      <c r="R254" s="44" t="s">
        <v>9</v>
      </c>
      <c r="S254" s="46" t="s">
        <v>9</v>
      </c>
      <c r="T254" s="130" t="str">
        <f>'[5]พฤษภาคม 67'!E254</f>
        <v>รื้อถอนแล้ว</v>
      </c>
      <c r="U254" s="44" t="s">
        <v>9</v>
      </c>
      <c r="V254" s="46" t="s">
        <v>9</v>
      </c>
      <c r="W254" s="130" t="str">
        <f>'[5]มิถุนายน 67 '!E254</f>
        <v>รื้อถอนแล้ว</v>
      </c>
      <c r="X254" s="44" t="s">
        <v>9</v>
      </c>
      <c r="Y254" s="46" t="s">
        <v>9</v>
      </c>
      <c r="Z254" s="47" t="str">
        <f>'[5]กรกฏาคม 67 '!E254</f>
        <v>รื้อถอนแล้ว</v>
      </c>
      <c r="AA254" s="48" t="s">
        <v>9</v>
      </c>
      <c r="AB254" s="49" t="s">
        <v>9</v>
      </c>
      <c r="AC254" s="130" t="str">
        <f>'[5]สิงหาคม 67 '!E254</f>
        <v>รื้อถอนแล้ว</v>
      </c>
      <c r="AD254" s="44" t="s">
        <v>9</v>
      </c>
      <c r="AE254" s="46" t="s">
        <v>9</v>
      </c>
      <c r="AF254" s="130" t="str">
        <f>'[5]กันยายน 67 '!E254</f>
        <v>รื้อถอนแล้ว</v>
      </c>
      <c r="AG254" s="44" t="s">
        <v>9</v>
      </c>
      <c r="AH254" s="46" t="s">
        <v>9</v>
      </c>
      <c r="AI254" s="130" t="str">
        <f>'[5]ตุลาคม 67 '!E254</f>
        <v>รื้อถอนแล้ว</v>
      </c>
      <c r="AJ254" s="44" t="s">
        <v>9</v>
      </c>
      <c r="AK254" s="46" t="s">
        <v>9</v>
      </c>
      <c r="AL254" s="130" t="str">
        <f>'[5]พฤศจิกายน 67'!E254</f>
        <v>รื้อถอนแล้ว</v>
      </c>
      <c r="AM254" s="44" t="s">
        <v>9</v>
      </c>
      <c r="AN254" s="46" t="s">
        <v>9</v>
      </c>
      <c r="AO254" s="130" t="str">
        <f>'[5]ธันวาคม 67'!E254</f>
        <v>รื้อถอนแล้ว</v>
      </c>
      <c r="AP254" s="44" t="s">
        <v>9</v>
      </c>
      <c r="AQ254" s="46" t="s">
        <v>9</v>
      </c>
    </row>
    <row r="255" spans="1:59" s="58" customFormat="1" x14ac:dyDescent="0.55000000000000004">
      <c r="A255" s="23" t="str">
        <f>[5]ตารางจด!A255</f>
        <v>ใกล้คอกหมู คณะสัตวศาสตร์และเทคโนโลยี</v>
      </c>
      <c r="B255" s="52"/>
      <c r="C255" s="51"/>
      <c r="D255" s="38"/>
      <c r="E255" s="39"/>
      <c r="F255" s="39"/>
      <c r="G255" s="37"/>
      <c r="H255" s="40"/>
      <c r="I255" s="39"/>
      <c r="J255" s="41"/>
      <c r="K255" s="39"/>
      <c r="L255" s="79"/>
      <c r="M255" s="41"/>
      <c r="N255" s="79"/>
      <c r="O255" s="79"/>
      <c r="P255" s="37"/>
      <c r="Q255" s="80"/>
      <c r="R255" s="39"/>
      <c r="S255" s="41"/>
      <c r="T255" s="39"/>
      <c r="U255" s="39"/>
      <c r="V255" s="41"/>
      <c r="W255" s="39"/>
      <c r="X255" s="39"/>
      <c r="Y255" s="41"/>
      <c r="Z255" s="39"/>
      <c r="AA255" s="39"/>
      <c r="AB255" s="41"/>
      <c r="AC255" s="39"/>
      <c r="AD255" s="39"/>
      <c r="AE255" s="41"/>
      <c r="AF255" s="39"/>
      <c r="AG255" s="39"/>
      <c r="AH255" s="41"/>
      <c r="AI255" s="39"/>
      <c r="AJ255" s="39"/>
      <c r="AK255" s="41"/>
      <c r="AL255" s="39"/>
      <c r="AM255" s="39"/>
      <c r="AN255" s="41"/>
      <c r="AO255" s="39"/>
      <c r="AP255" s="39"/>
      <c r="AQ255" s="41"/>
    </row>
    <row r="256" spans="1:59" s="58" customFormat="1" x14ac:dyDescent="0.55000000000000004">
      <c r="A256" s="42">
        <f>[5]ตารางจด!A256</f>
        <v>200</v>
      </c>
      <c r="B256" s="43" t="str">
        <f>[5]ตารางจด!B256</f>
        <v>สำนักงานตลาด อกท.</v>
      </c>
      <c r="C256" s="42">
        <f>[5]ตารางจด!C256</f>
        <v>0</v>
      </c>
      <c r="D256" s="16">
        <f>[5]ตารางจด!D256</f>
        <v>9682489</v>
      </c>
      <c r="E256" s="130">
        <v>98970</v>
      </c>
      <c r="F256" s="44">
        <v>956</v>
      </c>
      <c r="G256" s="45">
        <v>4780</v>
      </c>
      <c r="H256" s="44">
        <f>'[5]มกราคม 67'!E256</f>
        <v>99775</v>
      </c>
      <c r="I256" s="44">
        <f>H256-E256</f>
        <v>805</v>
      </c>
      <c r="J256" s="46">
        <f>I256*$J$3</f>
        <v>4025</v>
      </c>
      <c r="K256" s="130">
        <f>'[5]กุมภาพันธ์ 67'!E256</f>
        <v>99775</v>
      </c>
      <c r="L256" s="44">
        <f>K256-H256</f>
        <v>0</v>
      </c>
      <c r="M256" s="46">
        <f>L256*$M$3</f>
        <v>0</v>
      </c>
      <c r="N256" s="130">
        <f>'[5]มีนาคม 67'!E256</f>
        <v>1697</v>
      </c>
      <c r="O256" s="44">
        <f>100000-K256+N256</f>
        <v>1922</v>
      </c>
      <c r="P256" s="45">
        <f>O256*$P$3</f>
        <v>11532</v>
      </c>
      <c r="Q256" s="44">
        <f>'[5]เมษายน 67 '!E256</f>
        <v>3390</v>
      </c>
      <c r="R256" s="44">
        <f>Q256-N256</f>
        <v>1693</v>
      </c>
      <c r="S256" s="46">
        <f>R256*$S$3</f>
        <v>10158</v>
      </c>
      <c r="T256" s="130">
        <f>'[5]พฤษภาคม 67'!E256</f>
        <v>4631</v>
      </c>
      <c r="U256" s="44">
        <f>T256-Q256</f>
        <v>1241</v>
      </c>
      <c r="V256" s="46">
        <f>U256*$V$3</f>
        <v>7446</v>
      </c>
      <c r="W256" s="130">
        <f>'[5]มิถุนายน 67 '!E256</f>
        <v>5254</v>
      </c>
      <c r="X256" s="44">
        <f>W256-T256</f>
        <v>623</v>
      </c>
      <c r="Y256" s="46">
        <f>X256*$Y$3</f>
        <v>3738</v>
      </c>
      <c r="Z256" s="47">
        <f>'[5]กรกฏาคม 67 '!E256</f>
        <v>5711</v>
      </c>
      <c r="AA256" s="48">
        <f>Z256-W256</f>
        <v>457</v>
      </c>
      <c r="AB256" s="49">
        <f>AA256*$AB$3</f>
        <v>2742</v>
      </c>
      <c r="AC256" s="130">
        <f>'[5]สิงหาคม 67 '!E256</f>
        <v>5850</v>
      </c>
      <c r="AD256" s="44">
        <f>AC256-Z256</f>
        <v>139</v>
      </c>
      <c r="AE256" s="46">
        <f>AD256*$AE$3</f>
        <v>834</v>
      </c>
      <c r="AF256" s="130">
        <f>'[5]กันยายน 67 '!E256</f>
        <v>5886</v>
      </c>
      <c r="AG256" s="44">
        <f>AF256-AC256</f>
        <v>36</v>
      </c>
      <c r="AH256" s="46">
        <f>AG256*$AH$3</f>
        <v>216</v>
      </c>
      <c r="AI256" s="130">
        <f>'[5]ตุลาคม 67 '!E256</f>
        <v>5920</v>
      </c>
      <c r="AJ256" s="44">
        <f>AI256-AF256</f>
        <v>34</v>
      </c>
      <c r="AK256" s="46">
        <f>AJ256*$AK$3</f>
        <v>204</v>
      </c>
      <c r="AL256" s="130">
        <f>'[5]พฤศจิกายน 67'!E256</f>
        <v>6275</v>
      </c>
      <c r="AM256" s="44">
        <f>AL256-AI256</f>
        <v>355</v>
      </c>
      <c r="AN256" s="46">
        <f>AM256*$AN$3</f>
        <v>2130</v>
      </c>
      <c r="AO256" s="130">
        <f>'[5]ธันวาคม 67'!E256</f>
        <v>6850</v>
      </c>
      <c r="AP256" s="44">
        <f>AO256-AL256</f>
        <v>575</v>
      </c>
      <c r="AQ256" s="46">
        <f>AP256*$AQ$3</f>
        <v>3450</v>
      </c>
    </row>
    <row r="257" spans="1:43" s="58" customFormat="1" x14ac:dyDescent="0.55000000000000004">
      <c r="A257" s="23" t="str">
        <f>[5]ตารางจด!A257</f>
        <v>คณะสัตวศาสตร์และเทคโนโลยี</v>
      </c>
      <c r="B257" s="52"/>
      <c r="C257" s="53"/>
      <c r="D257" s="54"/>
      <c r="E257" s="39"/>
      <c r="F257" s="39"/>
      <c r="G257" s="37"/>
      <c r="H257" s="40"/>
      <c r="I257" s="39"/>
      <c r="J257" s="41"/>
      <c r="K257" s="79"/>
      <c r="L257" s="79"/>
      <c r="M257" s="81"/>
      <c r="N257" s="82"/>
      <c r="O257" s="83"/>
      <c r="P257" s="84"/>
      <c r="Q257" s="85"/>
      <c r="R257" s="79"/>
      <c r="S257" s="41"/>
      <c r="T257" s="39"/>
      <c r="U257" s="39"/>
      <c r="V257" s="41"/>
      <c r="W257" s="39"/>
      <c r="X257" s="39"/>
      <c r="Y257" s="41"/>
      <c r="Z257" s="39"/>
      <c r="AA257" s="39"/>
      <c r="AB257" s="41"/>
      <c r="AC257" s="39"/>
      <c r="AD257" s="39"/>
      <c r="AE257" s="41"/>
      <c r="AF257" s="39"/>
      <c r="AG257" s="39"/>
      <c r="AH257" s="41"/>
      <c r="AI257" s="39"/>
      <c r="AJ257" s="39"/>
      <c r="AK257" s="41"/>
      <c r="AL257" s="39"/>
      <c r="AM257" s="39"/>
      <c r="AN257" s="41"/>
      <c r="AO257" s="39"/>
      <c r="AP257" s="39"/>
      <c r="AQ257" s="41"/>
    </row>
    <row r="258" spans="1:43" s="58" customFormat="1" x14ac:dyDescent="0.55000000000000004">
      <c r="A258" s="42">
        <f>[5]ตารางจด!A258</f>
        <v>201</v>
      </c>
      <c r="B258" s="43" t="str">
        <f>[5]ตารางจด!B258</f>
        <v>สหกรณ์เครือข่ายโคเนื้อ จำกัด</v>
      </c>
      <c r="C258" s="42">
        <f>[5]ตารางจด!C258</f>
        <v>0</v>
      </c>
      <c r="D258" s="16">
        <f>[5]ตารางจด!D258</f>
        <v>150658279</v>
      </c>
      <c r="E258" s="130">
        <v>9116</v>
      </c>
      <c r="F258" s="44">
        <v>0</v>
      </c>
      <c r="G258" s="45">
        <v>0</v>
      </c>
      <c r="H258" s="44">
        <f>'[5]มกราคม 67'!E258</f>
        <v>9136</v>
      </c>
      <c r="I258" s="44">
        <f>H258-E258</f>
        <v>20</v>
      </c>
      <c r="J258" s="46">
        <f>I258*$J$3</f>
        <v>100</v>
      </c>
      <c r="K258" s="130">
        <f>'[5]กุมภาพันธ์ 67'!E258</f>
        <v>9144</v>
      </c>
      <c r="L258" s="44">
        <f>K258-H258</f>
        <v>8</v>
      </c>
      <c r="M258" s="46">
        <f>L258*$M$3</f>
        <v>40</v>
      </c>
      <c r="N258" s="130">
        <f>'[5]มีนาคม 67'!E258</f>
        <v>9662</v>
      </c>
      <c r="O258" s="44">
        <f>N258-K258</f>
        <v>518</v>
      </c>
      <c r="P258" s="45">
        <f>O258*$P$3</f>
        <v>3108</v>
      </c>
      <c r="Q258" s="44">
        <f>'[5]เมษายน 67 '!E258</f>
        <v>9288</v>
      </c>
      <c r="R258" s="44">
        <f>Q258-N258</f>
        <v>-374</v>
      </c>
      <c r="S258" s="46">
        <f>R258*$S$3</f>
        <v>-2244</v>
      </c>
      <c r="T258" s="130">
        <f>'[5]พฤษภาคม 67'!E258</f>
        <v>9291</v>
      </c>
      <c r="U258" s="44">
        <f>T258-Q258</f>
        <v>3</v>
      </c>
      <c r="V258" s="46">
        <f>U258*$V$3</f>
        <v>18</v>
      </c>
      <c r="W258" s="130">
        <f>'[5]มิถุนายน 67 '!E258</f>
        <v>9292</v>
      </c>
      <c r="X258" s="44">
        <f>W258-T258</f>
        <v>1</v>
      </c>
      <c r="Y258" s="46">
        <f>X258*$Y$3</f>
        <v>6</v>
      </c>
      <c r="Z258" s="47">
        <f>'[5]กรกฏาคม 67 '!E258</f>
        <v>9292</v>
      </c>
      <c r="AA258" s="48">
        <f>Z258-W258</f>
        <v>0</v>
      </c>
      <c r="AB258" s="49">
        <f>AA258*$AB$3</f>
        <v>0</v>
      </c>
      <c r="AC258" s="130">
        <f>'[5]สิงหาคม 67 '!E258</f>
        <v>9297</v>
      </c>
      <c r="AD258" s="44">
        <f>AC258-Z258</f>
        <v>5</v>
      </c>
      <c r="AE258" s="46">
        <f>AD258*$AE$3</f>
        <v>30</v>
      </c>
      <c r="AF258" s="130">
        <f>'[5]กันยายน 67 '!E258</f>
        <v>9297</v>
      </c>
      <c r="AG258" s="44">
        <f>AF258-AC258</f>
        <v>0</v>
      </c>
      <c r="AH258" s="46">
        <f>AG258*$AH$3</f>
        <v>0</v>
      </c>
      <c r="AI258" s="130">
        <f>'[5]ตุลาคม 67 '!E258</f>
        <v>9297</v>
      </c>
      <c r="AJ258" s="44">
        <f>AI258-AF258</f>
        <v>0</v>
      </c>
      <c r="AK258" s="46">
        <f>AJ258*$AK$3</f>
        <v>0</v>
      </c>
      <c r="AL258" s="130">
        <f>'[5]พฤศจิกายน 67'!E258</f>
        <v>9297</v>
      </c>
      <c r="AM258" s="44">
        <f>AL258-AI258</f>
        <v>0</v>
      </c>
      <c r="AN258" s="46">
        <f>AM258*$AN$3</f>
        <v>0</v>
      </c>
      <c r="AO258" s="130">
        <f>'[5]ธันวาคม 67'!E258</f>
        <v>9297</v>
      </c>
      <c r="AP258" s="44">
        <f>AO258-AL258</f>
        <v>0</v>
      </c>
      <c r="AQ258" s="46">
        <f>AP258*$AQ$3</f>
        <v>0</v>
      </c>
    </row>
    <row r="259" spans="1:43" s="58" customFormat="1" x14ac:dyDescent="0.55000000000000004">
      <c r="A259" s="42">
        <f>[5]ตารางจด!A259</f>
        <v>202</v>
      </c>
      <c r="B259" s="43" t="str">
        <f>[5]ตารางจด!B259</f>
        <v>TAO BIN (สัตว์ศาสตร์)</v>
      </c>
      <c r="C259" s="42">
        <f>[5]ตารางจด!C259</f>
        <v>0</v>
      </c>
      <c r="D259" s="16">
        <f>[5]ตารางจด!D259</f>
        <v>20230349028</v>
      </c>
      <c r="E259" s="130">
        <v>1111</v>
      </c>
      <c r="F259" s="44" t="s">
        <v>9</v>
      </c>
      <c r="G259" s="45" t="s">
        <v>9</v>
      </c>
      <c r="H259" s="44">
        <f>'[5]มกราคม 67'!E259</f>
        <v>1333</v>
      </c>
      <c r="I259" s="44">
        <f>H259-E259</f>
        <v>222</v>
      </c>
      <c r="J259" s="46">
        <f>I259*$J$3</f>
        <v>1110</v>
      </c>
      <c r="K259" s="130">
        <f>'[5]กุมภาพันธ์ 67'!E259</f>
        <v>1541</v>
      </c>
      <c r="L259" s="44">
        <f>K259-H259</f>
        <v>208</v>
      </c>
      <c r="M259" s="46">
        <f>L259*$M$3</f>
        <v>1040</v>
      </c>
      <c r="N259" s="130">
        <f>'[5]มีนาคม 67'!E259</f>
        <v>1764</v>
      </c>
      <c r="O259" s="44">
        <f>N259-K259</f>
        <v>223</v>
      </c>
      <c r="P259" s="45">
        <f>O259*$P$3</f>
        <v>1338</v>
      </c>
      <c r="Q259" s="44">
        <f>'[5]เมษายน 67 '!E259</f>
        <v>2029</v>
      </c>
      <c r="R259" s="44">
        <f>Q259-N259</f>
        <v>265</v>
      </c>
      <c r="S259" s="46">
        <f>R259*$S$3</f>
        <v>1590</v>
      </c>
      <c r="T259" s="130">
        <f>'[5]พฤษภาคม 67'!E259</f>
        <v>2260</v>
      </c>
      <c r="U259" s="44">
        <f>T259-Q259</f>
        <v>231</v>
      </c>
      <c r="V259" s="46">
        <f>U259*$V$3</f>
        <v>1386</v>
      </c>
      <c r="W259" s="130">
        <f>'[5]มิถุนายน 67 '!E259</f>
        <v>2499</v>
      </c>
      <c r="X259" s="44">
        <f>W259-T259</f>
        <v>239</v>
      </c>
      <c r="Y259" s="46">
        <f>X259*$Y$3</f>
        <v>1434</v>
      </c>
      <c r="Z259" s="47">
        <f>'[5]กรกฏาคม 67 '!E259</f>
        <v>2747</v>
      </c>
      <c r="AA259" s="48">
        <f>Z259-W259</f>
        <v>248</v>
      </c>
      <c r="AB259" s="49">
        <f>AA259*$AB$3</f>
        <v>1488</v>
      </c>
      <c r="AC259" s="130">
        <f>'[5]สิงหาคม 67 '!E259</f>
        <v>3037</v>
      </c>
      <c r="AD259" s="44">
        <f>AC259-Z259</f>
        <v>290</v>
      </c>
      <c r="AE259" s="46">
        <f>AD259*$AE$3</f>
        <v>1740</v>
      </c>
      <c r="AF259" s="130">
        <f>'[5]กันยายน 67 '!E259</f>
        <v>3315</v>
      </c>
      <c r="AG259" s="44">
        <f>AF259-AC259</f>
        <v>278</v>
      </c>
      <c r="AH259" s="46">
        <f>AG259*$AH$3</f>
        <v>1668</v>
      </c>
      <c r="AI259" s="130">
        <f>'[5]ตุลาคม 67 '!E259</f>
        <v>3544</v>
      </c>
      <c r="AJ259" s="44">
        <f>AI259-AF259</f>
        <v>229</v>
      </c>
      <c r="AK259" s="46">
        <f>AJ259*$AK$3</f>
        <v>1374</v>
      </c>
      <c r="AL259" s="130">
        <f>'[5]พฤศจิกายน 67'!E259</f>
        <v>3801</v>
      </c>
      <c r="AM259" s="44">
        <f>AL259-AI259</f>
        <v>257</v>
      </c>
      <c r="AN259" s="46">
        <f>AM259*$AN$3</f>
        <v>1542</v>
      </c>
      <c r="AO259" s="130">
        <f>'[5]ธันวาคม 67'!E259</f>
        <v>4019</v>
      </c>
      <c r="AP259" s="44">
        <f>AO259-AL259</f>
        <v>218</v>
      </c>
      <c r="AQ259" s="46">
        <f>AP259*$AQ$3</f>
        <v>1308</v>
      </c>
    </row>
    <row r="260" spans="1:43" s="58" customFormat="1" x14ac:dyDescent="0.55000000000000004">
      <c r="A260" s="42">
        <f>[5]ตารางจด!A260</f>
        <v>0</v>
      </c>
      <c r="B260" s="43" t="str">
        <f>[5]ตารางจด!B260</f>
        <v>ป้าเเดง (ขายของสัตวศาสตร์)</v>
      </c>
      <c r="C260" s="42">
        <f>[5]ตารางจด!C260</f>
        <v>0</v>
      </c>
      <c r="D260" s="16">
        <f>[5]ตารางจด!D260</f>
        <v>16108111</v>
      </c>
      <c r="E260" s="130">
        <v>0</v>
      </c>
      <c r="F260" s="44">
        <v>0</v>
      </c>
      <c r="G260" s="45">
        <v>0</v>
      </c>
      <c r="H260" s="44">
        <f>'[5]มกราคม 67'!E260</f>
        <v>26393</v>
      </c>
      <c r="I260" s="44">
        <v>0</v>
      </c>
      <c r="J260" s="46">
        <f>I260*$J$3</f>
        <v>0</v>
      </c>
      <c r="K260" s="130">
        <f>'[5]กุมภาพันธ์ 67'!E260</f>
        <v>26405</v>
      </c>
      <c r="L260" s="44">
        <f>K260-H260</f>
        <v>12</v>
      </c>
      <c r="M260" s="46">
        <f>L260*$M$3</f>
        <v>60</v>
      </c>
      <c r="N260" s="130">
        <f>'[5]มีนาคม 67'!E260</f>
        <v>26498</v>
      </c>
      <c r="O260" s="44">
        <f>N260-K260</f>
        <v>93</v>
      </c>
      <c r="P260" s="45">
        <f>O260*$P$3</f>
        <v>558</v>
      </c>
      <c r="Q260" s="44">
        <f>'[5]เมษายน 67 '!E260</f>
        <v>26782</v>
      </c>
      <c r="R260" s="44">
        <f>Q260-N260</f>
        <v>284</v>
      </c>
      <c r="S260" s="46">
        <f>R260*$S$3</f>
        <v>1704</v>
      </c>
      <c r="T260" s="130">
        <f>'[5]พฤษภาคม 67'!E260</f>
        <v>27051</v>
      </c>
      <c r="U260" s="44">
        <f>T260-Q260</f>
        <v>269</v>
      </c>
      <c r="V260" s="46">
        <f>U260*$V$3</f>
        <v>1614</v>
      </c>
      <c r="W260" s="130">
        <f>'[5]มิถุนายน 67 '!E260</f>
        <v>27301</v>
      </c>
      <c r="X260" s="44">
        <f>W260-T260</f>
        <v>250</v>
      </c>
      <c r="Y260" s="46">
        <f>X260*$Y$3</f>
        <v>1500</v>
      </c>
      <c r="Z260" s="47">
        <f>'[5]กรกฏาคม 67 '!E260</f>
        <v>27573</v>
      </c>
      <c r="AA260" s="48">
        <f>Z260-W260</f>
        <v>272</v>
      </c>
      <c r="AB260" s="49">
        <f>AA260*$AB$3</f>
        <v>1632</v>
      </c>
      <c r="AC260" s="130">
        <f>'[5]สิงหาคม 67 '!E260</f>
        <v>27821</v>
      </c>
      <c r="AD260" s="44">
        <f>AC260-Z260</f>
        <v>248</v>
      </c>
      <c r="AE260" s="46">
        <f>AD260*$AE$3</f>
        <v>1488</v>
      </c>
      <c r="AF260" s="130">
        <f>'[5]กันยายน 67 '!E260</f>
        <v>28070</v>
      </c>
      <c r="AG260" s="44">
        <f>AF260-AC260</f>
        <v>249</v>
      </c>
      <c r="AH260" s="46">
        <f>AG260*$AH$3</f>
        <v>1494</v>
      </c>
      <c r="AI260" s="130">
        <f>'[5]ตุลาคม 67 '!E260</f>
        <v>28282</v>
      </c>
      <c r="AJ260" s="44">
        <f>AI260-AF260</f>
        <v>212</v>
      </c>
      <c r="AK260" s="46">
        <f>AJ260*$AK$3</f>
        <v>1272</v>
      </c>
      <c r="AL260" s="130">
        <f>'[5]พฤศจิกายน 67'!E260</f>
        <v>28524</v>
      </c>
      <c r="AM260" s="44">
        <f>AL260-AI260</f>
        <v>242</v>
      </c>
      <c r="AN260" s="46">
        <f>AM260*$AN$3</f>
        <v>1452</v>
      </c>
      <c r="AO260" s="130">
        <f>'[5]ธันวาคม 67'!E260</f>
        <v>28721</v>
      </c>
      <c r="AP260" s="44">
        <f>AO260-AL260</f>
        <v>197</v>
      </c>
      <c r="AQ260" s="46">
        <f>AP260*$AQ$3</f>
        <v>1182</v>
      </c>
    </row>
    <row r="261" spans="1:43" s="58" customFormat="1" x14ac:dyDescent="0.55000000000000004">
      <c r="A261" s="23" t="str">
        <f>[5]ตารางจด!A261</f>
        <v>วิทยาลัยพลังงานทดแทน</v>
      </c>
      <c r="B261" s="52"/>
      <c r="C261" s="53"/>
      <c r="D261" s="54"/>
      <c r="E261" s="39"/>
      <c r="F261" s="39"/>
      <c r="G261" s="37"/>
      <c r="H261" s="40"/>
      <c r="I261" s="39"/>
      <c r="J261" s="41"/>
      <c r="K261" s="39"/>
      <c r="L261" s="39"/>
      <c r="M261" s="41"/>
      <c r="N261" s="39"/>
      <c r="O261" s="39"/>
      <c r="P261" s="37"/>
      <c r="Q261" s="40"/>
      <c r="R261" s="39"/>
      <c r="S261" s="41"/>
      <c r="T261" s="39"/>
      <c r="U261" s="39"/>
      <c r="V261" s="41"/>
      <c r="W261" s="39"/>
      <c r="X261" s="39"/>
      <c r="Y261" s="41"/>
      <c r="Z261" s="39"/>
      <c r="AA261" s="39"/>
      <c r="AB261" s="41"/>
      <c r="AC261" s="39"/>
      <c r="AD261" s="39"/>
      <c r="AE261" s="41"/>
      <c r="AF261" s="39"/>
      <c r="AG261" s="39"/>
      <c r="AH261" s="41"/>
      <c r="AI261" s="39"/>
      <c r="AJ261" s="39"/>
      <c r="AK261" s="41"/>
      <c r="AL261" s="39"/>
      <c r="AM261" s="39"/>
      <c r="AN261" s="41"/>
      <c r="AO261" s="39"/>
      <c r="AP261" s="39"/>
      <c r="AQ261" s="41"/>
    </row>
    <row r="262" spans="1:43" s="58" customFormat="1" x14ac:dyDescent="0.55000000000000004">
      <c r="A262" s="42">
        <f>[5]ตารางจด!A262</f>
        <v>203</v>
      </c>
      <c r="B262" s="43" t="str">
        <f>[5]ตารางจด!B262</f>
        <v>ดัชมิลล์ (วิทยาลัยพลังงาน)</v>
      </c>
      <c r="C262" s="42">
        <f>[5]ตารางจด!C262</f>
        <v>0</v>
      </c>
      <c r="D262" s="16" t="str">
        <f>[5]ตารางจด!D262</f>
        <v>รื้อถอน</v>
      </c>
      <c r="E262" s="130" t="s">
        <v>10</v>
      </c>
      <c r="F262" s="44" t="s">
        <v>10</v>
      </c>
      <c r="G262" s="45" t="s">
        <v>10</v>
      </c>
      <c r="H262" s="44" t="str">
        <f>'[5]มกราคม 67'!E262</f>
        <v>รื้อถอน</v>
      </c>
      <c r="I262" s="44" t="s">
        <v>9</v>
      </c>
      <c r="J262" s="46" t="s">
        <v>9</v>
      </c>
      <c r="K262" s="130" t="str">
        <f>'[5]กุมภาพันธ์ 67'!E262</f>
        <v>รื้อถอน</v>
      </c>
      <c r="L262" s="44" t="s">
        <v>9</v>
      </c>
      <c r="M262" s="46" t="s">
        <v>9</v>
      </c>
      <c r="N262" s="130" t="str">
        <f>'[5]มีนาคม 67'!E262</f>
        <v>รื้อถอน</v>
      </c>
      <c r="O262" s="44" t="s">
        <v>9</v>
      </c>
      <c r="P262" s="45" t="s">
        <v>9</v>
      </c>
      <c r="Q262" s="44" t="str">
        <f>'[5]เมษายน 67 '!E262</f>
        <v>รื้อถอน</v>
      </c>
      <c r="R262" s="44" t="s">
        <v>9</v>
      </c>
      <c r="S262" s="46" t="s">
        <v>9</v>
      </c>
      <c r="T262" s="130" t="str">
        <f>'[5]พฤษภาคม 67'!E262</f>
        <v>รื้อถอนแล้ว</v>
      </c>
      <c r="U262" s="44" t="s">
        <v>9</v>
      </c>
      <c r="V262" s="46" t="s">
        <v>9</v>
      </c>
      <c r="W262" s="130" t="str">
        <f>'[5]มิถุนายน 67 '!E262</f>
        <v>รื้อถอน</v>
      </c>
      <c r="X262" s="44" t="s">
        <v>9</v>
      </c>
      <c r="Y262" s="46" t="s">
        <v>9</v>
      </c>
      <c r="Z262" s="47" t="str">
        <f>'[5]กรกฏาคม 67 '!E262</f>
        <v>รื้อถอน</v>
      </c>
      <c r="AA262" s="48" t="s">
        <v>9</v>
      </c>
      <c r="AB262" s="49" t="s">
        <v>9</v>
      </c>
      <c r="AC262" s="130" t="str">
        <f>'[5]สิงหาคม 67 '!E262</f>
        <v>รื้อถอน</v>
      </c>
      <c r="AD262" s="44" t="s">
        <v>9</v>
      </c>
      <c r="AE262" s="46" t="s">
        <v>9</v>
      </c>
      <c r="AF262" s="130" t="str">
        <f>'[5]กันยายน 67 '!E262</f>
        <v>รื้อถอน</v>
      </c>
      <c r="AG262" s="44" t="s">
        <v>9</v>
      </c>
      <c r="AH262" s="46" t="s">
        <v>9</v>
      </c>
      <c r="AI262" s="130" t="str">
        <f>'[5]ตุลาคม 67 '!E262</f>
        <v>รื้อถอน</v>
      </c>
      <c r="AJ262" s="44">
        <v>0</v>
      </c>
      <c r="AK262" s="46">
        <f>AJ262*$AK$3</f>
        <v>0</v>
      </c>
      <c r="AL262" s="130" t="str">
        <f>'[5]พฤศจิกายน 67'!E262</f>
        <v>รื้อถอน</v>
      </c>
      <c r="AM262" s="44">
        <v>0</v>
      </c>
      <c r="AN262" s="46">
        <f>AM262*$AN$3</f>
        <v>0</v>
      </c>
      <c r="AO262" s="130" t="str">
        <f>'[5]ธันวาคม 67'!E262</f>
        <v>รื้อถอน</v>
      </c>
      <c r="AP262" s="44" t="s">
        <v>10</v>
      </c>
      <c r="AQ262" s="46" t="s">
        <v>10</v>
      </c>
    </row>
    <row r="263" spans="1:43" s="58" customFormat="1" x14ac:dyDescent="0.55000000000000004">
      <c r="A263" s="42">
        <f>[5]ตารางจด!A263</f>
        <v>204</v>
      </c>
      <c r="B263" s="43" t="str">
        <f>[5]ตารางจด!B263</f>
        <v>TAO BIN (พลังานทดแทน)</v>
      </c>
      <c r="C263" s="42">
        <f>[5]ตารางจด!C263</f>
        <v>0</v>
      </c>
      <c r="D263" s="16">
        <f>[5]ตารางจด!D263</f>
        <v>20230349162</v>
      </c>
      <c r="E263" s="130">
        <v>1314</v>
      </c>
      <c r="F263" s="44" t="s">
        <v>9</v>
      </c>
      <c r="G263" s="45" t="s">
        <v>9</v>
      </c>
      <c r="H263" s="44">
        <f>'[5]มกราคม 67'!E263</f>
        <v>1530</v>
      </c>
      <c r="I263" s="44">
        <f>H263-E263</f>
        <v>216</v>
      </c>
      <c r="J263" s="46">
        <f>I263*$J$3</f>
        <v>1080</v>
      </c>
      <c r="K263" s="130">
        <f>'[5]กุมภาพันธ์ 67'!E263</f>
        <v>1745</v>
      </c>
      <c r="L263" s="44">
        <f>K263-H263</f>
        <v>215</v>
      </c>
      <c r="M263" s="46">
        <f>L263*$M$3</f>
        <v>1075</v>
      </c>
      <c r="N263" s="130">
        <f>'[5]มีนาคม 67'!E263</f>
        <v>1979</v>
      </c>
      <c r="O263" s="44">
        <f>N263-K263</f>
        <v>234</v>
      </c>
      <c r="P263" s="45">
        <f>O263*$P$3</f>
        <v>1404</v>
      </c>
      <c r="Q263" s="44">
        <f>'[5]เมษายน 67 '!E263</f>
        <v>2245</v>
      </c>
      <c r="R263" s="44">
        <f>Q263-N263</f>
        <v>266</v>
      </c>
      <c r="S263" s="46">
        <f>R263*$S$3</f>
        <v>1596</v>
      </c>
      <c r="T263" s="130">
        <f>'[5]พฤษภาคม 67'!E263</f>
        <v>2494</v>
      </c>
      <c r="U263" s="44">
        <f>T263-Q263</f>
        <v>249</v>
      </c>
      <c r="V263" s="46">
        <f>U263*$V$3</f>
        <v>1494</v>
      </c>
      <c r="W263" s="130">
        <f>'[5]มิถุนายน 67 '!E263</f>
        <v>2702</v>
      </c>
      <c r="X263" s="44">
        <f>W263-T263</f>
        <v>208</v>
      </c>
      <c r="Y263" s="46">
        <f>X263*$Y$3</f>
        <v>1248</v>
      </c>
      <c r="Z263" s="47">
        <f>'[5]กรกฏาคม 67 '!E263</f>
        <v>2974</v>
      </c>
      <c r="AA263" s="48">
        <f>Z263-W263</f>
        <v>272</v>
      </c>
      <c r="AB263" s="49">
        <f>AA263*$AB$3</f>
        <v>1632</v>
      </c>
      <c r="AC263" s="130">
        <f>'[5]สิงหาคม 67 '!E263</f>
        <v>3299</v>
      </c>
      <c r="AD263" s="44">
        <f>AC263-Z263</f>
        <v>325</v>
      </c>
      <c r="AE263" s="46">
        <f>AD263*$AE$3</f>
        <v>1950</v>
      </c>
      <c r="AF263" s="130">
        <f>'[5]กันยายน 67 '!E263</f>
        <v>3567</v>
      </c>
      <c r="AG263" s="44">
        <f>AF263-AC263</f>
        <v>268</v>
      </c>
      <c r="AH263" s="46">
        <f>AG263*$AH$3</f>
        <v>1608</v>
      </c>
      <c r="AI263" s="130">
        <f>'[5]ตุลาคม 67 '!E263</f>
        <v>3813</v>
      </c>
      <c r="AJ263" s="44">
        <f>AI263-AF263</f>
        <v>246</v>
      </c>
      <c r="AK263" s="46">
        <f>AJ263*$AK$3</f>
        <v>1476</v>
      </c>
      <c r="AL263" s="130">
        <f>'[5]พฤศจิกายน 67'!E263</f>
        <v>4049</v>
      </c>
      <c r="AM263" s="44">
        <f>AL263-AI263</f>
        <v>236</v>
      </c>
      <c r="AN263" s="46">
        <f>AM263*$AN$3</f>
        <v>1416</v>
      </c>
      <c r="AO263" s="130">
        <f>'[5]ธันวาคม 67'!E263</f>
        <v>4280</v>
      </c>
      <c r="AP263" s="44">
        <f>AO263-AL263</f>
        <v>231</v>
      </c>
      <c r="AQ263" s="46">
        <f>AP263*$AQ$3</f>
        <v>1386</v>
      </c>
    </row>
    <row r="264" spans="1:43" s="58" customFormat="1" x14ac:dyDescent="0.55000000000000004">
      <c r="A264" s="23" t="str">
        <f>[5]ตารางจด!A264</f>
        <v>สมาคมศิษย์เก่าแม่โจ้</v>
      </c>
      <c r="B264" s="52"/>
      <c r="C264" s="53"/>
      <c r="D264" s="54"/>
      <c r="E264" s="39"/>
      <c r="F264" s="39"/>
      <c r="G264" s="37"/>
      <c r="H264" s="40"/>
      <c r="I264" s="39"/>
      <c r="J264" s="41"/>
      <c r="K264" s="39"/>
      <c r="L264" s="39"/>
      <c r="M264" s="41"/>
      <c r="N264" s="39"/>
      <c r="O264" s="39"/>
      <c r="P264" s="37"/>
      <c r="Q264" s="40"/>
      <c r="R264" s="39"/>
      <c r="S264" s="41"/>
      <c r="T264" s="39"/>
      <c r="U264" s="39"/>
      <c r="V264" s="41"/>
      <c r="W264" s="39"/>
      <c r="X264" s="39"/>
      <c r="Y264" s="41"/>
      <c r="Z264" s="39"/>
      <c r="AA264" s="39"/>
      <c r="AB264" s="41"/>
      <c r="AC264" s="39"/>
      <c r="AD264" s="39"/>
      <c r="AE264" s="41"/>
      <c r="AF264" s="39"/>
      <c r="AG264" s="39"/>
      <c r="AH264" s="41"/>
      <c r="AI264" s="39"/>
      <c r="AJ264" s="39"/>
      <c r="AK264" s="41"/>
      <c r="AL264" s="39"/>
      <c r="AM264" s="39"/>
      <c r="AN264" s="41"/>
      <c r="AO264" s="39"/>
      <c r="AP264" s="39"/>
      <c r="AQ264" s="41"/>
    </row>
    <row r="265" spans="1:43" s="58" customFormat="1" x14ac:dyDescent="0.55000000000000004">
      <c r="A265" s="42">
        <f>[5]ตารางจด!A265</f>
        <v>205</v>
      </c>
      <c r="B265" s="43" t="str">
        <f>[5]ตารางจด!B265</f>
        <v>สมาคมศิษย์เก่าแม่โจ้</v>
      </c>
      <c r="C265" s="42">
        <f>[5]ตารางจด!C265</f>
        <v>0</v>
      </c>
      <c r="D265" s="16">
        <f>[5]ตารางจด!D265</f>
        <v>0</v>
      </c>
      <c r="E265" s="130">
        <v>103080</v>
      </c>
      <c r="F265" s="44">
        <v>257</v>
      </c>
      <c r="G265" s="45">
        <v>1156.5</v>
      </c>
      <c r="H265" s="44">
        <f>'[5]มกราคม 67'!E265</f>
        <v>103156</v>
      </c>
      <c r="I265" s="44">
        <f>H265-E265</f>
        <v>76</v>
      </c>
      <c r="J265" s="46">
        <f>I265*4.5</f>
        <v>342</v>
      </c>
      <c r="K265" s="130">
        <f>'[5]กุมภาพันธ์ 67'!E265</f>
        <v>103439</v>
      </c>
      <c r="L265" s="44">
        <f t="shared" ref="L265:L274" si="196">K265-H265</f>
        <v>283</v>
      </c>
      <c r="M265" s="46">
        <f>L265*4.5</f>
        <v>1273.5</v>
      </c>
      <c r="N265" s="130">
        <f>'[5]มีนาคม 67'!E265</f>
        <v>103845</v>
      </c>
      <c r="O265" s="44">
        <f>N265-K265</f>
        <v>406</v>
      </c>
      <c r="P265" s="45">
        <f>O265*4.5</f>
        <v>1827</v>
      </c>
      <c r="Q265" s="44">
        <f>'[5]เมษายน 67 '!E265</f>
        <v>104467</v>
      </c>
      <c r="R265" s="44">
        <f>Q265-N265</f>
        <v>622</v>
      </c>
      <c r="S265" s="46">
        <f>R265*4.5</f>
        <v>2799</v>
      </c>
      <c r="T265" s="130">
        <f>'[5]พฤษภาคม 67'!E265</f>
        <v>104583</v>
      </c>
      <c r="U265" s="44">
        <f>T265-Q265</f>
        <v>116</v>
      </c>
      <c r="V265" s="46">
        <f>U265*4.5</f>
        <v>522</v>
      </c>
      <c r="W265" s="130">
        <f>'[5]มิถุนายน 67 '!E265</f>
        <v>1499</v>
      </c>
      <c r="X265" s="70">
        <f>W265</f>
        <v>1499</v>
      </c>
      <c r="Y265" s="46">
        <f>X265*4.5</f>
        <v>6745.5</v>
      </c>
      <c r="Z265" s="47">
        <f>'[5]กรกฏาคม 67 '!E265</f>
        <v>2313</v>
      </c>
      <c r="AA265" s="48">
        <f>Z265-W265</f>
        <v>814</v>
      </c>
      <c r="AB265" s="49">
        <f>AA265*4.5</f>
        <v>3663</v>
      </c>
      <c r="AC265" s="131" t="str">
        <f>'[5]สิงหาคม 67 '!E265</f>
        <v>จ่ายตรงกับการไฟฟ้า</v>
      </c>
      <c r="AD265" s="132"/>
      <c r="AE265" s="132"/>
      <c r="AF265" s="132"/>
      <c r="AG265" s="132"/>
      <c r="AH265" s="132"/>
      <c r="AI265" s="132"/>
      <c r="AJ265" s="132"/>
      <c r="AK265" s="132"/>
      <c r="AL265" s="132"/>
      <c r="AM265" s="132"/>
      <c r="AN265" s="132"/>
      <c r="AO265" s="132"/>
      <c r="AP265" s="132"/>
      <c r="AQ265" s="133"/>
    </row>
    <row r="266" spans="1:43" s="58" customFormat="1" x14ac:dyDescent="0.55000000000000004">
      <c r="A266" s="42">
        <f>[5]ตารางจด!A266</f>
        <v>206</v>
      </c>
      <c r="B266" s="43" t="str">
        <f>[5]ตารางจด!B266</f>
        <v>อาคารสมาคมศิษย์เก่า (ปั๊มน้ำ)</v>
      </c>
      <c r="C266" s="42">
        <f>[5]ตารางจด!C266</f>
        <v>0</v>
      </c>
      <c r="D266" s="16">
        <f>[5]ตารางจด!D266</f>
        <v>0</v>
      </c>
      <c r="E266" s="130">
        <v>4.9000000000000004</v>
      </c>
      <c r="F266" s="44">
        <v>0</v>
      </c>
      <c r="G266" s="45">
        <v>0</v>
      </c>
      <c r="H266" s="44">
        <f>'[5]มกราคม 67'!E266</f>
        <v>4.9000000000000004</v>
      </c>
      <c r="I266" s="44">
        <f>H266-E266</f>
        <v>0</v>
      </c>
      <c r="J266" s="46">
        <f>I266*4.5</f>
        <v>0</v>
      </c>
      <c r="K266" s="130">
        <f>'[5]กุมภาพันธ์ 67'!E266</f>
        <v>4.9000000000000004</v>
      </c>
      <c r="L266" s="44">
        <f>K266-H266</f>
        <v>0</v>
      </c>
      <c r="M266" s="46">
        <f>L266*4.5</f>
        <v>0</v>
      </c>
      <c r="N266" s="130">
        <f>'[5]มีนาคม 67'!E266</f>
        <v>4.9000000000000004</v>
      </c>
      <c r="O266" s="44">
        <f>N266-K266</f>
        <v>0</v>
      </c>
      <c r="P266" s="45">
        <f>O266*4.5</f>
        <v>0</v>
      </c>
      <c r="Q266" s="44">
        <f>'[5]เมษายน 67 '!E266</f>
        <v>4.9000000000000004</v>
      </c>
      <c r="R266" s="44">
        <f>Q266-N266</f>
        <v>0</v>
      </c>
      <c r="S266" s="46">
        <f>R266*4.5</f>
        <v>0</v>
      </c>
      <c r="T266" s="130">
        <f>'[5]พฤษภาคม 67'!E266</f>
        <v>4.9000000000000004</v>
      </c>
      <c r="U266" s="44">
        <f>T266-Q266</f>
        <v>0</v>
      </c>
      <c r="V266" s="46">
        <f>U266*4.5</f>
        <v>0</v>
      </c>
      <c r="W266" s="130">
        <f>'[5]มิถุนายน 67 '!E266</f>
        <v>4.9000000000000004</v>
      </c>
      <c r="X266" s="44">
        <f>W266-T266</f>
        <v>0</v>
      </c>
      <c r="Y266" s="46">
        <f>X266*4.5</f>
        <v>0</v>
      </c>
      <c r="Z266" s="47">
        <f>'[5]กรกฏาคม 67 '!E266</f>
        <v>4.9000000000000004</v>
      </c>
      <c r="AA266" s="48">
        <f>Z266-W266</f>
        <v>0</v>
      </c>
      <c r="AB266" s="49">
        <f>AA266*4.5</f>
        <v>0</v>
      </c>
      <c r="AC266" s="134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6"/>
    </row>
    <row r="267" spans="1:43" s="58" customFormat="1" x14ac:dyDescent="0.55000000000000004">
      <c r="A267" s="42">
        <f>[5]ตารางจด!A267</f>
        <v>207</v>
      </c>
      <c r="B267" s="43" t="str">
        <f>[5]ตารางจด!B267</f>
        <v>หอพักสมาคม 1</v>
      </c>
      <c r="C267" s="42">
        <f>[5]ตารางจด!C267</f>
        <v>0</v>
      </c>
      <c r="D267" s="16" t="str">
        <f>[5]ตารางจด!D267</f>
        <v>-</v>
      </c>
      <c r="E267" s="130">
        <v>50534</v>
      </c>
      <c r="F267" s="44">
        <v>3021</v>
      </c>
      <c r="G267" s="45">
        <v>13594.5</v>
      </c>
      <c r="H267" s="44">
        <f>'[5]มกราคม 67'!E267</f>
        <v>52268</v>
      </c>
      <c r="I267" s="44">
        <f t="shared" ref="I267" si="197">H267-E267</f>
        <v>1734</v>
      </c>
      <c r="J267" s="74">
        <f>I267*4.5</f>
        <v>7803</v>
      </c>
      <c r="K267" s="130">
        <f>'[5]กุมภาพันธ์ 67'!E267</f>
        <v>55575</v>
      </c>
      <c r="L267" s="44">
        <f t="shared" si="196"/>
        <v>3307</v>
      </c>
      <c r="M267" s="46">
        <f>L267*4.5</f>
        <v>14881.5</v>
      </c>
      <c r="N267" s="130">
        <f>'[5]มีนาคม 67'!E267</f>
        <v>60352</v>
      </c>
      <c r="O267" s="44">
        <f>N267-K267</f>
        <v>4777</v>
      </c>
      <c r="P267" s="45">
        <f>O267*4.5</f>
        <v>21496.5</v>
      </c>
      <c r="Q267" s="44">
        <f>'[5]เมษายน 67 '!E267</f>
        <v>67094</v>
      </c>
      <c r="R267" s="44">
        <f>Q267-N267</f>
        <v>6742</v>
      </c>
      <c r="S267" s="46">
        <f>R267*4.5</f>
        <v>30339</v>
      </c>
      <c r="T267" s="130">
        <f>'[5]พฤษภาคม 67'!E267</f>
        <v>68087</v>
      </c>
      <c r="U267" s="44">
        <f>T267-Q267</f>
        <v>993</v>
      </c>
      <c r="V267" s="46">
        <f>U267*4.5</f>
        <v>4468.5</v>
      </c>
      <c r="W267" s="130">
        <f>'[5]มิถุนายน 67 '!E267</f>
        <v>8422</v>
      </c>
      <c r="X267" s="70">
        <f>W267</f>
        <v>8422</v>
      </c>
      <c r="Y267" s="46">
        <f>X267*4.5</f>
        <v>37899</v>
      </c>
      <c r="Z267" s="47">
        <f>'[5]กรกฏาคม 67 '!E267</f>
        <v>12285</v>
      </c>
      <c r="AA267" s="48">
        <f>Z267-W267</f>
        <v>3863</v>
      </c>
      <c r="AB267" s="49">
        <f>AA267*4.5</f>
        <v>17383.5</v>
      </c>
      <c r="AC267" s="134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6"/>
    </row>
    <row r="268" spans="1:43" s="58" customFormat="1" x14ac:dyDescent="0.55000000000000004">
      <c r="A268" s="42">
        <f>[5]ตารางจด!A268</f>
        <v>208</v>
      </c>
      <c r="B268" s="43" t="str">
        <f>[5]ตารางจด!B268</f>
        <v>หอพักสมาคม 2</v>
      </c>
      <c r="C268" s="42">
        <f>[5]ตารางจด!C268</f>
        <v>0</v>
      </c>
      <c r="D268" s="16">
        <f>[5]ตารางจด!D268</f>
        <v>7000887</v>
      </c>
      <c r="E268" s="130">
        <v>2441</v>
      </c>
      <c r="F268" s="44">
        <v>1920</v>
      </c>
      <c r="G268" s="45">
        <v>8640</v>
      </c>
      <c r="H268" s="44">
        <f>'[5]มกราคม 67'!E268</f>
        <v>2457</v>
      </c>
      <c r="I268" s="44">
        <f>(H268-E268)*80</f>
        <v>1280</v>
      </c>
      <c r="J268" s="74">
        <f>I268*4.5</f>
        <v>5760</v>
      </c>
      <c r="K268" s="130">
        <f>'[5]กุมภาพันธ์ 67'!E268</f>
        <v>2483</v>
      </c>
      <c r="L268" s="44">
        <f>(K268-H268)*80</f>
        <v>2080</v>
      </c>
      <c r="M268" s="46">
        <f>L268*4.5</f>
        <v>9360</v>
      </c>
      <c r="N268" s="130">
        <f>'[5]มีนาคม 67'!E268</f>
        <v>2515</v>
      </c>
      <c r="O268" s="44">
        <f>(N268-K268)*80</f>
        <v>2560</v>
      </c>
      <c r="P268" s="45">
        <f>O268*4.5</f>
        <v>11520</v>
      </c>
      <c r="Q268" s="44">
        <f>'[5]เมษายน 67 '!E268</f>
        <v>2561</v>
      </c>
      <c r="R268" s="44">
        <f>(Q268-N268)*80</f>
        <v>3680</v>
      </c>
      <c r="S268" s="46">
        <f>R268*4.5</f>
        <v>16560</v>
      </c>
      <c r="T268" s="130">
        <f>'[5]พฤษภาคม 67'!E268</f>
        <v>2586</v>
      </c>
      <c r="U268" s="44">
        <f>(T268-Q268)*80</f>
        <v>2000</v>
      </c>
      <c r="V268" s="46">
        <f>U268*4.5</f>
        <v>9000</v>
      </c>
      <c r="W268" s="130">
        <f>'[5]มิถุนายน 67 '!E268</f>
        <v>55</v>
      </c>
      <c r="X268" s="70">
        <f>(W268)*80</f>
        <v>4400</v>
      </c>
      <c r="Y268" s="46">
        <f>X268*4.5</f>
        <v>19800</v>
      </c>
      <c r="Z268" s="47">
        <f>'[5]กรกฏาคม 67 '!E268</f>
        <v>95</v>
      </c>
      <c r="AA268" s="48">
        <f>(Z268-W268)*80</f>
        <v>3200</v>
      </c>
      <c r="AB268" s="49">
        <f>AA268*4.5</f>
        <v>14400</v>
      </c>
      <c r="AC268" s="137"/>
      <c r="AD268" s="138"/>
      <c r="AE268" s="138"/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9"/>
    </row>
    <row r="269" spans="1:43" s="58" customFormat="1" x14ac:dyDescent="0.55000000000000004">
      <c r="A269" s="53"/>
      <c r="B269" s="24"/>
      <c r="C269" s="51"/>
      <c r="D269" s="38"/>
      <c r="E269" s="39"/>
      <c r="F269" s="39"/>
      <c r="G269" s="37"/>
      <c r="H269" s="40"/>
      <c r="I269" s="39"/>
      <c r="J269" s="41"/>
      <c r="K269" s="39"/>
      <c r="L269" s="39"/>
      <c r="M269" s="41"/>
      <c r="N269" s="39"/>
      <c r="O269" s="39"/>
      <c r="P269" s="37"/>
      <c r="Q269" s="40"/>
      <c r="R269" s="39"/>
      <c r="S269" s="41"/>
      <c r="T269" s="39"/>
      <c r="U269" s="39"/>
      <c r="V269" s="41"/>
      <c r="W269" s="39"/>
      <c r="X269" s="39"/>
      <c r="Y269" s="41"/>
      <c r="Z269" s="39"/>
      <c r="AA269" s="39"/>
      <c r="AB269" s="41"/>
      <c r="AC269" s="39"/>
      <c r="AD269" s="39"/>
      <c r="AE269" s="41"/>
      <c r="AF269" s="39"/>
      <c r="AG269" s="39"/>
      <c r="AH269" s="41"/>
      <c r="AI269" s="39"/>
      <c r="AJ269" s="39"/>
      <c r="AK269" s="41"/>
      <c r="AL269" s="39"/>
      <c r="AM269" s="39"/>
      <c r="AN269" s="41"/>
      <c r="AO269" s="39"/>
      <c r="AP269" s="39"/>
      <c r="AQ269" s="41"/>
    </row>
    <row r="270" spans="1:43" s="58" customFormat="1" x14ac:dyDescent="0.55000000000000004">
      <c r="A270" s="42">
        <f>[5]ตารางจด!A270</f>
        <v>209</v>
      </c>
      <c r="B270" s="43" t="str">
        <f>[5]ตารางจด!B270</f>
        <v>ร้านโครงการหลวง (กาดคาวบอย)</v>
      </c>
      <c r="C270" s="42">
        <f>[5]ตารางจด!C270</f>
        <v>0</v>
      </c>
      <c r="D270" s="16">
        <f>[5]ตารางจด!D270</f>
        <v>0</v>
      </c>
      <c r="E270" s="130" t="s">
        <v>9</v>
      </c>
      <c r="F270" s="44" t="s">
        <v>9</v>
      </c>
      <c r="G270" s="45" t="s">
        <v>9</v>
      </c>
      <c r="H270" s="44" t="str">
        <f>'[5]มกราคม 67'!E270</f>
        <v>รื้อถอนแล้ว</v>
      </c>
      <c r="I270" s="44" t="s">
        <v>9</v>
      </c>
      <c r="J270" s="46" t="s">
        <v>9</v>
      </c>
      <c r="K270" s="130" t="str">
        <f>'[5]กุมภาพันธ์ 67'!E270</f>
        <v>รื้อถอนแล้ว</v>
      </c>
      <c r="L270" s="44" t="s">
        <v>9</v>
      </c>
      <c r="M270" s="46" t="s">
        <v>9</v>
      </c>
      <c r="N270" s="130" t="str">
        <f>'[5]มีนาคม 67'!E270</f>
        <v>รื้อถอนแล้ว</v>
      </c>
      <c r="O270" s="44" t="s">
        <v>9</v>
      </c>
      <c r="P270" s="45" t="s">
        <v>9</v>
      </c>
      <c r="Q270" s="44" t="str">
        <f>'[5]เมษายน 67 '!E270</f>
        <v>รื้อถอนแล้ว</v>
      </c>
      <c r="R270" s="44" t="s">
        <v>9</v>
      </c>
      <c r="S270" s="46" t="s">
        <v>9</v>
      </c>
      <c r="T270" s="130" t="str">
        <f>'[5]พฤษภาคม 67'!E270</f>
        <v>รื้อถอนแล้ว</v>
      </c>
      <c r="U270" s="44" t="s">
        <v>9</v>
      </c>
      <c r="V270" s="46" t="s">
        <v>9</v>
      </c>
      <c r="W270" s="130" t="str">
        <f>'[5]มิถุนายน 67 '!E270</f>
        <v>รื้อถอนแล้ว</v>
      </c>
      <c r="X270" s="44" t="s">
        <v>9</v>
      </c>
      <c r="Y270" s="46" t="s">
        <v>9</v>
      </c>
      <c r="Z270" s="47" t="str">
        <f>'[5]กรกฏาคม 67 '!E270</f>
        <v>รื้อถอนแล้ว</v>
      </c>
      <c r="AA270" s="48" t="s">
        <v>9</v>
      </c>
      <c r="AB270" s="49" t="s">
        <v>9</v>
      </c>
      <c r="AC270" s="130" t="str">
        <f>'[5]สิงหาคม 67 '!E270</f>
        <v>รื้อถอนแล้ว</v>
      </c>
      <c r="AD270" s="44" t="s">
        <v>9</v>
      </c>
      <c r="AE270" s="46" t="s">
        <v>9</v>
      </c>
      <c r="AF270" s="130" t="str">
        <f>'[5]กันยายน 67 '!E270</f>
        <v>รื้อถอนแล้ว</v>
      </c>
      <c r="AG270" s="44" t="s">
        <v>9</v>
      </c>
      <c r="AH270" s="46" t="s">
        <v>9</v>
      </c>
      <c r="AI270" s="130" t="str">
        <f>'[5]ตุลาคม 67 '!E270</f>
        <v>รื้อถอนแล้ว</v>
      </c>
      <c r="AJ270" s="44" t="s">
        <v>9</v>
      </c>
      <c r="AK270" s="46" t="s">
        <v>9</v>
      </c>
      <c r="AL270" s="130" t="str">
        <f>'[5]พฤศจิกายน 67'!E270</f>
        <v>รื้อถอนแล้ว</v>
      </c>
      <c r="AM270" s="44" t="s">
        <v>9</v>
      </c>
      <c r="AN270" s="46" t="s">
        <v>9</v>
      </c>
      <c r="AO270" s="130" t="str">
        <f>'[5]ธันวาคม 67'!E270</f>
        <v>รื้อถอนแล้ว</v>
      </c>
      <c r="AP270" s="44" t="s">
        <v>9</v>
      </c>
      <c r="AQ270" s="46" t="s">
        <v>9</v>
      </c>
    </row>
    <row r="271" spans="1:43" s="58" customFormat="1" x14ac:dyDescent="0.55000000000000004">
      <c r="A271" s="42">
        <f>[5]ตารางจด!A271</f>
        <v>210</v>
      </c>
      <c r="B271" s="43" t="str">
        <f>[5]ตารางจด!B271</f>
        <v>น.ส.ดาริน  มั่งสุวรรณ  (กาแฟ 2477)</v>
      </c>
      <c r="C271" s="42">
        <f>[5]ตารางจด!C271</f>
        <v>0</v>
      </c>
      <c r="D271" s="16">
        <f>[5]ตารางจด!D271</f>
        <v>20210103099</v>
      </c>
      <c r="E271" s="130" t="s">
        <v>9</v>
      </c>
      <c r="F271" s="44" t="s">
        <v>9</v>
      </c>
      <c r="G271" s="45" t="s">
        <v>9</v>
      </c>
      <c r="H271" s="44" t="str">
        <f>'[5]มกราคม 67'!E271</f>
        <v>รื้อถอนแล้ว</v>
      </c>
      <c r="I271" s="44" t="s">
        <v>9</v>
      </c>
      <c r="J271" s="46" t="s">
        <v>9</v>
      </c>
      <c r="K271" s="130" t="str">
        <f>'[5]กุมภาพันธ์ 67'!E271</f>
        <v>รื้อถอนแล้ว</v>
      </c>
      <c r="L271" s="44" t="s">
        <v>9</v>
      </c>
      <c r="M271" s="46" t="s">
        <v>9</v>
      </c>
      <c r="N271" s="130" t="str">
        <f>'[5]มีนาคม 67'!E271</f>
        <v>รื้อถอนแล้ว</v>
      </c>
      <c r="O271" s="44" t="s">
        <v>9</v>
      </c>
      <c r="P271" s="45" t="s">
        <v>9</v>
      </c>
      <c r="Q271" s="44" t="str">
        <f>'[5]เมษายน 67 '!E271</f>
        <v>รื้อถอนแล้ว</v>
      </c>
      <c r="R271" s="44" t="s">
        <v>9</v>
      </c>
      <c r="S271" s="46" t="s">
        <v>9</v>
      </c>
      <c r="T271" s="130" t="str">
        <f>'[5]พฤษภาคม 67'!E271</f>
        <v>รื้อถอนแล้ว</v>
      </c>
      <c r="U271" s="44" t="s">
        <v>9</v>
      </c>
      <c r="V271" s="46" t="s">
        <v>9</v>
      </c>
      <c r="W271" s="130" t="str">
        <f>'[5]มิถุนายน 67 '!E271</f>
        <v>รื้อถอนแล้ว</v>
      </c>
      <c r="X271" s="44" t="s">
        <v>9</v>
      </c>
      <c r="Y271" s="46" t="s">
        <v>9</v>
      </c>
      <c r="Z271" s="47" t="str">
        <f>'[5]กรกฏาคม 67 '!E271</f>
        <v>รื้อถอนแล้ว</v>
      </c>
      <c r="AA271" s="48" t="s">
        <v>9</v>
      </c>
      <c r="AB271" s="49" t="s">
        <v>9</v>
      </c>
      <c r="AC271" s="130" t="str">
        <f>'[5]สิงหาคม 67 '!E271</f>
        <v>รื้อถอนแล้ว</v>
      </c>
      <c r="AD271" s="44" t="s">
        <v>9</v>
      </c>
      <c r="AE271" s="46" t="s">
        <v>9</v>
      </c>
      <c r="AF271" s="130" t="str">
        <f>'[5]กันยายน 67 '!E271</f>
        <v>รื้อถอนแล้ว</v>
      </c>
      <c r="AG271" s="44" t="s">
        <v>9</v>
      </c>
      <c r="AH271" s="46" t="s">
        <v>9</v>
      </c>
      <c r="AI271" s="130" t="str">
        <f>'[5]ตุลาคม 67 '!E271</f>
        <v>รื้อถอนแล้ว</v>
      </c>
      <c r="AJ271" s="44" t="s">
        <v>9</v>
      </c>
      <c r="AK271" s="46" t="s">
        <v>9</v>
      </c>
      <c r="AL271" s="130" t="str">
        <f>'[5]พฤศจิกายน 67'!E271</f>
        <v>รื้อถอนแล้ว</v>
      </c>
      <c r="AM271" s="44" t="s">
        <v>9</v>
      </c>
      <c r="AN271" s="46" t="s">
        <v>9</v>
      </c>
      <c r="AO271" s="130" t="str">
        <f>'[5]ธันวาคม 67'!E271</f>
        <v>รื้อถอนแล้ว</v>
      </c>
      <c r="AP271" s="44" t="s">
        <v>9</v>
      </c>
      <c r="AQ271" s="46" t="s">
        <v>9</v>
      </c>
    </row>
    <row r="272" spans="1:43" s="58" customFormat="1" x14ac:dyDescent="0.55000000000000004">
      <c r="A272" s="42">
        <f>[5]ตารางจด!A272</f>
        <v>211</v>
      </c>
      <c r="B272" s="43" t="str">
        <f>[5]ตารางจด!B272</f>
        <v>สหกรณ์ออมทรัพย์แม่โจ้</v>
      </c>
      <c r="C272" s="42">
        <f>[5]ตารางจด!C272</f>
        <v>0</v>
      </c>
      <c r="D272" s="16">
        <f>[5]ตารางจด!D272</f>
        <v>8664752</v>
      </c>
      <c r="E272" s="130">
        <v>86911</v>
      </c>
      <c r="F272" s="44">
        <v>958</v>
      </c>
      <c r="G272" s="45">
        <v>4311</v>
      </c>
      <c r="H272" s="44">
        <f>'[5]มกราคม 67'!E272</f>
        <v>88392</v>
      </c>
      <c r="I272" s="44">
        <f>H272-E272</f>
        <v>1481</v>
      </c>
      <c r="J272" s="46">
        <f>I272*4.5</f>
        <v>6664.5</v>
      </c>
      <c r="K272" s="130">
        <f>'[5]กุมภาพันธ์ 67'!E272</f>
        <v>89649</v>
      </c>
      <c r="L272" s="44">
        <f t="shared" si="196"/>
        <v>1257</v>
      </c>
      <c r="M272" s="46">
        <f>L272*4.5</f>
        <v>5656.5</v>
      </c>
      <c r="N272" s="130">
        <f>'[5]มีนาคม 67'!E272</f>
        <v>91434</v>
      </c>
      <c r="O272" s="44">
        <f>N272-K272</f>
        <v>1785</v>
      </c>
      <c r="P272" s="45">
        <f>O272*4.5</f>
        <v>8032.5</v>
      </c>
      <c r="Q272" s="44">
        <f>'[5]เมษายน 67 '!E272</f>
        <v>93418</v>
      </c>
      <c r="R272" s="44">
        <f>Q272-N272</f>
        <v>1984</v>
      </c>
      <c r="S272" s="46">
        <f>R272*4.5</f>
        <v>8928</v>
      </c>
      <c r="T272" s="130">
        <f>'[5]พฤษภาคม 67'!E272</f>
        <v>95481</v>
      </c>
      <c r="U272" s="44">
        <f>T272-Q272</f>
        <v>2063</v>
      </c>
      <c r="V272" s="46">
        <f>U272*4.5</f>
        <v>9283.5</v>
      </c>
      <c r="W272" s="130">
        <f>'[5]มิถุนายน 67 '!E272</f>
        <v>97642</v>
      </c>
      <c r="X272" s="44">
        <f>W272-T272</f>
        <v>2161</v>
      </c>
      <c r="Y272" s="46">
        <f>X272*4.5</f>
        <v>9724.5</v>
      </c>
      <c r="Z272" s="47">
        <f>'[5]กรกฏาคม 67 '!E272</f>
        <v>99680</v>
      </c>
      <c r="AA272" s="48">
        <f>Z272-W272</f>
        <v>2038</v>
      </c>
      <c r="AB272" s="49">
        <f>AA272*4.5</f>
        <v>9171</v>
      </c>
      <c r="AC272" s="130">
        <f>'[5]สิงหาคม 67 '!E272</f>
        <v>1604</v>
      </c>
      <c r="AD272" s="70">
        <f>100000-Z272+AC272</f>
        <v>1924</v>
      </c>
      <c r="AE272" s="46">
        <f>AD272*4.5</f>
        <v>8658</v>
      </c>
      <c r="AF272" s="130">
        <f>'[5]กันยายน 67 '!E272</f>
        <v>3573</v>
      </c>
      <c r="AG272" s="44">
        <f>AF272-AC272</f>
        <v>1969</v>
      </c>
      <c r="AH272" s="46">
        <f>AG272*4.5</f>
        <v>8860.5</v>
      </c>
      <c r="AI272" s="130">
        <f>'[5]ตุลาคม 67 '!E272</f>
        <v>4697</v>
      </c>
      <c r="AJ272" s="44">
        <f>AI272-AF272</f>
        <v>1124</v>
      </c>
      <c r="AK272" s="46">
        <f>AJ272*4.5</f>
        <v>5058</v>
      </c>
      <c r="AL272" s="130">
        <f>'[5]พฤศจิกายน 67'!E272</f>
        <v>5653</v>
      </c>
      <c r="AM272" s="44">
        <f>AL272-AI272</f>
        <v>956</v>
      </c>
      <c r="AN272" s="46">
        <f>AM272*4.5</f>
        <v>4302</v>
      </c>
      <c r="AO272" s="130">
        <f>'[5]ธันวาคม 67'!E272</f>
        <v>6312</v>
      </c>
      <c r="AP272" s="44">
        <f>AO272-AL272</f>
        <v>659</v>
      </c>
      <c r="AQ272" s="46">
        <f>AP272*4.5</f>
        <v>2965.5</v>
      </c>
    </row>
    <row r="273" spans="1:76" s="58" customFormat="1" x14ac:dyDescent="0.55000000000000004">
      <c r="A273" s="42">
        <f>[5]ตารางจด!A273</f>
        <v>212</v>
      </c>
      <c r="B273" s="43" t="str">
        <f>[5]ตารางจด!B273</f>
        <v>ฝ่ายพัฒนาเกษตรที่สูง สำนักวิจัยฯ คอกเป็ด</v>
      </c>
      <c r="C273" s="42">
        <f>[5]ตารางจด!C273</f>
        <v>0</v>
      </c>
      <c r="D273" s="16">
        <f>[5]ตารางจด!D273</f>
        <v>8673815</v>
      </c>
      <c r="E273" s="140" t="s">
        <v>43</v>
      </c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1"/>
      <c r="AD273" s="141"/>
      <c r="AE273" s="141"/>
      <c r="AF273" s="141"/>
      <c r="AG273" s="141"/>
      <c r="AH273" s="141"/>
      <c r="AI273" s="141"/>
      <c r="AJ273" s="141"/>
      <c r="AK273" s="141"/>
      <c r="AL273" s="141"/>
      <c r="AM273" s="141"/>
      <c r="AN273" s="141"/>
      <c r="AO273" s="141"/>
      <c r="AP273" s="141"/>
      <c r="AQ273" s="142"/>
    </row>
    <row r="274" spans="1:76" s="58" customFormat="1" x14ac:dyDescent="0.55000000000000004">
      <c r="A274" s="42">
        <f>[5]ตารางจด!A274</f>
        <v>213</v>
      </c>
      <c r="B274" s="43" t="str">
        <f>[5]ตารางจด!B274</f>
        <v>นายทิวา  จามะรี (โครงการสาขาพืชผัก ผศ.ดร.ศิริวัฒน์  สาครวาสี)</v>
      </c>
      <c r="C274" s="42">
        <f>[5]ตารางจด!C274</f>
        <v>0</v>
      </c>
      <c r="D274" s="16" t="str">
        <f>[5]ตารางจด!D274</f>
        <v>0050546</v>
      </c>
      <c r="E274" s="130">
        <v>3857</v>
      </c>
      <c r="F274" s="44">
        <v>0</v>
      </c>
      <c r="G274" s="45">
        <v>0</v>
      </c>
      <c r="H274" s="44">
        <f>'[5]มกราคม 67'!E274</f>
        <v>3857</v>
      </c>
      <c r="I274" s="44">
        <f>H274-E274</f>
        <v>0</v>
      </c>
      <c r="J274" s="46">
        <f>I274*$J$3</f>
        <v>0</v>
      </c>
      <c r="K274" s="130">
        <f>'[5]กุมภาพันธ์ 67'!E274</f>
        <v>3857</v>
      </c>
      <c r="L274" s="44">
        <f t="shared" si="196"/>
        <v>0</v>
      </c>
      <c r="M274" s="46">
        <f>L274*$M$3</f>
        <v>0</v>
      </c>
      <c r="N274" s="130">
        <f>'[5]มีนาคม 67'!E274</f>
        <v>3857</v>
      </c>
      <c r="O274" s="44">
        <f>N274-K274</f>
        <v>0</v>
      </c>
      <c r="P274" s="45">
        <f>O274*$P$3</f>
        <v>0</v>
      </c>
      <c r="Q274" s="44">
        <f>'[5]เมษายน 67 '!E274</f>
        <v>3857</v>
      </c>
      <c r="R274" s="44">
        <f>Q274-N274</f>
        <v>0</v>
      </c>
      <c r="S274" s="46">
        <f>R274*$S$3</f>
        <v>0</v>
      </c>
      <c r="T274" s="130">
        <f>'[5]พฤษภาคม 67'!E274</f>
        <v>3857</v>
      </c>
      <c r="U274" s="44">
        <f>T274-Q274</f>
        <v>0</v>
      </c>
      <c r="V274" s="46">
        <f>U274*$V$3</f>
        <v>0</v>
      </c>
      <c r="W274" s="130">
        <f>'[5]มิถุนายน 67 '!E274</f>
        <v>3857</v>
      </c>
      <c r="X274" s="44">
        <f>W274-T274</f>
        <v>0</v>
      </c>
      <c r="Y274" s="46">
        <f>X274*$Y$3</f>
        <v>0</v>
      </c>
      <c r="Z274" s="47">
        <f>'[5]กรกฏาคม 67 '!E274</f>
        <v>3857</v>
      </c>
      <c r="AA274" s="48">
        <f>Z274-W274</f>
        <v>0</v>
      </c>
      <c r="AB274" s="49">
        <f>AA274*$AB$3</f>
        <v>0</v>
      </c>
      <c r="AC274" s="130">
        <f>'[5]สิงหาคม 67 '!E274</f>
        <v>3857</v>
      </c>
      <c r="AD274" s="44">
        <f>AC274-Z274</f>
        <v>0</v>
      </c>
      <c r="AE274" s="46">
        <f>AD274*$AE$3</f>
        <v>0</v>
      </c>
      <c r="AF274" s="130">
        <f>'[5]กันยายน 67 '!E274</f>
        <v>3857</v>
      </c>
      <c r="AG274" s="44">
        <f>AF274-AC274</f>
        <v>0</v>
      </c>
      <c r="AH274" s="46">
        <f>AG274*$AH$3</f>
        <v>0</v>
      </c>
      <c r="AI274" s="130">
        <f>'[5]ตุลาคม 67 '!E274</f>
        <v>3857</v>
      </c>
      <c r="AJ274" s="44">
        <f>AI274-AF274</f>
        <v>0</v>
      </c>
      <c r="AK274" s="46">
        <f>AJ274*$AK$3</f>
        <v>0</v>
      </c>
      <c r="AL274" s="130">
        <f>'[5]พฤศจิกายน 67'!E274</f>
        <v>3857</v>
      </c>
      <c r="AM274" s="44">
        <f>AL274-AI274</f>
        <v>0</v>
      </c>
      <c r="AN274" s="46">
        <f>AM274*$AN$3</f>
        <v>0</v>
      </c>
      <c r="AO274" s="130">
        <f>'[5]ธันวาคม 67'!E274</f>
        <v>3857</v>
      </c>
      <c r="AP274" s="44">
        <f>AO274-AL274</f>
        <v>0</v>
      </c>
      <c r="AQ274" s="46">
        <f>AP274*$AQ$3</f>
        <v>0</v>
      </c>
    </row>
    <row r="275" spans="1:76" s="58" customFormat="1" x14ac:dyDescent="0.55000000000000004">
      <c r="A275" s="42">
        <f>[5]ตารางจด!A275</f>
        <v>214</v>
      </c>
      <c r="B275" s="43" t="str">
        <f>[5]ตารางจด!B275</f>
        <v>งานก่อสร้างสปอร์ตคอมเพล็กซ์</v>
      </c>
      <c r="C275" s="42">
        <f>[5]ตารางจด!C275</f>
        <v>0</v>
      </c>
      <c r="D275" s="16">
        <f>[5]ตารางจด!D275</f>
        <v>7008448</v>
      </c>
      <c r="E275" s="130" t="s">
        <v>11</v>
      </c>
      <c r="F275" s="44" t="s">
        <v>11</v>
      </c>
      <c r="G275" s="45" t="s">
        <v>11</v>
      </c>
      <c r="H275" s="44" t="str">
        <f>'[5]มกราคม 67'!E275</f>
        <v>เสร็จแล้ว</v>
      </c>
      <c r="I275" s="44" t="s">
        <v>11</v>
      </c>
      <c r="J275" s="46" t="s">
        <v>11</v>
      </c>
      <c r="K275" s="130" t="str">
        <f>'[5]กุมภาพันธ์ 67'!E275</f>
        <v>เสร็จแล้ว</v>
      </c>
      <c r="L275" s="44" t="s">
        <v>11</v>
      </c>
      <c r="M275" s="46" t="s">
        <v>11</v>
      </c>
      <c r="N275" s="130" t="str">
        <f>'[5]มีนาคม 67'!E275</f>
        <v>เสร็จแล้ว</v>
      </c>
      <c r="O275" s="44" t="s">
        <v>11</v>
      </c>
      <c r="P275" s="45" t="s">
        <v>11</v>
      </c>
      <c r="Q275" s="44" t="str">
        <f>'[5]เมษายน 67 '!E275</f>
        <v>เสร็จแล้ว</v>
      </c>
      <c r="R275" s="44" t="s">
        <v>11</v>
      </c>
      <c r="S275" s="46" t="s">
        <v>11</v>
      </c>
      <c r="T275" s="130" t="str">
        <f>'[5]พฤษภาคม 67'!E275</f>
        <v>เสร็จแล้ว</v>
      </c>
      <c r="U275" s="44" t="s">
        <v>11</v>
      </c>
      <c r="V275" s="46" t="s">
        <v>11</v>
      </c>
      <c r="W275" s="130" t="str">
        <f>'[5]มิถุนายน 67 '!E275</f>
        <v>เสร็จแล้ว</v>
      </c>
      <c r="X275" s="44" t="s">
        <v>11</v>
      </c>
      <c r="Y275" s="46" t="s">
        <v>11</v>
      </c>
      <c r="Z275" s="47" t="str">
        <f>'[5]กรกฏาคม 67 '!E275</f>
        <v>เสร็จแล้ว</v>
      </c>
      <c r="AA275" s="48" t="s">
        <v>11</v>
      </c>
      <c r="AB275" s="49" t="s">
        <v>11</v>
      </c>
      <c r="AC275" s="130" t="str">
        <f>'[5]สิงหาคม 67 '!E275</f>
        <v>เสร็จแล้ว</v>
      </c>
      <c r="AD275" s="44" t="s">
        <v>11</v>
      </c>
      <c r="AE275" s="46" t="s">
        <v>11</v>
      </c>
      <c r="AF275" s="130" t="str">
        <f>'[5]กันยายน 67 '!E275</f>
        <v>เสร็จแล้ว</v>
      </c>
      <c r="AG275" s="44" t="s">
        <v>11</v>
      </c>
      <c r="AH275" s="46" t="s">
        <v>11</v>
      </c>
      <c r="AI275" s="130" t="str">
        <f>'[5]ตุลาคม 67 '!E275</f>
        <v>เสร็จแล้ว</v>
      </c>
      <c r="AJ275" s="44" t="s">
        <v>11</v>
      </c>
      <c r="AK275" s="46" t="s">
        <v>11</v>
      </c>
      <c r="AL275" s="130" t="str">
        <f>'[5]พฤศจิกายน 67'!E275</f>
        <v>เสร็จแล้ว</v>
      </c>
      <c r="AM275" s="44" t="s">
        <v>11</v>
      </c>
      <c r="AN275" s="46" t="s">
        <v>11</v>
      </c>
      <c r="AO275" s="130" t="str">
        <f>'[5]ธันวาคม 67'!E275</f>
        <v>เสร็จแล้ว</v>
      </c>
      <c r="AP275" s="44" t="s">
        <v>11</v>
      </c>
      <c r="AQ275" s="46" t="s">
        <v>11</v>
      </c>
      <c r="AS275" s="86" t="s">
        <v>20</v>
      </c>
    </row>
    <row r="276" spans="1:76" s="58" customFormat="1" x14ac:dyDescent="0.55000000000000004">
      <c r="A276" s="42">
        <f>[5]ตารางจด!A276</f>
        <v>215</v>
      </c>
      <c r="B276" s="43" t="str">
        <f>[5]ตารางจด!B276</f>
        <v>งานก่อสร้างช่วงเกษตรศิลป์</v>
      </c>
      <c r="C276" s="42">
        <f>[5]ตารางจด!C276</f>
        <v>0</v>
      </c>
      <c r="D276" s="16">
        <f>[5]ตารางจด!D276</f>
        <v>8509798</v>
      </c>
      <c r="E276" s="130">
        <v>2716</v>
      </c>
      <c r="F276" s="44">
        <v>0</v>
      </c>
      <c r="G276" s="45">
        <v>0</v>
      </c>
      <c r="H276" s="44">
        <f>'[5]มกราคม 67'!E276</f>
        <v>2716</v>
      </c>
      <c r="I276" s="44">
        <f>H276-E276</f>
        <v>0</v>
      </c>
      <c r="J276" s="46">
        <f>I276*$J$3</f>
        <v>0</v>
      </c>
      <c r="K276" s="130">
        <f>'[5]กุมภาพันธ์ 67'!E276</f>
        <v>2716</v>
      </c>
      <c r="L276" s="44">
        <f>K276-H276</f>
        <v>0</v>
      </c>
      <c r="M276" s="46">
        <f>L276*$M$3</f>
        <v>0</v>
      </c>
      <c r="N276" s="130">
        <f>'[5]มีนาคม 67'!E276</f>
        <v>2716</v>
      </c>
      <c r="O276" s="44">
        <f>N276-K276</f>
        <v>0</v>
      </c>
      <c r="P276" s="45">
        <f>O276*$P$3</f>
        <v>0</v>
      </c>
      <c r="Q276" s="44">
        <f>'[5]เมษายน 67 '!E276</f>
        <v>2716</v>
      </c>
      <c r="R276" s="44">
        <f>Q276-N276</f>
        <v>0</v>
      </c>
      <c r="S276" s="46">
        <f>R276*$S$3</f>
        <v>0</v>
      </c>
      <c r="T276" s="130">
        <f>'[5]พฤษภาคม 67'!E276</f>
        <v>2716</v>
      </c>
      <c r="U276" s="44">
        <f>T276-Q276</f>
        <v>0</v>
      </c>
      <c r="V276" s="46">
        <f>U276*$V$3</f>
        <v>0</v>
      </c>
      <c r="W276" s="130">
        <f>'[5]มิถุนายน 67 '!E276</f>
        <v>2716</v>
      </c>
      <c r="X276" s="44">
        <f t="shared" ref="X276:X277" si="198">W276-T276</f>
        <v>0</v>
      </c>
      <c r="Y276" s="46">
        <f>X276*$Y$3</f>
        <v>0</v>
      </c>
      <c r="Z276" s="47">
        <f>'[5]กรกฏาคม 67 '!E276</f>
        <v>2716</v>
      </c>
      <c r="AA276" s="48">
        <f>Z276-W276</f>
        <v>0</v>
      </c>
      <c r="AB276" s="49">
        <f>AA276*$AB$3</f>
        <v>0</v>
      </c>
      <c r="AC276" s="130">
        <f>'[5]สิงหาคม 67 '!E276</f>
        <v>2716</v>
      </c>
      <c r="AD276" s="44">
        <f>AC276-Z276</f>
        <v>0</v>
      </c>
      <c r="AE276" s="46">
        <f>AD276*$AE$3</f>
        <v>0</v>
      </c>
      <c r="AF276" s="130">
        <f>'[5]กันยายน 67 '!E276</f>
        <v>2716</v>
      </c>
      <c r="AG276" s="44">
        <f>AF276-AC276</f>
        <v>0</v>
      </c>
      <c r="AH276" s="46">
        <f>AG276*$AH$3</f>
        <v>0</v>
      </c>
      <c r="AI276" s="130">
        <f>'[5]ตุลาคม 67 '!E276</f>
        <v>2716</v>
      </c>
      <c r="AJ276" s="44">
        <f>AI276-AF276</f>
        <v>0</v>
      </c>
      <c r="AK276" s="46">
        <f>AJ276*$AK$3</f>
        <v>0</v>
      </c>
      <c r="AL276" s="130">
        <f>'[5]พฤศจิกายน 67'!E276</f>
        <v>2716</v>
      </c>
      <c r="AM276" s="44">
        <f>AL276-AI276</f>
        <v>0</v>
      </c>
      <c r="AN276" s="46">
        <f>AM276*$AN$3</f>
        <v>0</v>
      </c>
      <c r="AO276" s="130">
        <f>'[5]ธันวาคม 67'!E276</f>
        <v>2716</v>
      </c>
      <c r="AP276" s="44">
        <f>AO276-AL276</f>
        <v>0</v>
      </c>
      <c r="AQ276" s="46">
        <f>AP276*$AQ$3</f>
        <v>0</v>
      </c>
      <c r="AS276" s="86" t="s">
        <v>20</v>
      </c>
    </row>
    <row r="277" spans="1:76" s="58" customFormat="1" x14ac:dyDescent="0.55000000000000004">
      <c r="A277" s="42">
        <f>[5]ตารางจด!A277</f>
        <v>216</v>
      </c>
      <c r="B277" s="43" t="str">
        <f>[5]ตารางจด!B277</f>
        <v>งานก่อสร้างธรรมศักดิ์มนตรี</v>
      </c>
      <c r="C277" s="42">
        <f>[5]ตารางจด!C277</f>
        <v>0</v>
      </c>
      <c r="D277" s="16">
        <f>[5]ตารางจด!D277</f>
        <v>8409822</v>
      </c>
      <c r="E277" s="130">
        <v>729</v>
      </c>
      <c r="F277" s="44">
        <v>0</v>
      </c>
      <c r="G277" s="45">
        <v>0</v>
      </c>
      <c r="H277" s="44">
        <f>'[5]มกราคม 67'!E277</f>
        <v>729</v>
      </c>
      <c r="I277" s="44">
        <f>H277-E277</f>
        <v>0</v>
      </c>
      <c r="J277" s="46">
        <f>I277*$J$3</f>
        <v>0</v>
      </c>
      <c r="K277" s="130">
        <f>'[5]กุมภาพันธ์ 67'!E277</f>
        <v>729</v>
      </c>
      <c r="L277" s="44">
        <f>K277-H277</f>
        <v>0</v>
      </c>
      <c r="M277" s="46">
        <f>L277*$M$3</f>
        <v>0</v>
      </c>
      <c r="N277" s="130">
        <f>'[5]มีนาคม 67'!E277</f>
        <v>729</v>
      </c>
      <c r="O277" s="44">
        <f>N277-K277</f>
        <v>0</v>
      </c>
      <c r="P277" s="45">
        <f>O277*$P$3</f>
        <v>0</v>
      </c>
      <c r="Q277" s="44">
        <f>'[5]เมษายน 67 '!E277</f>
        <v>729</v>
      </c>
      <c r="R277" s="44">
        <f>Q277-N277</f>
        <v>0</v>
      </c>
      <c r="S277" s="46">
        <f>R277*$S$3</f>
        <v>0</v>
      </c>
      <c r="T277" s="130">
        <f>'[5]พฤษภาคม 67'!E277</f>
        <v>729</v>
      </c>
      <c r="U277" s="44">
        <f>T277-Q277</f>
        <v>0</v>
      </c>
      <c r="V277" s="46">
        <f>U277*$V$3</f>
        <v>0</v>
      </c>
      <c r="W277" s="130">
        <f>'[5]มิถุนายน 67 '!E277</f>
        <v>729</v>
      </c>
      <c r="X277" s="44">
        <f t="shared" si="198"/>
        <v>0</v>
      </c>
      <c r="Y277" s="46">
        <f>X277*$Y$3</f>
        <v>0</v>
      </c>
      <c r="Z277" s="47">
        <f>'[5]กรกฏาคม 67 '!E277</f>
        <v>729</v>
      </c>
      <c r="AA277" s="48">
        <f>Z277-W277</f>
        <v>0</v>
      </c>
      <c r="AB277" s="49">
        <f>AA277*$AB$3</f>
        <v>0</v>
      </c>
      <c r="AC277" s="130">
        <f>'[5]สิงหาคม 67 '!E277</f>
        <v>729</v>
      </c>
      <c r="AD277" s="44">
        <f>AC277-Z277</f>
        <v>0</v>
      </c>
      <c r="AE277" s="46">
        <f>AD277*$AE$3</f>
        <v>0</v>
      </c>
      <c r="AF277" s="130">
        <f>'[5]กันยายน 67 '!E277</f>
        <v>729</v>
      </c>
      <c r="AG277" s="44">
        <f>AF277-AC277</f>
        <v>0</v>
      </c>
      <c r="AH277" s="46">
        <f>AG277*$AH$3</f>
        <v>0</v>
      </c>
      <c r="AI277" s="130">
        <f>'[5]ตุลาคม 67 '!E277</f>
        <v>729</v>
      </c>
      <c r="AJ277" s="44">
        <f>AI277-AF277</f>
        <v>0</v>
      </c>
      <c r="AK277" s="46">
        <f>AJ277*$AK$3</f>
        <v>0</v>
      </c>
      <c r="AL277" s="130">
        <f>'[5]พฤศจิกายน 67'!E277</f>
        <v>729</v>
      </c>
      <c r="AM277" s="44">
        <f>AL277-AI277</f>
        <v>0</v>
      </c>
      <c r="AN277" s="46">
        <f>AM277*$AN$3</f>
        <v>0</v>
      </c>
      <c r="AO277" s="130">
        <f>'[5]ธันวาคม 67'!E277</f>
        <v>729</v>
      </c>
      <c r="AP277" s="44">
        <f>AO277-AL277</f>
        <v>0</v>
      </c>
      <c r="AQ277" s="46">
        <f>AP277*$AQ$3</f>
        <v>0</v>
      </c>
      <c r="AS277" s="86" t="s">
        <v>20</v>
      </c>
    </row>
    <row r="278" spans="1:76" s="58" customFormat="1" x14ac:dyDescent="0.55000000000000004">
      <c r="A278" s="42">
        <f>[5]ตารางจด!A278</f>
        <v>217</v>
      </c>
      <c r="B278" s="43" t="str">
        <f>[5]ตารางจด!B278</f>
        <v>งานก่อสร้างประมง</v>
      </c>
      <c r="C278" s="42">
        <f>[5]ตารางจด!C278</f>
        <v>0</v>
      </c>
      <c r="D278" s="16">
        <f>[5]ตารางจด!D278</f>
        <v>2003016077</v>
      </c>
      <c r="E278" s="130" t="s">
        <v>11</v>
      </c>
      <c r="F278" s="44" t="s">
        <v>11</v>
      </c>
      <c r="G278" s="45" t="s">
        <v>11</v>
      </c>
      <c r="H278" s="44" t="str">
        <f>'[5]มกราคม 67'!E278</f>
        <v>เสร็จแล้ว</v>
      </c>
      <c r="I278" s="44" t="s">
        <v>11</v>
      </c>
      <c r="J278" s="46" t="s">
        <v>11</v>
      </c>
      <c r="K278" s="130" t="str">
        <f>'[5]กุมภาพันธ์ 67'!E278</f>
        <v>เสร็จแล้ว</v>
      </c>
      <c r="L278" s="44" t="s">
        <v>11</v>
      </c>
      <c r="M278" s="46" t="s">
        <v>11</v>
      </c>
      <c r="N278" s="130" t="str">
        <f>'[5]มีนาคม 67'!E278</f>
        <v>เสร็จแล้ว</v>
      </c>
      <c r="O278" s="44" t="s">
        <v>11</v>
      </c>
      <c r="P278" s="45" t="s">
        <v>11</v>
      </c>
      <c r="Q278" s="44" t="str">
        <f>'[5]เมษายน 67 '!E278</f>
        <v>เสร็จแล้ว</v>
      </c>
      <c r="R278" s="44" t="s">
        <v>11</v>
      </c>
      <c r="S278" s="46" t="s">
        <v>11</v>
      </c>
      <c r="T278" s="130" t="str">
        <f>'[5]พฤษภาคม 67'!E278</f>
        <v>เสร็จแล้ว</v>
      </c>
      <c r="U278" s="44" t="s">
        <v>11</v>
      </c>
      <c r="V278" s="46" t="s">
        <v>11</v>
      </c>
      <c r="W278" s="130" t="str">
        <f>'[5]มิถุนายน 67 '!E278</f>
        <v>เสร็จแล้ว</v>
      </c>
      <c r="X278" s="44" t="s">
        <v>11</v>
      </c>
      <c r="Y278" s="46" t="s">
        <v>11</v>
      </c>
      <c r="Z278" s="47" t="str">
        <f>'[5]กรกฏาคม 67 '!E278</f>
        <v>เสร็จแล้ว</v>
      </c>
      <c r="AA278" s="48" t="s">
        <v>11</v>
      </c>
      <c r="AB278" s="49" t="s">
        <v>11</v>
      </c>
      <c r="AC278" s="130" t="str">
        <f>'[5]สิงหาคม 67 '!E278</f>
        <v>เสร็จแล้ว</v>
      </c>
      <c r="AD278" s="44" t="s">
        <v>11</v>
      </c>
      <c r="AE278" s="46" t="s">
        <v>11</v>
      </c>
      <c r="AF278" s="130" t="str">
        <f>'[5]กันยายน 67 '!E278</f>
        <v>เสร็จแล้ว</v>
      </c>
      <c r="AG278" s="44" t="s">
        <v>11</v>
      </c>
      <c r="AH278" s="46" t="s">
        <v>11</v>
      </c>
      <c r="AI278" s="130" t="s">
        <v>11</v>
      </c>
      <c r="AJ278" s="44" t="s">
        <v>11</v>
      </c>
      <c r="AK278" s="46" t="s">
        <v>11</v>
      </c>
      <c r="AL278" s="130" t="str">
        <f>'[5]พฤศจิกายน 67'!E278</f>
        <v>เสร็จแล้ว</v>
      </c>
      <c r="AM278" s="44" t="s">
        <v>11</v>
      </c>
      <c r="AN278" s="46" t="s">
        <v>11</v>
      </c>
      <c r="AO278" s="130" t="str">
        <f>'[5]ธันวาคม 67'!E278</f>
        <v>เสร็จแล้ว</v>
      </c>
      <c r="AP278" s="44" t="s">
        <v>11</v>
      </c>
      <c r="AQ278" s="46" t="s">
        <v>11</v>
      </c>
      <c r="AS278" s="86" t="s">
        <v>20</v>
      </c>
      <c r="BS278" s="87"/>
    </row>
    <row r="279" spans="1:76" s="58" customFormat="1" x14ac:dyDescent="0.55000000000000004">
      <c r="A279" s="23" t="str">
        <f>[5]ตารางจด!A279</f>
        <v>อาคารอำนวย  ยศสุข</v>
      </c>
      <c r="B279" s="24"/>
      <c r="C279" s="51"/>
      <c r="D279" s="38"/>
      <c r="E279" s="88"/>
      <c r="F279" s="88"/>
      <c r="G279" s="89"/>
      <c r="H279" s="90"/>
      <c r="I279" s="88"/>
      <c r="J279" s="91"/>
      <c r="K279" s="88"/>
      <c r="L279" s="88"/>
      <c r="M279" s="91"/>
      <c r="N279" s="88"/>
      <c r="O279" s="88"/>
      <c r="P279" s="89"/>
      <c r="Q279" s="90"/>
      <c r="R279" s="88"/>
      <c r="S279" s="89"/>
      <c r="T279" s="88"/>
      <c r="U279" s="88"/>
      <c r="V279" s="89"/>
      <c r="W279" s="88"/>
      <c r="X279" s="88"/>
      <c r="Y279" s="89"/>
      <c r="Z279" s="92"/>
      <c r="AA279" s="92"/>
      <c r="AB279" s="93"/>
      <c r="AC279" s="88"/>
      <c r="AD279" s="88"/>
      <c r="AE279" s="89"/>
      <c r="AF279" s="88"/>
      <c r="AG279" s="88"/>
      <c r="AH279" s="89"/>
      <c r="AI279" s="88"/>
      <c r="AJ279" s="88"/>
      <c r="AK279" s="89"/>
      <c r="AL279" s="88"/>
      <c r="AM279" s="88"/>
      <c r="AN279" s="89"/>
      <c r="AO279" s="88"/>
      <c r="AP279" s="88"/>
      <c r="AQ279" s="89"/>
      <c r="BG279" s="87"/>
    </row>
    <row r="280" spans="1:76" s="58" customFormat="1" x14ac:dyDescent="0.55000000000000004">
      <c r="A280" s="42">
        <f>[5]ตารางจด!A280</f>
        <v>218</v>
      </c>
      <c r="B280" s="43" t="str">
        <f>[5]ตารางจด!B280</f>
        <v>TAO BIN (อำนวย)</v>
      </c>
      <c r="C280" s="42">
        <f>[5]ตารางจด!C280</f>
        <v>0</v>
      </c>
      <c r="D280" s="16">
        <f>[5]ตารางจด!D280</f>
        <v>20221021884</v>
      </c>
      <c r="E280" s="130">
        <v>1659</v>
      </c>
      <c r="F280" s="44" t="s">
        <v>9</v>
      </c>
      <c r="G280" s="45" t="s">
        <v>9</v>
      </c>
      <c r="H280" s="44">
        <f>'[5]มกราคม 67'!E280</f>
        <v>1910</v>
      </c>
      <c r="I280" s="13">
        <f>H280-E280</f>
        <v>251</v>
      </c>
      <c r="J280" s="46">
        <f>I280*$J$3</f>
        <v>1255</v>
      </c>
      <c r="K280" s="130">
        <f>'[5]กุมภาพันธ์ 67'!E280</f>
        <v>2198</v>
      </c>
      <c r="L280" s="44">
        <f>K280-H280</f>
        <v>288</v>
      </c>
      <c r="M280" s="46">
        <f>L280*$M$3</f>
        <v>1440</v>
      </c>
      <c r="N280" s="130">
        <f>'[5]มีนาคม 67'!E280</f>
        <v>2445</v>
      </c>
      <c r="O280" s="44">
        <f>N280-K280</f>
        <v>247</v>
      </c>
      <c r="P280" s="45">
        <f>O280*$P$3</f>
        <v>1482</v>
      </c>
      <c r="Q280" s="44">
        <f>'[5]เมษายน 67 '!E280</f>
        <v>2736</v>
      </c>
      <c r="R280" s="44">
        <f>Q280-N280</f>
        <v>291</v>
      </c>
      <c r="S280" s="46">
        <f>R280*$S$3</f>
        <v>1746</v>
      </c>
      <c r="T280" s="130">
        <f>'[5]พฤษภาคม 67'!E280</f>
        <v>3016</v>
      </c>
      <c r="U280" s="44">
        <f>T280-Q280</f>
        <v>280</v>
      </c>
      <c r="V280" s="46">
        <f>U280*$V$3</f>
        <v>1680</v>
      </c>
      <c r="W280" s="130">
        <f>'[5]มิถุนายน 67 '!E280</f>
        <v>3309</v>
      </c>
      <c r="X280" s="44">
        <f>W280-T280</f>
        <v>293</v>
      </c>
      <c r="Y280" s="46">
        <f>X280*$Y$3</f>
        <v>1758</v>
      </c>
      <c r="Z280" s="47">
        <f>'[5]กรกฏาคม 67 '!E280</f>
        <v>3560</v>
      </c>
      <c r="AA280" s="48">
        <f>Z280-W280</f>
        <v>251</v>
      </c>
      <c r="AB280" s="49">
        <f>AA280*$AB$3</f>
        <v>1506</v>
      </c>
      <c r="AC280" s="130">
        <f>'[5]สิงหาคม 67 '!E280</f>
        <v>3831</v>
      </c>
      <c r="AD280" s="44">
        <f>AC280-Z280</f>
        <v>271</v>
      </c>
      <c r="AE280" s="46">
        <f>AD280*$AE$3</f>
        <v>1626</v>
      </c>
      <c r="AF280" s="130">
        <f>'[5]กันยายน 67 '!E280</f>
        <v>4077</v>
      </c>
      <c r="AG280" s="44">
        <f>AF280-AC280</f>
        <v>246</v>
      </c>
      <c r="AH280" s="46">
        <f>AG280*$AH$3</f>
        <v>1476</v>
      </c>
      <c r="AI280" s="130">
        <f>'[5]ตุลาคม 67 '!E280</f>
        <v>4299</v>
      </c>
      <c r="AJ280" s="44">
        <f>AI280-AF280</f>
        <v>222</v>
      </c>
      <c r="AK280" s="46">
        <f>AJ280*$AK$3</f>
        <v>1332</v>
      </c>
      <c r="AL280" s="130">
        <f>'[5]พฤศจิกายน 67'!E280</f>
        <v>4530</v>
      </c>
      <c r="AM280" s="44">
        <f>AL280-AI280</f>
        <v>231</v>
      </c>
      <c r="AN280" s="46">
        <f>AM280*$AN$3</f>
        <v>1386</v>
      </c>
      <c r="AO280" s="130">
        <f>'[5]ธันวาคม 67'!E280</f>
        <v>4709</v>
      </c>
      <c r="AP280" s="44">
        <f>AO280-AL280</f>
        <v>179</v>
      </c>
      <c r="AQ280" s="46">
        <f>AP280*$AQ$3</f>
        <v>1074</v>
      </c>
    </row>
    <row r="281" spans="1:76" s="58" customFormat="1" x14ac:dyDescent="0.55000000000000004">
      <c r="A281" s="42">
        <f>[5]ตารางจด!A281</f>
        <v>219</v>
      </c>
      <c r="B281" s="43" t="str">
        <f>[5]ตารางจด!B281</f>
        <v>รุจิรา วงศ์สา ร้านเพลา กาแฟสด</v>
      </c>
      <c r="C281" s="42">
        <f>[5]ตารางจด!C281</f>
        <v>0</v>
      </c>
      <c r="D281" s="16" t="str">
        <f>[5]ตารางจด!D281</f>
        <v>11/01/65</v>
      </c>
      <c r="E281" s="130">
        <v>829</v>
      </c>
      <c r="F281" s="44">
        <v>17</v>
      </c>
      <c r="G281" s="45">
        <v>85</v>
      </c>
      <c r="H281" s="44">
        <f>'[5]มกราคม 67'!E281</f>
        <v>844</v>
      </c>
      <c r="I281" s="13">
        <f>H281-E281</f>
        <v>15</v>
      </c>
      <c r="J281" s="46">
        <f>I281*$J$3</f>
        <v>75</v>
      </c>
      <c r="K281" s="130">
        <f>'[5]กุมภาพันธ์ 67'!E281</f>
        <v>870</v>
      </c>
      <c r="L281" s="44">
        <f>K281-H281</f>
        <v>26</v>
      </c>
      <c r="M281" s="46">
        <f>L281*$M$3</f>
        <v>130</v>
      </c>
      <c r="N281" s="130">
        <f>'[5]มีนาคม 67'!E281</f>
        <v>887</v>
      </c>
      <c r="O281" s="44">
        <f>N281-K281</f>
        <v>17</v>
      </c>
      <c r="P281" s="45">
        <f>O281*$P$3</f>
        <v>102</v>
      </c>
      <c r="Q281" s="44">
        <f>'[5]เมษายน 67 '!E281</f>
        <v>896</v>
      </c>
      <c r="R281" s="44">
        <f>Q281-N281</f>
        <v>9</v>
      </c>
      <c r="S281" s="46">
        <f>R281*$S$3</f>
        <v>54</v>
      </c>
      <c r="T281" s="130">
        <f>'[5]พฤษภาคม 67'!E281</f>
        <v>896</v>
      </c>
      <c r="U281" s="44">
        <f>T281-Q281</f>
        <v>0</v>
      </c>
      <c r="V281" s="46">
        <f>U281*$V$3</f>
        <v>0</v>
      </c>
      <c r="W281" s="130">
        <f>'[5]มิถุนายน 67 '!E281</f>
        <v>896</v>
      </c>
      <c r="X281" s="44">
        <f>W281-T281</f>
        <v>0</v>
      </c>
      <c r="Y281" s="46">
        <f>X281*$Y$3</f>
        <v>0</v>
      </c>
      <c r="Z281" s="47">
        <f>'[5]กรกฏาคม 67 '!E281</f>
        <v>921</v>
      </c>
      <c r="AA281" s="48">
        <f>Z281-W281</f>
        <v>25</v>
      </c>
      <c r="AB281" s="49">
        <f>AA281*$AB$3</f>
        <v>150</v>
      </c>
      <c r="AC281" s="130">
        <f>'[5]สิงหาคม 67 '!E281</f>
        <v>946</v>
      </c>
      <c r="AD281" s="44">
        <f>AC281-Z281</f>
        <v>25</v>
      </c>
      <c r="AE281" s="46">
        <f>AD281*$AE$3</f>
        <v>150</v>
      </c>
      <c r="AF281" s="130">
        <f>'[5]กันยายน 67 '!E281</f>
        <v>970</v>
      </c>
      <c r="AG281" s="44">
        <f>AF281-AC281</f>
        <v>24</v>
      </c>
      <c r="AH281" s="46">
        <f>AG281*$AH$3</f>
        <v>144</v>
      </c>
      <c r="AI281" s="130">
        <f>'[5]ตุลาคม 67 '!E281</f>
        <v>996</v>
      </c>
      <c r="AJ281" s="44">
        <f>AI281-AF281</f>
        <v>26</v>
      </c>
      <c r="AK281" s="46">
        <f>AJ281*$AK$3</f>
        <v>156</v>
      </c>
      <c r="AL281" s="130">
        <f>'[5]พฤศจิกายน 67'!E281</f>
        <v>1014</v>
      </c>
      <c r="AM281" s="44">
        <f>AL281-AI281</f>
        <v>18</v>
      </c>
      <c r="AN281" s="46">
        <f>AM281*$AN$3</f>
        <v>108</v>
      </c>
      <c r="AO281" s="130">
        <f>'[5]ธันวาคม 67'!E281</f>
        <v>1026</v>
      </c>
      <c r="AP281" s="44">
        <f>AO281-AL281</f>
        <v>12</v>
      </c>
      <c r="AQ281" s="46">
        <f>AP281*$AQ$3</f>
        <v>72</v>
      </c>
    </row>
    <row r="282" spans="1:76" s="58" customFormat="1" x14ac:dyDescent="0.55000000000000004">
      <c r="A282" s="23" t="str">
        <f>[5]ตารางจด!A282</f>
        <v>อาคารคัดบรรจุผลิตผลเกษตร (บริษัท อาราดา กรุ๊ป จำกัด ชั่วคราว)</v>
      </c>
      <c r="B282" s="24"/>
      <c r="C282" s="51"/>
      <c r="D282" s="38"/>
      <c r="E282" s="39"/>
      <c r="F282" s="39"/>
      <c r="G282" s="37"/>
      <c r="H282" s="40"/>
      <c r="I282" s="39"/>
      <c r="J282" s="41"/>
      <c r="K282" s="39"/>
      <c r="L282" s="39"/>
      <c r="M282" s="41"/>
      <c r="N282" s="39"/>
      <c r="O282" s="39"/>
      <c r="P282" s="37"/>
      <c r="Q282" s="40"/>
      <c r="R282" s="39"/>
      <c r="S282" s="41"/>
      <c r="T282" s="39"/>
      <c r="U282" s="39"/>
      <c r="V282" s="41"/>
      <c r="W282" s="39"/>
      <c r="X282" s="39"/>
      <c r="Y282" s="41"/>
      <c r="Z282" s="39"/>
      <c r="AA282" s="39"/>
      <c r="AB282" s="41"/>
      <c r="AC282" s="39"/>
      <c r="AD282" s="39"/>
      <c r="AE282" s="41"/>
      <c r="AF282" s="39"/>
      <c r="AG282" s="39"/>
      <c r="AH282" s="41"/>
      <c r="AI282" s="39"/>
      <c r="AJ282" s="39"/>
      <c r="AK282" s="41"/>
      <c r="AL282" s="39"/>
      <c r="AM282" s="39"/>
      <c r="AN282" s="41"/>
      <c r="AO282" s="39"/>
      <c r="AP282" s="39"/>
      <c r="AQ282" s="41"/>
    </row>
    <row r="283" spans="1:76" x14ac:dyDescent="0.55000000000000004">
      <c r="A283" s="42">
        <f>[5]ตารางจด!A283</f>
        <v>220</v>
      </c>
      <c r="B283" s="43" t="str">
        <f>[5]ตารางจด!B283</f>
        <v>พื้นที่เช่า (ไฟฟ้า)</v>
      </c>
      <c r="C283" s="42">
        <f>[5]ตารางจด!C283</f>
        <v>0</v>
      </c>
      <c r="D283" s="16" t="str">
        <f>[5]ตารางจด!D283</f>
        <v>291-8014815</v>
      </c>
      <c r="E283" s="47" t="s">
        <v>21</v>
      </c>
      <c r="F283" s="48" t="s">
        <v>22</v>
      </c>
      <c r="G283" s="94" t="s">
        <v>22</v>
      </c>
      <c r="H283" s="48" t="str">
        <f>'[5]มกราคม 67'!E283</f>
        <v>ยกเลิกเช่า พ.ค.66</v>
      </c>
      <c r="I283" s="95" t="s">
        <v>22</v>
      </c>
      <c r="J283" s="49" t="s">
        <v>22</v>
      </c>
      <c r="K283" s="47" t="str">
        <f>'[5]กุมภาพันธ์ 67'!E283</f>
        <v>ยกเลิกเช่า พ.ค.65</v>
      </c>
      <c r="L283" s="48" t="s">
        <v>22</v>
      </c>
      <c r="M283" s="49" t="s">
        <v>22</v>
      </c>
      <c r="N283" s="47" t="str">
        <f>'[5]มีนาคม 67'!E283</f>
        <v>ยกเลิกเช่า พ.ค.68</v>
      </c>
      <c r="O283" s="48" t="s">
        <v>22</v>
      </c>
      <c r="P283" s="94" t="s">
        <v>22</v>
      </c>
      <c r="Q283" s="48" t="str">
        <f>'[5]เมษายน 67 '!E283</f>
        <v>ยกเลิกเช่า พ.ค.65</v>
      </c>
      <c r="R283" s="48" t="s">
        <v>22</v>
      </c>
      <c r="S283" s="49" t="s">
        <v>22</v>
      </c>
      <c r="T283" s="47" t="str">
        <f>'[5]พฤษภาคม 67'!E283</f>
        <v>ยกเลิกเช่า พ.ค.65</v>
      </c>
      <c r="U283" s="48" t="s">
        <v>22</v>
      </c>
      <c r="V283" s="49" t="s">
        <v>22</v>
      </c>
      <c r="W283" s="47" t="str">
        <f>'[5]มิถุนายน 67 '!E283</f>
        <v>ยกเลิกเช่า พ.ค.67</v>
      </c>
      <c r="X283" s="48" t="s">
        <v>22</v>
      </c>
      <c r="Y283" s="49" t="s">
        <v>22</v>
      </c>
      <c r="Z283" s="47" t="str">
        <f>'[5]กรกฏาคม 67 '!E283</f>
        <v>ยกเลิกเช่า พ.ค.65</v>
      </c>
      <c r="AA283" s="48" t="s">
        <v>22</v>
      </c>
      <c r="AB283" s="49" t="s">
        <v>22</v>
      </c>
      <c r="AC283" s="47" t="str">
        <f>'[5]สิงหาคม 67 '!E283</f>
        <v>ยกเลิกเช่า พ.ค.65</v>
      </c>
      <c r="AD283" s="48" t="s">
        <v>22</v>
      </c>
      <c r="AE283" s="49" t="s">
        <v>22</v>
      </c>
      <c r="AF283" s="47" t="str">
        <f>'[5]กันยายน 67 '!E283</f>
        <v>ยกเลิกเช่า พ.ค.65</v>
      </c>
      <c r="AG283" s="48" t="s">
        <v>22</v>
      </c>
      <c r="AH283" s="49" t="s">
        <v>22</v>
      </c>
      <c r="AI283" s="47" t="str">
        <f>'[5]ตุลาคม 67 '!E283</f>
        <v>ยกเลิกเช่า พ.ค.65</v>
      </c>
      <c r="AJ283" s="48" t="s">
        <v>22</v>
      </c>
      <c r="AK283" s="49" t="s">
        <v>22</v>
      </c>
      <c r="AL283" s="47" t="str">
        <f>'[5]พฤศจิกายน 67'!E284</f>
        <v>ยกเลิกเช่า พ.ค.66</v>
      </c>
      <c r="AM283" s="48" t="s">
        <v>22</v>
      </c>
      <c r="AN283" s="49" t="s">
        <v>22</v>
      </c>
      <c r="AO283" s="47" t="str">
        <f>'[5]ธันวาคม 67'!E283</f>
        <v>ยกเลิกเช่า พ.ค.65</v>
      </c>
      <c r="AP283" s="48" t="s">
        <v>22</v>
      </c>
      <c r="AQ283" s="49" t="s">
        <v>22</v>
      </c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</row>
    <row r="284" spans="1:76" x14ac:dyDescent="0.55000000000000004">
      <c r="A284" s="42">
        <f>[5]ตารางจด!A284</f>
        <v>221</v>
      </c>
      <c r="B284" s="43" t="str">
        <f>[5]ตารางจด!B284</f>
        <v>ห้องเย็น</v>
      </c>
      <c r="C284" s="42">
        <f>[5]ตารางจด!C284</f>
        <v>0</v>
      </c>
      <c r="D284" s="16">
        <f>[5]ตารางจด!D284</f>
        <v>1901143671</v>
      </c>
      <c r="E284" s="47" t="s">
        <v>22</v>
      </c>
      <c r="F284" s="48" t="s">
        <v>22</v>
      </c>
      <c r="G284" s="94" t="s">
        <v>22</v>
      </c>
      <c r="H284" s="48" t="str">
        <f>'[5]มกราคม 67'!E284</f>
        <v>ยกเลิกเช่า พ.ค.67</v>
      </c>
      <c r="I284" s="95" t="s">
        <v>22</v>
      </c>
      <c r="J284" s="49" t="s">
        <v>22</v>
      </c>
      <c r="K284" s="47" t="str">
        <f>'[5]กุมภาพันธ์ 67'!E284</f>
        <v>ยกเลิกเช่า พ.ค.66</v>
      </c>
      <c r="L284" s="48" t="s">
        <v>22</v>
      </c>
      <c r="M284" s="49" t="s">
        <v>22</v>
      </c>
      <c r="N284" s="47" t="str">
        <f>'[5]มีนาคม 67'!E284</f>
        <v>ยกเลิกเช่า พ.ค.69</v>
      </c>
      <c r="O284" s="48" t="s">
        <v>22</v>
      </c>
      <c r="P284" s="94" t="s">
        <v>22</v>
      </c>
      <c r="Q284" s="48" t="str">
        <f>'[5]เมษายน 67 '!E284</f>
        <v>ยกเลิกเช่า พ.ค.66</v>
      </c>
      <c r="R284" s="48" t="s">
        <v>22</v>
      </c>
      <c r="S284" s="49" t="s">
        <v>22</v>
      </c>
      <c r="T284" s="47" t="str">
        <f>'[5]พฤษภาคม 67'!E284</f>
        <v>ยกเลิกเช่า พ.ค.66</v>
      </c>
      <c r="U284" s="48" t="s">
        <v>22</v>
      </c>
      <c r="V284" s="49" t="s">
        <v>22</v>
      </c>
      <c r="W284" s="47" t="str">
        <f>'[5]มิถุนายน 67 '!E284</f>
        <v>ยกเลิกเช่า พ.ค.68</v>
      </c>
      <c r="X284" s="48" t="s">
        <v>22</v>
      </c>
      <c r="Y284" s="49" t="s">
        <v>22</v>
      </c>
      <c r="Z284" s="47" t="str">
        <f>'[5]กรกฏาคม 67 '!E284</f>
        <v>ยกเลิกเช่า พ.ค.66</v>
      </c>
      <c r="AA284" s="48" t="s">
        <v>22</v>
      </c>
      <c r="AB284" s="49" t="s">
        <v>22</v>
      </c>
      <c r="AC284" s="47" t="str">
        <f>'[5]สิงหาคม 67 '!E284</f>
        <v>ยกเลิกเช่า พ.ค.66</v>
      </c>
      <c r="AD284" s="48" t="s">
        <v>22</v>
      </c>
      <c r="AE284" s="49" t="s">
        <v>22</v>
      </c>
      <c r="AF284" s="47" t="str">
        <f>'[5]กันยายน 67 '!E284</f>
        <v>ยกเลิกเช่า พ.ค.66</v>
      </c>
      <c r="AG284" s="48" t="s">
        <v>22</v>
      </c>
      <c r="AH284" s="49" t="s">
        <v>22</v>
      </c>
      <c r="AI284" s="47" t="str">
        <f>'[5]ตุลาคม 67 '!E284</f>
        <v>ยกเลิกเช่า พ.ค.66</v>
      </c>
      <c r="AJ284" s="48" t="s">
        <v>22</v>
      </c>
      <c r="AK284" s="49" t="s">
        <v>22</v>
      </c>
      <c r="AL284" s="47">
        <f>'[5]พฤศจิกายน 67'!E285</f>
        <v>0</v>
      </c>
      <c r="AM284" s="48" t="s">
        <v>22</v>
      </c>
      <c r="AN284" s="49" t="s">
        <v>22</v>
      </c>
      <c r="AO284" s="47" t="str">
        <f>'[5]ธันวาคม 67'!E284</f>
        <v>ยกเลิกเช่า พ.ค.66</v>
      </c>
      <c r="AP284" s="48" t="s">
        <v>22</v>
      </c>
      <c r="AQ284" s="49" t="s">
        <v>22</v>
      </c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</row>
    <row r="285" spans="1:76" s="58" customFormat="1" x14ac:dyDescent="0.55000000000000004">
      <c r="A285" s="53"/>
      <c r="B285" s="24"/>
      <c r="C285" s="51"/>
      <c r="D285" s="38"/>
      <c r="E285" s="39"/>
      <c r="F285" s="39"/>
      <c r="G285" s="37"/>
      <c r="H285" s="40"/>
      <c r="I285" s="39"/>
      <c r="J285" s="41"/>
      <c r="K285" s="39"/>
      <c r="L285" s="39"/>
      <c r="M285" s="41"/>
      <c r="N285" s="39"/>
      <c r="O285" s="39"/>
      <c r="P285" s="37"/>
      <c r="Q285" s="40"/>
      <c r="R285" s="39"/>
      <c r="S285" s="41"/>
      <c r="T285" s="39"/>
      <c r="U285" s="39"/>
      <c r="V285" s="41"/>
      <c r="W285" s="39"/>
      <c r="X285" s="39"/>
      <c r="Y285" s="41"/>
      <c r="Z285" s="39"/>
      <c r="AA285" s="39"/>
      <c r="AB285" s="41"/>
      <c r="AC285" s="39"/>
      <c r="AD285" s="39"/>
      <c r="AE285" s="41"/>
      <c r="AF285" s="39"/>
      <c r="AG285" s="39"/>
      <c r="AH285" s="41"/>
      <c r="AI285" s="39"/>
      <c r="AJ285" s="39"/>
      <c r="AK285" s="41"/>
      <c r="AL285" s="39"/>
      <c r="AM285" s="39"/>
      <c r="AN285" s="41"/>
      <c r="AO285" s="39"/>
      <c r="AP285" s="39"/>
      <c r="AQ285" s="41"/>
    </row>
    <row r="286" spans="1:76" x14ac:dyDescent="0.55000000000000004">
      <c r="A286" s="42">
        <f>[5]ตารางจด!A286</f>
        <v>222</v>
      </c>
      <c r="B286" s="43" t="str">
        <f>[5]ตารางจด!B286</f>
        <v>งานก่อนสร้างโรงเรือนเพาะชำ  907 ไร่</v>
      </c>
      <c r="C286" s="42">
        <f>[5]ตารางจด!C286</f>
        <v>0</v>
      </c>
      <c r="D286" s="16">
        <f>[5]ตารางจด!D286</f>
        <v>171234895</v>
      </c>
      <c r="E286" s="130" t="s">
        <v>11</v>
      </c>
      <c r="F286" s="44" t="s">
        <v>11</v>
      </c>
      <c r="G286" s="45" t="s">
        <v>11</v>
      </c>
      <c r="H286" s="44" t="str">
        <f>'[5]มกราคม 67'!E286</f>
        <v>เสร็จแล้ว</v>
      </c>
      <c r="I286" s="13" t="s">
        <v>11</v>
      </c>
      <c r="J286" s="46" t="s">
        <v>11</v>
      </c>
      <c r="K286" s="130" t="str">
        <f>'[5]กุมภาพันธ์ 67'!E286</f>
        <v>เสร็จแล้ว</v>
      </c>
      <c r="L286" s="44" t="s">
        <v>11</v>
      </c>
      <c r="M286" s="46" t="s">
        <v>11</v>
      </c>
      <c r="N286" s="130" t="str">
        <f>'[5]มีนาคม 67'!E286</f>
        <v>เสร็จแล้ว</v>
      </c>
      <c r="O286" s="44" t="s">
        <v>11</v>
      </c>
      <c r="P286" s="45" t="s">
        <v>11</v>
      </c>
      <c r="Q286" s="44" t="str">
        <f>'[5]เมษายน 67 '!E286</f>
        <v>เสร็จแล้ว</v>
      </c>
      <c r="R286" s="44" t="s">
        <v>11</v>
      </c>
      <c r="S286" s="46" t="s">
        <v>11</v>
      </c>
      <c r="T286" s="130" t="str">
        <f>'[5]พฤษภาคม 67'!E286</f>
        <v>เสร็จแล้ว</v>
      </c>
      <c r="U286" s="44" t="s">
        <v>11</v>
      </c>
      <c r="V286" s="46" t="s">
        <v>11</v>
      </c>
      <c r="W286" s="130" t="str">
        <f>'[5]มิถุนายน 67 '!E286</f>
        <v>เสร็จแล้ว</v>
      </c>
      <c r="X286" s="44" t="s">
        <v>11</v>
      </c>
      <c r="Y286" s="46" t="s">
        <v>11</v>
      </c>
      <c r="Z286" s="47" t="str">
        <f>'[5]กรกฏาคม 67 '!E286</f>
        <v>เสร็จแล้ว</v>
      </c>
      <c r="AA286" s="48" t="s">
        <v>11</v>
      </c>
      <c r="AB286" s="49" t="s">
        <v>11</v>
      </c>
      <c r="AC286" s="130" t="str">
        <f>'[5]สิงหาคม 67 '!E286</f>
        <v>เสร็จแล้ว</v>
      </c>
      <c r="AD286" s="44" t="s">
        <v>11</v>
      </c>
      <c r="AE286" s="46" t="s">
        <v>11</v>
      </c>
      <c r="AF286" s="130" t="str">
        <f>'[5]กันยายน 67 '!E286</f>
        <v>เสร็จแล้ว</v>
      </c>
      <c r="AG286" s="44" t="s">
        <v>11</v>
      </c>
      <c r="AH286" s="46" t="s">
        <v>11</v>
      </c>
      <c r="AI286" s="130" t="str">
        <f>'[5]ตุลาคม 67 '!E286</f>
        <v>เสร็จแล้ว</v>
      </c>
      <c r="AJ286" s="44" t="s">
        <v>11</v>
      </c>
      <c r="AK286" s="46" t="s">
        <v>11</v>
      </c>
      <c r="AL286" s="130" t="str">
        <f>'[5]พฤศจิกายน 67'!E287</f>
        <v>เสร็จแล้ว</v>
      </c>
      <c r="AM286" s="44" t="s">
        <v>11</v>
      </c>
      <c r="AN286" s="46" t="s">
        <v>11</v>
      </c>
      <c r="AO286" s="130" t="str">
        <f>'[5]ธันวาคม 67'!E286</f>
        <v>เสร็จแล้ว</v>
      </c>
      <c r="AP286" s="44" t="s">
        <v>11</v>
      </c>
      <c r="AQ286" s="46" t="s">
        <v>11</v>
      </c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</row>
    <row r="287" spans="1:76" x14ac:dyDescent="0.55000000000000004">
      <c r="A287" s="42">
        <f>[5]ตารางจด!A287</f>
        <v>223</v>
      </c>
      <c r="B287" s="43" t="str">
        <f>[5]ตารางจด!B287</f>
        <v>งานก่อนสร้างห้องเย็น  907 ไร่</v>
      </c>
      <c r="C287" s="42">
        <f>[5]ตารางจด!C287</f>
        <v>0</v>
      </c>
      <c r="D287" s="16">
        <f>[5]ตารางจด!D287</f>
        <v>2011063642</v>
      </c>
      <c r="E287" s="130" t="s">
        <v>11</v>
      </c>
      <c r="F287" s="44" t="s">
        <v>11</v>
      </c>
      <c r="G287" s="45" t="s">
        <v>11</v>
      </c>
      <c r="H287" s="44" t="str">
        <f>'[5]มกราคม 67'!E287</f>
        <v>เสร็จแล้ว</v>
      </c>
      <c r="I287" s="13" t="s">
        <v>11</v>
      </c>
      <c r="J287" s="46" t="s">
        <v>11</v>
      </c>
      <c r="K287" s="130" t="str">
        <f>'[5]กุมภาพันธ์ 67'!E287</f>
        <v>เสร็จแล้ว</v>
      </c>
      <c r="L287" s="44" t="s">
        <v>11</v>
      </c>
      <c r="M287" s="46" t="s">
        <v>11</v>
      </c>
      <c r="N287" s="130" t="str">
        <f>'[5]มีนาคม 67'!E287</f>
        <v>เสร็จแล้ว</v>
      </c>
      <c r="O287" s="44" t="s">
        <v>11</v>
      </c>
      <c r="P287" s="45" t="s">
        <v>11</v>
      </c>
      <c r="Q287" s="44" t="str">
        <f>'[5]เมษายน 67 '!E287</f>
        <v>เสร็จแล้ว</v>
      </c>
      <c r="R287" s="44" t="s">
        <v>11</v>
      </c>
      <c r="S287" s="46" t="s">
        <v>11</v>
      </c>
      <c r="T287" s="130" t="str">
        <f>'[5]พฤษภาคม 67'!E287</f>
        <v>เสร็จแล้ว</v>
      </c>
      <c r="U287" s="44" t="s">
        <v>11</v>
      </c>
      <c r="V287" s="46" t="s">
        <v>11</v>
      </c>
      <c r="W287" s="130" t="str">
        <f>'[5]มิถุนายน 67 '!E287</f>
        <v>เสร็จแล้ว</v>
      </c>
      <c r="X287" s="44" t="s">
        <v>11</v>
      </c>
      <c r="Y287" s="46" t="s">
        <v>11</v>
      </c>
      <c r="Z287" s="47" t="s">
        <v>11</v>
      </c>
      <c r="AA287" s="48" t="s">
        <v>11</v>
      </c>
      <c r="AB287" s="49" t="s">
        <v>11</v>
      </c>
      <c r="AC287" s="130" t="str">
        <f>'[5]สิงหาคม 67 '!E287</f>
        <v>เสร็จแล้ว</v>
      </c>
      <c r="AD287" s="44" t="s">
        <v>11</v>
      </c>
      <c r="AE287" s="46" t="s">
        <v>11</v>
      </c>
      <c r="AF287" s="44" t="s">
        <v>11</v>
      </c>
      <c r="AG287" s="44" t="s">
        <v>11</v>
      </c>
      <c r="AH287" s="46" t="s">
        <v>11</v>
      </c>
      <c r="AI287" s="44" t="s">
        <v>11</v>
      </c>
      <c r="AJ287" s="44" t="s">
        <v>11</v>
      </c>
      <c r="AK287" s="46" t="s">
        <v>11</v>
      </c>
      <c r="AL287" s="130" t="str">
        <f>'[5]พฤศจิกายน 67'!E288</f>
        <v>เสร็จแล้ว</v>
      </c>
      <c r="AM287" s="44" t="s">
        <v>11</v>
      </c>
      <c r="AN287" s="46" t="s">
        <v>11</v>
      </c>
      <c r="AO287" s="130" t="str">
        <f>'[5]ธันวาคม 67'!E287</f>
        <v>เสร็จแล้ว</v>
      </c>
      <c r="AP287" s="44" t="s">
        <v>11</v>
      </c>
      <c r="AQ287" s="46" t="s">
        <v>11</v>
      </c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</row>
    <row r="288" spans="1:76" x14ac:dyDescent="0.55000000000000004">
      <c r="A288" s="42">
        <f>[5]ตารางจด!A288</f>
        <v>224</v>
      </c>
      <c r="B288" s="43" t="str">
        <f>[5]ตารางจด!B288</f>
        <v>งานก่อนสร้างโรงคัดบรรจุ  907 ไร่</v>
      </c>
      <c r="C288" s="42">
        <f>[5]ตารางจด!C288</f>
        <v>0</v>
      </c>
      <c r="D288" s="16">
        <f>[5]ตารางจด!D288</f>
        <v>2201150547</v>
      </c>
      <c r="E288" s="130" t="s">
        <v>11</v>
      </c>
      <c r="F288" s="44" t="s">
        <v>11</v>
      </c>
      <c r="G288" s="45" t="s">
        <v>11</v>
      </c>
      <c r="H288" s="44" t="str">
        <f>'[5]มกราคม 67'!E288</f>
        <v>เสร็จแล้ว</v>
      </c>
      <c r="I288" s="13" t="s">
        <v>11</v>
      </c>
      <c r="J288" s="46" t="s">
        <v>11</v>
      </c>
      <c r="K288" s="130" t="str">
        <f>'[5]กุมภาพันธ์ 67'!E288</f>
        <v>เสร็จแล้ว</v>
      </c>
      <c r="L288" s="44" t="s">
        <v>11</v>
      </c>
      <c r="M288" s="46" t="s">
        <v>11</v>
      </c>
      <c r="N288" s="130" t="str">
        <f>'[5]มีนาคม 67'!E288</f>
        <v>เสร็จแล้ว</v>
      </c>
      <c r="O288" s="44" t="s">
        <v>11</v>
      </c>
      <c r="P288" s="45" t="s">
        <v>11</v>
      </c>
      <c r="Q288" s="44" t="str">
        <f>'[5]เมษายน 67 '!E288</f>
        <v>เสร็จแล้ว</v>
      </c>
      <c r="R288" s="44" t="s">
        <v>11</v>
      </c>
      <c r="S288" s="46" t="s">
        <v>11</v>
      </c>
      <c r="T288" s="130" t="str">
        <f>'[5]พฤษภาคม 67'!E288</f>
        <v>เสร็จแล้ว</v>
      </c>
      <c r="U288" s="44" t="s">
        <v>11</v>
      </c>
      <c r="V288" s="46" t="s">
        <v>11</v>
      </c>
      <c r="W288" s="130" t="str">
        <f>'[5]มิถุนายน 67 '!E288</f>
        <v>เสร็จแล้ว</v>
      </c>
      <c r="X288" s="44" t="s">
        <v>11</v>
      </c>
      <c r="Y288" s="46" t="s">
        <v>11</v>
      </c>
      <c r="Z288" s="47" t="str">
        <f>'[5]กรกฏาคม 67 '!E288</f>
        <v>เสร็จแล้ว</v>
      </c>
      <c r="AA288" s="48" t="s">
        <v>11</v>
      </c>
      <c r="AB288" s="49" t="s">
        <v>11</v>
      </c>
      <c r="AC288" s="130" t="str">
        <f>'[5]สิงหาคม 67 '!E288</f>
        <v>เสร็จแล้ว</v>
      </c>
      <c r="AD288" s="44" t="s">
        <v>11</v>
      </c>
      <c r="AE288" s="46" t="s">
        <v>11</v>
      </c>
      <c r="AF288" s="130" t="str">
        <f>'[5]กันยายน 67 '!E288</f>
        <v>เสร็จแล้ว</v>
      </c>
      <c r="AG288" s="44" t="s">
        <v>11</v>
      </c>
      <c r="AH288" s="46" t="s">
        <v>11</v>
      </c>
      <c r="AI288" s="130" t="str">
        <f>'[5]ตุลาคม 67 '!E288</f>
        <v>เสร็จแล้ว</v>
      </c>
      <c r="AJ288" s="44" t="s">
        <v>11</v>
      </c>
      <c r="AK288" s="46" t="s">
        <v>11</v>
      </c>
      <c r="AL288" s="130" t="str">
        <f>'[5]พฤศจิกายน 67'!E289</f>
        <v>เสร็จแล้ว</v>
      </c>
      <c r="AM288" s="44" t="s">
        <v>11</v>
      </c>
      <c r="AN288" s="46" t="s">
        <v>11</v>
      </c>
      <c r="AO288" s="130" t="str">
        <f>'[5]ธันวาคม 67'!E288</f>
        <v>เสร็จแล้ว</v>
      </c>
      <c r="AP288" s="44" t="s">
        <v>11</v>
      </c>
      <c r="AQ288" s="46" t="s">
        <v>11</v>
      </c>
      <c r="AR288" s="58"/>
    </row>
    <row r="289" spans="1:44" s="58" customFormat="1" x14ac:dyDescent="0.55000000000000004">
      <c r="A289" s="42">
        <f>[5]ตารางจด!A289</f>
        <v>225</v>
      </c>
      <c r="B289" s="43" t="str">
        <f>[5]ตารางจด!B289</f>
        <v>งานขุดสระ  คณะสัตวศาสตร์</v>
      </c>
      <c r="C289" s="42">
        <f>[5]ตารางจด!C289</f>
        <v>0</v>
      </c>
      <c r="D289" s="16">
        <f>[5]ตารางจด!D289</f>
        <v>0</v>
      </c>
      <c r="E289" s="130" t="s">
        <v>11</v>
      </c>
      <c r="F289" s="44" t="s">
        <v>11</v>
      </c>
      <c r="G289" s="45" t="s">
        <v>11</v>
      </c>
      <c r="H289" s="44" t="str">
        <f>'[5]มกราคม 67'!E289</f>
        <v>เสร็จแล้ว</v>
      </c>
      <c r="I289" s="13" t="s">
        <v>11</v>
      </c>
      <c r="J289" s="46" t="s">
        <v>11</v>
      </c>
      <c r="K289" s="130" t="str">
        <f>'[5]กุมภาพันธ์ 67'!E289</f>
        <v>เสร็จแล้ว</v>
      </c>
      <c r="L289" s="44" t="s">
        <v>11</v>
      </c>
      <c r="M289" s="46" t="s">
        <v>11</v>
      </c>
      <c r="N289" s="130" t="str">
        <f>'[5]มีนาคม 67'!E289</f>
        <v>เสร็จแล้ว</v>
      </c>
      <c r="O289" s="44" t="s">
        <v>11</v>
      </c>
      <c r="P289" s="45" t="s">
        <v>11</v>
      </c>
      <c r="Q289" s="44" t="str">
        <f>'[5]เมษายน 67 '!E289</f>
        <v>เสร็จแล้ว</v>
      </c>
      <c r="R289" s="44" t="s">
        <v>11</v>
      </c>
      <c r="S289" s="46" t="s">
        <v>11</v>
      </c>
      <c r="T289" s="130" t="str">
        <f>'[5]พฤษภาคม 67'!E289</f>
        <v>เสร็จแล้ว</v>
      </c>
      <c r="U289" s="44" t="s">
        <v>11</v>
      </c>
      <c r="V289" s="46" t="s">
        <v>11</v>
      </c>
      <c r="W289" s="130" t="str">
        <f>'[5]มิถุนายน 67 '!E289</f>
        <v>เสร็จแล้ว</v>
      </c>
      <c r="X289" s="44" t="s">
        <v>11</v>
      </c>
      <c r="Y289" s="46" t="s">
        <v>11</v>
      </c>
      <c r="Z289" s="47" t="str">
        <f>'[5]กรกฏาคม 67 '!E289</f>
        <v>เสร็จแล้ว</v>
      </c>
      <c r="AA289" s="48" t="s">
        <v>11</v>
      </c>
      <c r="AB289" s="49" t="s">
        <v>11</v>
      </c>
      <c r="AC289" s="130" t="str">
        <f>'[5]สิงหาคม 67 '!E289</f>
        <v>เสร็จแล้ว</v>
      </c>
      <c r="AD289" s="44" t="s">
        <v>11</v>
      </c>
      <c r="AE289" s="46" t="s">
        <v>11</v>
      </c>
      <c r="AF289" s="130" t="str">
        <f>'[5]กันยายน 67 '!E289</f>
        <v>เสร็จแล้ว</v>
      </c>
      <c r="AG289" s="44" t="s">
        <v>11</v>
      </c>
      <c r="AH289" s="46" t="s">
        <v>11</v>
      </c>
      <c r="AI289" s="130" t="str">
        <f>'[5]ตุลาคม 67 '!E289</f>
        <v>เสร็จแล้ว</v>
      </c>
      <c r="AJ289" s="44" t="s">
        <v>11</v>
      </c>
      <c r="AK289" s="46" t="s">
        <v>11</v>
      </c>
      <c r="AL289" s="130">
        <f>'[5]พฤศจิกายน 67'!E290</f>
        <v>0</v>
      </c>
      <c r="AM289" s="44" t="s">
        <v>11</v>
      </c>
      <c r="AN289" s="46" t="s">
        <v>11</v>
      </c>
      <c r="AO289" s="130" t="str">
        <f>'[5]ธันวาคม 67'!E289</f>
        <v>เสร็จแล้ว</v>
      </c>
      <c r="AP289" s="44" t="s">
        <v>11</v>
      </c>
      <c r="AQ289" s="46" t="s">
        <v>11</v>
      </c>
      <c r="AR289" s="2"/>
    </row>
    <row r="290" spans="1:44" x14ac:dyDescent="0.55000000000000004">
      <c r="A290" s="42">
        <f>[5]ตารางจด!A290</f>
        <v>226</v>
      </c>
      <c r="B290" s="43" t="str">
        <f>[5]ตารางจด!B290</f>
        <v>งานก่อสร้าง โรงขยะ</v>
      </c>
      <c r="C290" s="42">
        <f>[5]ตารางจด!C290</f>
        <v>0</v>
      </c>
      <c r="D290" s="16">
        <f>[5]ตารางจด!D290</f>
        <v>8674108</v>
      </c>
      <c r="E290" s="130">
        <v>0</v>
      </c>
      <c r="F290" s="44" t="s">
        <v>11</v>
      </c>
      <c r="G290" s="45" t="s">
        <v>11</v>
      </c>
      <c r="H290" s="44">
        <f>'[5]มกราคม 67'!E290</f>
        <v>0</v>
      </c>
      <c r="I290" s="13">
        <f>H290-E290</f>
        <v>0</v>
      </c>
      <c r="J290" s="46">
        <f>I290*$J$3</f>
        <v>0</v>
      </c>
      <c r="K290" s="130" t="str">
        <f>'[5]กุมภาพันธ์ 67'!E290</f>
        <v>เสร็จแล้ว</v>
      </c>
      <c r="L290" s="44" t="s">
        <v>11</v>
      </c>
      <c r="M290" s="46" t="s">
        <v>11</v>
      </c>
      <c r="N290" s="130" t="str">
        <f>'[5]มีนาคม 67'!E290</f>
        <v>เสร็จแล้ว</v>
      </c>
      <c r="O290" s="130">
        <f>'[5]มีนาคม 67'!F290</f>
        <v>0</v>
      </c>
      <c r="P290" s="55">
        <f>'[5]มีนาคม 67'!G290</f>
        <v>0</v>
      </c>
      <c r="Q290" s="44" t="str">
        <f>'[5]เมษายน 67 '!E290</f>
        <v>เสร็จแล้ว</v>
      </c>
      <c r="R290" s="44" t="s">
        <v>11</v>
      </c>
      <c r="S290" s="46" t="s">
        <v>11</v>
      </c>
      <c r="T290" s="130" t="str">
        <f>'[5]พฤษภาคม 67'!E290</f>
        <v>เสร็จแล้ว</v>
      </c>
      <c r="U290" s="44" t="s">
        <v>11</v>
      </c>
      <c r="V290" s="46" t="s">
        <v>11</v>
      </c>
      <c r="W290" s="130" t="str">
        <f>'[5]มิถุนายน 67 '!E290</f>
        <v>เสร็จแล้ว</v>
      </c>
      <c r="X290" s="44" t="s">
        <v>11</v>
      </c>
      <c r="Y290" s="46" t="s">
        <v>11</v>
      </c>
      <c r="Z290" s="47" t="str">
        <f>'[5]กรกฏาคม 67 '!E290</f>
        <v>เสร็จแล้ว</v>
      </c>
      <c r="AA290" s="48" t="s">
        <v>11</v>
      </c>
      <c r="AB290" s="49" t="s">
        <v>11</v>
      </c>
      <c r="AC290" s="130" t="str">
        <f>'[5]สิงหาคม 67 '!E290</f>
        <v>เสร็จแล้ว</v>
      </c>
      <c r="AD290" s="44" t="s">
        <v>11</v>
      </c>
      <c r="AE290" s="46" t="s">
        <v>11</v>
      </c>
      <c r="AF290" s="130">
        <f>'[5]กันยายน 67 '!E290</f>
        <v>0</v>
      </c>
      <c r="AG290" s="44">
        <v>0</v>
      </c>
      <c r="AH290" s="46">
        <v>0</v>
      </c>
      <c r="AI290" s="130" t="str">
        <f>'[5]ตุลาคม 67 '!E290</f>
        <v>เสร็จแล้ว</v>
      </c>
      <c r="AJ290" s="44" t="s">
        <v>11</v>
      </c>
      <c r="AK290" s="46" t="s">
        <v>11</v>
      </c>
      <c r="AL290" s="130">
        <f>'[5]พฤศจิกายน 67'!E291</f>
        <v>0</v>
      </c>
      <c r="AM290" s="44" t="s">
        <v>11</v>
      </c>
      <c r="AN290" s="46" t="s">
        <v>11</v>
      </c>
      <c r="AO290" s="130">
        <f>'[5]ธันวาคม 67'!E290</f>
        <v>0</v>
      </c>
      <c r="AP290" s="44" t="s">
        <v>11</v>
      </c>
      <c r="AQ290" s="46" t="s">
        <v>11</v>
      </c>
    </row>
    <row r="291" spans="1:44" x14ac:dyDescent="0.55000000000000004">
      <c r="A291" s="23" t="str">
        <f>[5]ตารางจด!A291</f>
        <v>สำนักฟาร์มหาวิทยาลัย</v>
      </c>
      <c r="B291" s="24"/>
      <c r="C291" s="51"/>
      <c r="D291" s="38"/>
      <c r="E291" s="96"/>
      <c r="F291" s="96"/>
      <c r="G291" s="25"/>
      <c r="H291" s="97"/>
      <c r="I291" s="96"/>
      <c r="J291" s="98"/>
      <c r="K291" s="96"/>
      <c r="L291" s="96"/>
      <c r="M291" s="98"/>
      <c r="N291" s="96"/>
      <c r="O291" s="96"/>
      <c r="P291" s="25"/>
      <c r="Q291" s="97"/>
      <c r="R291" s="96"/>
      <c r="S291" s="25"/>
      <c r="T291" s="96"/>
      <c r="U291" s="96"/>
      <c r="V291" s="25"/>
      <c r="W291" s="96"/>
      <c r="X291" s="96"/>
      <c r="Y291" s="25"/>
      <c r="Z291" s="39"/>
      <c r="AA291" s="39"/>
      <c r="AB291" s="41"/>
      <c r="AC291" s="96"/>
      <c r="AD291" s="96"/>
      <c r="AE291" s="25"/>
      <c r="AF291" s="96"/>
      <c r="AG291" s="96"/>
      <c r="AH291" s="25"/>
      <c r="AI291" s="96"/>
      <c r="AJ291" s="96"/>
      <c r="AK291" s="25"/>
      <c r="AL291" s="96"/>
      <c r="AM291" s="96"/>
      <c r="AN291" s="98"/>
      <c r="AO291" s="96"/>
      <c r="AP291" s="96"/>
      <c r="AQ291" s="98"/>
    </row>
    <row r="292" spans="1:44" x14ac:dyDescent="0.55000000000000004">
      <c r="A292" s="23" t="str">
        <f>[5]ตารางจด!A292</f>
        <v>โครงการผลิตปลูกกัญชงคุณภาพสูง (บมจ. ชาญอิสสระ ดีเวล็อปเมนท์</v>
      </c>
      <c r="B292" s="52"/>
      <c r="C292" s="53"/>
      <c r="D292" s="54"/>
      <c r="E292" s="99"/>
      <c r="F292" s="99"/>
      <c r="G292" s="100"/>
      <c r="H292" s="101"/>
      <c r="I292" s="99"/>
      <c r="J292" s="102"/>
      <c r="K292" s="99"/>
      <c r="L292" s="99"/>
      <c r="M292" s="102"/>
      <c r="N292" s="99"/>
      <c r="O292" s="99"/>
      <c r="P292" s="100"/>
      <c r="Q292" s="101"/>
      <c r="R292" s="99"/>
      <c r="S292" s="100"/>
      <c r="T292" s="99"/>
      <c r="U292" s="99"/>
      <c r="V292" s="100"/>
      <c r="W292" s="99"/>
      <c r="X292" s="99"/>
      <c r="Y292" s="100"/>
      <c r="Z292" s="103"/>
      <c r="AA292" s="103"/>
      <c r="AB292" s="104"/>
      <c r="AC292" s="99"/>
      <c r="AD292" s="99"/>
      <c r="AE292" s="100"/>
      <c r="AF292" s="99"/>
      <c r="AG292" s="99"/>
      <c r="AH292" s="100"/>
      <c r="AI292" s="99"/>
      <c r="AJ292" s="99"/>
      <c r="AK292" s="100"/>
      <c r="AL292" s="99"/>
      <c r="AM292" s="99"/>
      <c r="AN292" s="102"/>
      <c r="AO292" s="99"/>
      <c r="AP292" s="99"/>
      <c r="AQ292" s="102"/>
    </row>
    <row r="293" spans="1:44" s="129" customFormat="1" x14ac:dyDescent="0.55000000000000004">
      <c r="A293" s="126">
        <f>[5]ตารางจด!A293</f>
        <v>227</v>
      </c>
      <c r="B293" s="127" t="str">
        <f>[5]ตารางจด!B293</f>
        <v xml:space="preserve"> (โรงผลิต 1 ) 650HMCM015</v>
      </c>
      <c r="C293" s="126">
        <f>[5]ตารางจด!C293</f>
        <v>0</v>
      </c>
      <c r="D293" s="128" t="str">
        <f>[5]ตารางจด!D293</f>
        <v>8021 0012031</v>
      </c>
      <c r="E293" s="47">
        <v>19978</v>
      </c>
      <c r="F293" s="48">
        <v>8</v>
      </c>
      <c r="G293" s="94">
        <v>40</v>
      </c>
      <c r="H293" s="48">
        <f>'[5]มกราคม 67'!E293</f>
        <v>19978</v>
      </c>
      <c r="I293" s="95">
        <f>H293-E293</f>
        <v>0</v>
      </c>
      <c r="J293" s="49">
        <f>I293*$J$3</f>
        <v>0</v>
      </c>
      <c r="K293" s="47">
        <f>'[5]กุมภาพันธ์ 67'!E293</f>
        <v>20019</v>
      </c>
      <c r="L293" s="48">
        <f>K293-H293</f>
        <v>41</v>
      </c>
      <c r="M293" s="49">
        <f>L293*$M$3</f>
        <v>205</v>
      </c>
      <c r="N293" s="47">
        <f>'[5]มีนาคม 67'!E293</f>
        <v>20019</v>
      </c>
      <c r="O293" s="48">
        <f>N293-K293</f>
        <v>0</v>
      </c>
      <c r="P293" s="94">
        <f>O293*$P$3</f>
        <v>0</v>
      </c>
      <c r="Q293" s="48" t="str">
        <f>'[5]เมษายน 67 '!E293</f>
        <v>หมดสัญญาเช่า</v>
      </c>
      <c r="R293" s="48" t="s">
        <v>41</v>
      </c>
      <c r="S293" s="49" t="s">
        <v>41</v>
      </c>
      <c r="T293" s="47" t="str">
        <f>'[5]พฤษภาคม 67'!E293</f>
        <v>หมดสัญญาเช่า</v>
      </c>
      <c r="U293" s="48" t="s">
        <v>41</v>
      </c>
      <c r="V293" s="49" t="s">
        <v>41</v>
      </c>
      <c r="W293" s="47" t="str">
        <f>'[5]มิถุนายน 67 '!E293</f>
        <v>หมดสัญญาเช่า</v>
      </c>
      <c r="X293" s="48" t="s">
        <v>41</v>
      </c>
      <c r="Y293" s="49" t="s">
        <v>41</v>
      </c>
      <c r="Z293" s="47" t="str">
        <f>'[5]กรกฏาคม 67 '!E293</f>
        <v>หมดสัญญาเช่า</v>
      </c>
      <c r="AA293" s="48" t="s">
        <v>41</v>
      </c>
      <c r="AB293" s="49" t="s">
        <v>41</v>
      </c>
      <c r="AC293" s="47" t="str">
        <f>'[5]สิงหาคม 67 '!E293</f>
        <v>หมดสัญญาเช่า</v>
      </c>
      <c r="AD293" s="48" t="s">
        <v>41</v>
      </c>
      <c r="AE293" s="49" t="s">
        <v>41</v>
      </c>
      <c r="AF293" s="47" t="str">
        <f>'[5]กันยายน 67 '!E293</f>
        <v>หมดสัญญาเช่า</v>
      </c>
      <c r="AG293" s="48" t="s">
        <v>41</v>
      </c>
      <c r="AH293" s="49" t="s">
        <v>41</v>
      </c>
      <c r="AI293" s="47" t="s">
        <v>41</v>
      </c>
      <c r="AJ293" s="48" t="s">
        <v>41</v>
      </c>
      <c r="AK293" s="49" t="s">
        <v>41</v>
      </c>
      <c r="AL293" s="47" t="s">
        <v>41</v>
      </c>
      <c r="AM293" s="48" t="s">
        <v>41</v>
      </c>
      <c r="AN293" s="49" t="s">
        <v>41</v>
      </c>
      <c r="AO293" s="47" t="s">
        <v>41</v>
      </c>
      <c r="AP293" s="48" t="s">
        <v>41</v>
      </c>
      <c r="AQ293" s="49" t="s">
        <v>41</v>
      </c>
    </row>
    <row r="294" spans="1:44" s="129" customFormat="1" x14ac:dyDescent="0.55000000000000004">
      <c r="A294" s="126">
        <f>[5]ตารางจด!A294</f>
        <v>228</v>
      </c>
      <c r="B294" s="127" t="str">
        <f>[5]ตารางจด!B294</f>
        <v xml:space="preserve"> (โรงผลิต 4 )650HMCM014</v>
      </c>
      <c r="C294" s="126">
        <f>[5]ตารางจด!C294</f>
        <v>0</v>
      </c>
      <c r="D294" s="128" t="str">
        <f>[5]ตารางจด!D294</f>
        <v>8021 0002036</v>
      </c>
      <c r="E294" s="47">
        <v>40509</v>
      </c>
      <c r="F294" s="48">
        <v>1503</v>
      </c>
      <c r="G294" s="94">
        <v>7515</v>
      </c>
      <c r="H294" s="48">
        <f>'[5]มกราคม 67'!E294</f>
        <v>40509</v>
      </c>
      <c r="I294" s="95">
        <f>H294-E294</f>
        <v>0</v>
      </c>
      <c r="J294" s="49">
        <f>I294*$J$3</f>
        <v>0</v>
      </c>
      <c r="K294" s="47">
        <f>'[5]กุมภาพันธ์ 67'!E294</f>
        <v>41196</v>
      </c>
      <c r="L294" s="48">
        <f>K294-H294</f>
        <v>687</v>
      </c>
      <c r="M294" s="49">
        <f>L294*$M$3</f>
        <v>3435</v>
      </c>
      <c r="N294" s="47">
        <f>'[5]มีนาคม 67'!E294</f>
        <v>41196</v>
      </c>
      <c r="O294" s="48">
        <f>N294-K294</f>
        <v>0</v>
      </c>
      <c r="P294" s="94">
        <f>O294*$P$3</f>
        <v>0</v>
      </c>
      <c r="Q294" s="48" t="str">
        <f>'[5]เมษายน 67 '!E294</f>
        <v>หมดสัญญาเช่า</v>
      </c>
      <c r="R294" s="48" t="s">
        <v>41</v>
      </c>
      <c r="S294" s="49" t="s">
        <v>41</v>
      </c>
      <c r="T294" s="47" t="str">
        <f>'[5]พฤษภาคม 67'!E294</f>
        <v>หมดสัญญาเช่า</v>
      </c>
      <c r="U294" s="48" t="s">
        <v>41</v>
      </c>
      <c r="V294" s="49" t="s">
        <v>41</v>
      </c>
      <c r="W294" s="47" t="str">
        <f>'[5]มิถุนายน 67 '!E294</f>
        <v>หมดสัญญาเช่า</v>
      </c>
      <c r="X294" s="48" t="s">
        <v>41</v>
      </c>
      <c r="Y294" s="49" t="s">
        <v>41</v>
      </c>
      <c r="Z294" s="47" t="str">
        <f>'[5]กรกฏาคม 67 '!E294</f>
        <v>หมดสัญญาเช่า</v>
      </c>
      <c r="AA294" s="48" t="s">
        <v>41</v>
      </c>
      <c r="AB294" s="49" t="s">
        <v>41</v>
      </c>
      <c r="AC294" s="47" t="str">
        <f>'[5]สิงหาคม 67 '!E294</f>
        <v>หมดสัญญาเช่า</v>
      </c>
      <c r="AD294" s="48" t="s">
        <v>41</v>
      </c>
      <c r="AE294" s="49" t="s">
        <v>41</v>
      </c>
      <c r="AF294" s="47" t="str">
        <f>'[5]กันยายน 67 '!E294</f>
        <v>หมดสัญญาเช่า</v>
      </c>
      <c r="AG294" s="48" t="s">
        <v>41</v>
      </c>
      <c r="AH294" s="49" t="s">
        <v>41</v>
      </c>
      <c r="AI294" s="47" t="s">
        <v>41</v>
      </c>
      <c r="AJ294" s="48" t="s">
        <v>41</v>
      </c>
      <c r="AK294" s="49" t="s">
        <v>41</v>
      </c>
      <c r="AL294" s="47" t="s">
        <v>41</v>
      </c>
      <c r="AM294" s="48" t="s">
        <v>41</v>
      </c>
      <c r="AN294" s="49" t="s">
        <v>41</v>
      </c>
      <c r="AO294" s="47" t="s">
        <v>41</v>
      </c>
      <c r="AP294" s="48" t="s">
        <v>41</v>
      </c>
      <c r="AQ294" s="49" t="s">
        <v>41</v>
      </c>
    </row>
    <row r="295" spans="1:44" s="129" customFormat="1" x14ac:dyDescent="0.55000000000000004">
      <c r="A295" s="126">
        <f>[5]ตารางจด!A295</f>
        <v>229</v>
      </c>
      <c r="B295" s="127" t="str">
        <f>[5]ตารางจด!B295</f>
        <v xml:space="preserve"> (โรงผลิต 5 )650HMCM013</v>
      </c>
      <c r="C295" s="126">
        <f>[5]ตารางจด!C295</f>
        <v>0</v>
      </c>
      <c r="D295" s="128" t="str">
        <f>[5]ตารางจด!D295</f>
        <v>8021 0012073</v>
      </c>
      <c r="E295" s="47">
        <v>33694</v>
      </c>
      <c r="F295" s="48">
        <v>462</v>
      </c>
      <c r="G295" s="94">
        <v>2310</v>
      </c>
      <c r="H295" s="48">
        <f>'[5]มกราคม 67'!E295</f>
        <v>33694</v>
      </c>
      <c r="I295" s="95">
        <f>H295-E295</f>
        <v>0</v>
      </c>
      <c r="J295" s="49">
        <f>I295*$J$3</f>
        <v>0</v>
      </c>
      <c r="K295" s="47">
        <f>'[5]กุมภาพันธ์ 67'!E295</f>
        <v>34345</v>
      </c>
      <c r="L295" s="48">
        <f>K295-H295</f>
        <v>651</v>
      </c>
      <c r="M295" s="49">
        <f>L295*$M$3</f>
        <v>3255</v>
      </c>
      <c r="N295" s="47">
        <f>'[5]มีนาคม 67'!E295</f>
        <v>34345</v>
      </c>
      <c r="O295" s="48">
        <f>N295-K295</f>
        <v>0</v>
      </c>
      <c r="P295" s="94">
        <f>O295*$P$3</f>
        <v>0</v>
      </c>
      <c r="Q295" s="48" t="str">
        <f>'[5]เมษายน 67 '!E295</f>
        <v>หมดสัญญาเช่า</v>
      </c>
      <c r="R295" s="48" t="s">
        <v>41</v>
      </c>
      <c r="S295" s="49" t="s">
        <v>41</v>
      </c>
      <c r="T295" s="47" t="str">
        <f>'[5]พฤษภาคม 67'!E295</f>
        <v>หมดสัญญาเช่า</v>
      </c>
      <c r="U295" s="48" t="s">
        <v>41</v>
      </c>
      <c r="V295" s="49" t="s">
        <v>41</v>
      </c>
      <c r="W295" s="47" t="str">
        <f>'[5]มิถุนายน 67 '!E295</f>
        <v>หมดสัญญาเช่า</v>
      </c>
      <c r="X295" s="48" t="s">
        <v>41</v>
      </c>
      <c r="Y295" s="49" t="s">
        <v>41</v>
      </c>
      <c r="Z295" s="47" t="str">
        <f>'[5]กรกฏาคม 67 '!E295</f>
        <v>หมดสัญญาเช่า</v>
      </c>
      <c r="AA295" s="48" t="s">
        <v>41</v>
      </c>
      <c r="AB295" s="49" t="s">
        <v>41</v>
      </c>
      <c r="AC295" s="47" t="str">
        <f>'[5]สิงหาคม 67 '!E295</f>
        <v>หมดสัญญาเช่า</v>
      </c>
      <c r="AD295" s="48" t="s">
        <v>41</v>
      </c>
      <c r="AE295" s="49" t="s">
        <v>41</v>
      </c>
      <c r="AF295" s="47" t="str">
        <f>'[5]กันยายน 67 '!E295</f>
        <v>หมดสัญญาเช่า</v>
      </c>
      <c r="AG295" s="48" t="s">
        <v>41</v>
      </c>
      <c r="AH295" s="49" t="s">
        <v>41</v>
      </c>
      <c r="AI295" s="47" t="s">
        <v>41</v>
      </c>
      <c r="AJ295" s="48" t="s">
        <v>41</v>
      </c>
      <c r="AK295" s="49" t="s">
        <v>41</v>
      </c>
      <c r="AL295" s="47" t="s">
        <v>41</v>
      </c>
      <c r="AM295" s="48" t="s">
        <v>41</v>
      </c>
      <c r="AN295" s="49" t="s">
        <v>41</v>
      </c>
      <c r="AO295" s="47" t="s">
        <v>41</v>
      </c>
      <c r="AP295" s="48" t="s">
        <v>41</v>
      </c>
      <c r="AQ295" s="49" t="s">
        <v>41</v>
      </c>
    </row>
    <row r="296" spans="1:44" x14ac:dyDescent="0.55000000000000004">
      <c r="A296" s="23" t="str">
        <f>[5]ตารางจด!A296</f>
        <v>วิทยาลัยบริหารศาสตร์</v>
      </c>
      <c r="B296" s="24"/>
      <c r="C296" s="25"/>
      <c r="D296" s="26"/>
      <c r="E296" s="27"/>
      <c r="F296" s="28"/>
      <c r="G296" s="29"/>
      <c r="H296" s="30"/>
      <c r="I296" s="28"/>
      <c r="J296" s="31"/>
      <c r="K296" s="27"/>
      <c r="L296" s="28"/>
      <c r="M296" s="31"/>
      <c r="N296" s="27"/>
      <c r="O296" s="28"/>
      <c r="P296" s="29"/>
      <c r="Q296" s="56"/>
      <c r="R296" s="57"/>
      <c r="S296" s="31"/>
      <c r="T296" s="27"/>
      <c r="U296" s="28"/>
      <c r="V296" s="31"/>
      <c r="W296" s="27"/>
      <c r="X296" s="28"/>
      <c r="Y296" s="31"/>
      <c r="Z296" s="33"/>
      <c r="AA296" s="34"/>
      <c r="AB296" s="35"/>
      <c r="AC296" s="27"/>
      <c r="AD296" s="28"/>
      <c r="AE296" s="31"/>
      <c r="AF296" s="27"/>
      <c r="AG296" s="28"/>
      <c r="AH296" s="31"/>
      <c r="AI296" s="27"/>
      <c r="AJ296" s="28"/>
      <c r="AK296" s="31"/>
      <c r="AL296" s="27"/>
      <c r="AM296" s="28"/>
      <c r="AN296" s="31"/>
      <c r="AO296" s="27"/>
      <c r="AP296" s="28"/>
      <c r="AQ296" s="31"/>
    </row>
    <row r="297" spans="1:44" x14ac:dyDescent="0.55000000000000004">
      <c r="A297" s="23" t="str">
        <f>[5]ตารางจด!A297</f>
        <v>อาคารเทพ  พงษ์พานิช</v>
      </c>
      <c r="B297" s="24"/>
      <c r="C297" s="51"/>
      <c r="D297" s="38"/>
      <c r="E297" s="105"/>
      <c r="F297" s="106"/>
      <c r="G297" s="107"/>
      <c r="H297" s="106"/>
      <c r="I297" s="96"/>
      <c r="J297" s="98"/>
      <c r="K297" s="96"/>
      <c r="L297" s="96"/>
      <c r="M297" s="98"/>
      <c r="N297" s="96"/>
      <c r="O297" s="96"/>
      <c r="P297" s="25"/>
      <c r="Q297" s="97"/>
      <c r="R297" s="96"/>
      <c r="S297" s="25"/>
      <c r="T297" s="96"/>
      <c r="U297" s="96"/>
      <c r="V297" s="25"/>
      <c r="W297" s="96"/>
      <c r="X297" s="96"/>
      <c r="Y297" s="25"/>
      <c r="Z297" s="39"/>
      <c r="AA297" s="39"/>
      <c r="AB297" s="41"/>
      <c r="AC297" s="96"/>
      <c r="AD297" s="96"/>
      <c r="AE297" s="25"/>
      <c r="AF297" s="96"/>
      <c r="AG297" s="96"/>
      <c r="AH297" s="25"/>
      <c r="AI297" s="96"/>
      <c r="AJ297" s="96"/>
      <c r="AK297" s="25"/>
      <c r="AL297" s="96"/>
      <c r="AM297" s="96"/>
      <c r="AN297" s="98"/>
      <c r="AO297" s="96"/>
      <c r="AP297" s="96"/>
      <c r="AQ297" s="98"/>
    </row>
    <row r="298" spans="1:44" x14ac:dyDescent="0.55000000000000004">
      <c r="A298" s="42">
        <f>[5]ตารางจด!A298</f>
        <v>230</v>
      </c>
      <c r="B298" s="43" t="str">
        <f>[5]ตารางจด!B298</f>
        <v>TAO BIN (เทพ พงษ์พานิช)</v>
      </c>
      <c r="C298" s="42">
        <f>[5]ตารางจด!C298</f>
        <v>0</v>
      </c>
      <c r="D298" s="16">
        <f>[5]ตารางจด!D298</f>
        <v>20221022136</v>
      </c>
      <c r="E298" s="130">
        <v>1642</v>
      </c>
      <c r="F298" s="13">
        <v>236</v>
      </c>
      <c r="G298" s="45">
        <v>1180</v>
      </c>
      <c r="H298" s="44">
        <f>'[5]มกราคม 67'!E298</f>
        <v>1642</v>
      </c>
      <c r="I298" s="13">
        <f>H298-E298</f>
        <v>0</v>
      </c>
      <c r="J298" s="46">
        <f>I298*$J$3</f>
        <v>0</v>
      </c>
      <c r="K298" s="130">
        <f>'[5]กุมภาพันธ์ 67'!E298</f>
        <v>2123</v>
      </c>
      <c r="L298" s="44">
        <f>K298-H298</f>
        <v>481</v>
      </c>
      <c r="M298" s="46">
        <f>L298*$M$3</f>
        <v>2405</v>
      </c>
      <c r="N298" s="130">
        <f>'[5]มีนาคม 67'!E298</f>
        <v>2406</v>
      </c>
      <c r="O298" s="44">
        <f>N298-K298</f>
        <v>283</v>
      </c>
      <c r="P298" s="45">
        <f>O298*$P$3</f>
        <v>1698</v>
      </c>
      <c r="Q298" s="44">
        <f>'[5]เมษายน 67 '!E298</f>
        <v>2736</v>
      </c>
      <c r="R298" s="44">
        <f>Q298-N298</f>
        <v>330</v>
      </c>
      <c r="S298" s="46">
        <f>R298*$S$3</f>
        <v>1980</v>
      </c>
      <c r="T298" s="130">
        <f>'[5]พฤษภาคม 67'!E298</f>
        <v>2943</v>
      </c>
      <c r="U298" s="44">
        <f>T298-Q298</f>
        <v>207</v>
      </c>
      <c r="V298" s="46">
        <f>U298*$V$3</f>
        <v>1242</v>
      </c>
      <c r="W298" s="130">
        <f>'[5]มิถุนายน 67 '!E298</f>
        <v>3215</v>
      </c>
      <c r="X298" s="44">
        <f>W298-T298</f>
        <v>272</v>
      </c>
      <c r="Y298" s="46">
        <f>X298*$Y$3</f>
        <v>1632</v>
      </c>
      <c r="Z298" s="47">
        <f>'[5]กรกฏาคม 67 '!E298</f>
        <v>3504</v>
      </c>
      <c r="AA298" s="48">
        <f>Z298</f>
        <v>3504</v>
      </c>
      <c r="AB298" s="49">
        <f>AA298*$AB$3</f>
        <v>21024</v>
      </c>
      <c r="AC298" s="130">
        <f>'[5]สิงหาคม 67 '!E298</f>
        <v>3739</v>
      </c>
      <c r="AD298" s="44">
        <f>AC298-Z298</f>
        <v>235</v>
      </c>
      <c r="AE298" s="46">
        <f>AD298*$AE$3</f>
        <v>1410</v>
      </c>
      <c r="AF298" s="130">
        <f>'[5]กันยายน 67 '!E298</f>
        <v>4068</v>
      </c>
      <c r="AG298" s="44">
        <f>AF298-AC298</f>
        <v>329</v>
      </c>
      <c r="AH298" s="46">
        <f>AG298*$AH$3</f>
        <v>1974</v>
      </c>
      <c r="AI298" s="130">
        <f>'[5]ตุลาคม 67 '!E298</f>
        <v>4309</v>
      </c>
      <c r="AJ298" s="44">
        <f>AI298-AF298</f>
        <v>241</v>
      </c>
      <c r="AK298" s="46">
        <f>AJ298*$AK$3</f>
        <v>1446</v>
      </c>
      <c r="AL298" s="130">
        <f>'[5]พฤศจิกายน 67'!E298</f>
        <v>4616</v>
      </c>
      <c r="AM298" s="44">
        <f>AL298-AI298</f>
        <v>307</v>
      </c>
      <c r="AN298" s="46">
        <f>AM298*$AN$3</f>
        <v>1842</v>
      </c>
      <c r="AO298" s="130">
        <f>'[5]ธันวาคม 67'!E298</f>
        <v>4879</v>
      </c>
      <c r="AP298" s="44">
        <f>AO298-AL298</f>
        <v>263</v>
      </c>
      <c r="AQ298" s="46">
        <f>AP298*$AQ$3</f>
        <v>1578</v>
      </c>
    </row>
    <row r="299" spans="1:44" x14ac:dyDescent="0.55000000000000004">
      <c r="A299" s="42">
        <f>[5]ตารางจด!A299</f>
        <v>0</v>
      </c>
      <c r="B299" s="43">
        <f>[5]ตารางจด!B299</f>
        <v>0</v>
      </c>
      <c r="C299" s="42">
        <f>[5]ตารางจด!C299</f>
        <v>0</v>
      </c>
      <c r="D299" s="16">
        <f>[5]ตารางจด!D299</f>
        <v>0</v>
      </c>
      <c r="E299" s="108"/>
      <c r="F299" s="109"/>
      <c r="G299" s="110"/>
      <c r="H299" s="109"/>
      <c r="I299" s="109"/>
      <c r="J299" s="111"/>
      <c r="K299" s="108"/>
      <c r="L299" s="109"/>
      <c r="M299" s="111"/>
      <c r="N299" s="108"/>
      <c r="O299" s="109"/>
      <c r="P299" s="110"/>
      <c r="Q299" s="109"/>
      <c r="R299" s="109"/>
      <c r="S299" s="111"/>
      <c r="T299" s="109"/>
      <c r="U299" s="109"/>
      <c r="V299" s="111"/>
      <c r="W299" s="109"/>
      <c r="X299" s="109"/>
      <c r="Y299" s="111"/>
      <c r="Z299" s="112"/>
      <c r="AA299" s="112"/>
      <c r="AB299" s="113"/>
      <c r="AC299" s="108"/>
      <c r="AD299" s="109"/>
      <c r="AE299" s="111"/>
      <c r="AF299" s="109"/>
      <c r="AG299" s="109"/>
      <c r="AH299" s="111"/>
      <c r="AI299" s="109"/>
      <c r="AJ299" s="109"/>
      <c r="AK299" s="111"/>
      <c r="AL299" s="109"/>
      <c r="AM299" s="109"/>
      <c r="AN299" s="111"/>
      <c r="AO299" s="109"/>
      <c r="AP299" s="109"/>
      <c r="AQ299" s="111"/>
    </row>
    <row r="300" spans="1:44" x14ac:dyDescent="0.55000000000000004">
      <c r="A300" s="23" t="str">
        <f>[5]ตารางจด!A300</f>
        <v>ตลาดเกษตรแม่โจ้</v>
      </c>
      <c r="B300" s="52"/>
      <c r="C300" s="51"/>
      <c r="D300" s="38"/>
      <c r="E300" s="96"/>
      <c r="F300" s="96"/>
      <c r="G300" s="25"/>
      <c r="H300" s="97"/>
      <c r="I300" s="96"/>
      <c r="J300" s="98"/>
      <c r="K300" s="96"/>
      <c r="L300" s="96"/>
      <c r="M300" s="98"/>
      <c r="N300" s="96"/>
      <c r="O300" s="96"/>
      <c r="P300" s="25"/>
      <c r="Q300" s="97"/>
      <c r="R300" s="96"/>
      <c r="S300" s="25"/>
      <c r="T300" s="96"/>
      <c r="U300" s="96"/>
      <c r="V300" s="25"/>
      <c r="W300" s="96"/>
      <c r="X300" s="96"/>
      <c r="Y300" s="25"/>
      <c r="Z300" s="39"/>
      <c r="AA300" s="39"/>
      <c r="AB300" s="41"/>
      <c r="AC300" s="96"/>
      <c r="AD300" s="96"/>
      <c r="AE300" s="25"/>
      <c r="AF300" s="96"/>
      <c r="AG300" s="96"/>
      <c r="AH300" s="25"/>
      <c r="AI300" s="96"/>
      <c r="AJ300" s="96"/>
      <c r="AK300" s="25"/>
      <c r="AL300" s="96"/>
      <c r="AM300" s="96"/>
      <c r="AN300" s="98"/>
      <c r="AO300" s="96"/>
      <c r="AP300" s="96"/>
      <c r="AQ300" s="98"/>
    </row>
    <row r="301" spans="1:44" x14ac:dyDescent="0.55000000000000004">
      <c r="A301" s="42">
        <f>[5]ตารางจด!A301</f>
        <v>231</v>
      </c>
      <c r="B301" s="43" t="str">
        <f>[5]ตารางจด!B301</f>
        <v>นางสาวจำรอง  จะตุ</v>
      </c>
      <c r="C301" s="42" t="str">
        <f>[5]ตารางจด!C301</f>
        <v>ตู้ 13</v>
      </c>
      <c r="D301" s="16" t="str">
        <f>[5]ตารางจด!D301</f>
        <v>0406681</v>
      </c>
      <c r="E301" s="130">
        <v>2</v>
      </c>
      <c r="F301" s="44">
        <v>0</v>
      </c>
      <c r="G301" s="45">
        <v>0</v>
      </c>
      <c r="H301" s="44">
        <f>'[5]มกราคม 67'!E301</f>
        <v>2</v>
      </c>
      <c r="I301" s="13">
        <f>H301-E301</f>
        <v>0</v>
      </c>
      <c r="J301" s="46">
        <f>I301*$J$3</f>
        <v>0</v>
      </c>
      <c r="K301" s="130">
        <f>'[5]กุมภาพันธ์ 67'!E301</f>
        <v>2</v>
      </c>
      <c r="L301" s="13">
        <f>K301-H301</f>
        <v>0</v>
      </c>
      <c r="M301" s="46">
        <f>L301*$J$3</f>
        <v>0</v>
      </c>
      <c r="N301" s="130">
        <f>'[5]มีนาคม 67'!E301</f>
        <v>2</v>
      </c>
      <c r="O301" s="44">
        <f>N301-K301</f>
        <v>0</v>
      </c>
      <c r="P301" s="45">
        <f>O301*$P$3</f>
        <v>0</v>
      </c>
      <c r="Q301" s="44" t="str">
        <f>'[5]เมษายน 67 '!E301</f>
        <v>ว่าง</v>
      </c>
      <c r="R301" s="44" t="s">
        <v>8</v>
      </c>
      <c r="S301" s="46" t="s">
        <v>8</v>
      </c>
      <c r="T301" s="130" t="str">
        <f>'[5]พฤษภาคม 67'!E301</f>
        <v>ว่าง</v>
      </c>
      <c r="U301" s="44" t="s">
        <v>8</v>
      </c>
      <c r="V301" s="46" t="s">
        <v>8</v>
      </c>
      <c r="W301" s="130" t="str">
        <f>'[5]มิถุนายน 67 '!E301</f>
        <v>ว่าง</v>
      </c>
      <c r="X301" s="44" t="s">
        <v>8</v>
      </c>
      <c r="Y301" s="46" t="s">
        <v>8</v>
      </c>
      <c r="Z301" s="47" t="str">
        <f>'[5]กรกฏาคม 67 '!E301</f>
        <v>ว่าง</v>
      </c>
      <c r="AA301" s="48" t="s">
        <v>8</v>
      </c>
      <c r="AB301" s="49" t="s">
        <v>8</v>
      </c>
      <c r="AC301" s="130" t="str">
        <f>'[5]สิงหาคม 67 '!E301</f>
        <v>ว่าง</v>
      </c>
      <c r="AD301" s="44" t="s">
        <v>8</v>
      </c>
      <c r="AE301" s="46" t="s">
        <v>8</v>
      </c>
      <c r="AF301" s="130" t="str">
        <f>'[5]กันยายน 67 '!E301</f>
        <v>ว่าง</v>
      </c>
      <c r="AG301" s="44" t="s">
        <v>8</v>
      </c>
      <c r="AH301" s="46" t="s">
        <v>8</v>
      </c>
      <c r="AI301" s="130" t="str">
        <f>'[5]ตุลาคม 67 '!E301</f>
        <v>ว่าง</v>
      </c>
      <c r="AJ301" s="44" t="s">
        <v>8</v>
      </c>
      <c r="AK301" s="46" t="s">
        <v>8</v>
      </c>
      <c r="AL301" s="130" t="str">
        <f>'[5]พฤศจิกายน 67'!E301</f>
        <v>ว่าง</v>
      </c>
      <c r="AM301" s="44" t="s">
        <v>8</v>
      </c>
      <c r="AN301" s="46" t="s">
        <v>8</v>
      </c>
      <c r="AO301" s="130" t="str">
        <f>'[5]ธันวาคม 67'!E301</f>
        <v>ว่าง</v>
      </c>
      <c r="AP301" s="44" t="s">
        <v>8</v>
      </c>
      <c r="AQ301" s="46" t="s">
        <v>8</v>
      </c>
    </row>
    <row r="302" spans="1:44" x14ac:dyDescent="0.55000000000000004">
      <c r="A302" s="42">
        <f>[5]ตารางจด!A302</f>
        <v>232</v>
      </c>
      <c r="B302" s="43" t="str">
        <f>[5]ตารางจด!B302</f>
        <v>นายอุดม  ศรีกอนติ</v>
      </c>
      <c r="C302" s="42" t="str">
        <f>[5]ตารางจด!C302</f>
        <v>ตู้ 17</v>
      </c>
      <c r="D302" s="16" t="str">
        <f>[5]ตารางจด!D302</f>
        <v>0406691</v>
      </c>
      <c r="E302" s="130">
        <v>1</v>
      </c>
      <c r="F302" s="44">
        <v>0</v>
      </c>
      <c r="G302" s="45">
        <v>0</v>
      </c>
      <c r="H302" s="44">
        <f>'[5]มกราคม 67'!E302</f>
        <v>1</v>
      </c>
      <c r="I302" s="13">
        <f t="shared" ref="I302:I365" si="199">H302-E302</f>
        <v>0</v>
      </c>
      <c r="J302" s="46">
        <f t="shared" ref="J302:J365" si="200">I302*$J$3</f>
        <v>0</v>
      </c>
      <c r="K302" s="130">
        <f>'[5]กุมภาพันธ์ 67'!E302</f>
        <v>1</v>
      </c>
      <c r="L302" s="13">
        <f t="shared" ref="L302:L318" si="201">K302-H302</f>
        <v>0</v>
      </c>
      <c r="M302" s="46">
        <f t="shared" ref="M302:M318" si="202">L302*$J$3</f>
        <v>0</v>
      </c>
      <c r="N302" s="130">
        <f>'[5]มีนาคม 67'!E302</f>
        <v>1</v>
      </c>
      <c r="O302" s="44">
        <f t="shared" ref="O302:O365" si="203">N302-K302</f>
        <v>0</v>
      </c>
      <c r="P302" s="45">
        <f t="shared" ref="P302:P365" si="204">O302*$P$3</f>
        <v>0</v>
      </c>
      <c r="Q302" s="44" t="str">
        <f>'[5]เมษายน 67 '!E302</f>
        <v>ว่าง</v>
      </c>
      <c r="R302" s="44" t="s">
        <v>8</v>
      </c>
      <c r="S302" s="46" t="s">
        <v>8</v>
      </c>
      <c r="T302" s="130" t="str">
        <f>'[5]พฤษภาคม 67'!E302</f>
        <v>ว่าง</v>
      </c>
      <c r="U302" s="44" t="s">
        <v>8</v>
      </c>
      <c r="V302" s="46" t="s">
        <v>8</v>
      </c>
      <c r="W302" s="130" t="str">
        <f>'[5]มิถุนายน 67 '!E302</f>
        <v>ว่าง</v>
      </c>
      <c r="X302" s="44" t="s">
        <v>8</v>
      </c>
      <c r="Y302" s="46" t="s">
        <v>8</v>
      </c>
      <c r="Z302" s="47" t="str">
        <f>'[5]กรกฏาคม 67 '!E302</f>
        <v>ว่าง</v>
      </c>
      <c r="AA302" s="48" t="s">
        <v>8</v>
      </c>
      <c r="AB302" s="49" t="s">
        <v>8</v>
      </c>
      <c r="AC302" s="130" t="str">
        <f>'[5]สิงหาคม 67 '!E302</f>
        <v>ว่าง</v>
      </c>
      <c r="AD302" s="44" t="s">
        <v>8</v>
      </c>
      <c r="AE302" s="46" t="s">
        <v>8</v>
      </c>
      <c r="AF302" s="130" t="str">
        <f>'[5]กันยายน 67 '!E302</f>
        <v>ว่าง</v>
      </c>
      <c r="AG302" s="44" t="s">
        <v>8</v>
      </c>
      <c r="AH302" s="46" t="s">
        <v>8</v>
      </c>
      <c r="AI302" s="130" t="str">
        <f>'[5]ตุลาคม 67 '!E302</f>
        <v>ว่าง</v>
      </c>
      <c r="AJ302" s="44" t="s">
        <v>8</v>
      </c>
      <c r="AK302" s="46" t="s">
        <v>8</v>
      </c>
      <c r="AL302" s="130" t="str">
        <f>'[5]พฤศจิกายน 67'!E302</f>
        <v>ว่าง</v>
      </c>
      <c r="AM302" s="44" t="s">
        <v>8</v>
      </c>
      <c r="AN302" s="46" t="s">
        <v>8</v>
      </c>
      <c r="AO302" s="130" t="str">
        <f>'[5]ธันวาคม 67'!E302</f>
        <v>ว่าง</v>
      </c>
      <c r="AP302" s="44" t="s">
        <v>8</v>
      </c>
      <c r="AQ302" s="46" t="s">
        <v>8</v>
      </c>
    </row>
    <row r="303" spans="1:44" x14ac:dyDescent="0.55000000000000004">
      <c r="A303" s="42">
        <f>[5]ตารางจด!A303</f>
        <v>233</v>
      </c>
      <c r="B303" s="43" t="str">
        <f>[5]ตารางจด!B303</f>
        <v>นางพัชรา  เด่นเกศินีเจริญ</v>
      </c>
      <c r="C303" s="42" t="str">
        <f>[5]ตารางจด!C303</f>
        <v>ตู้ 50</v>
      </c>
      <c r="D303" s="16" t="str">
        <f>[5]ตารางจด!D303</f>
        <v>0407424</v>
      </c>
      <c r="E303" s="130">
        <v>105</v>
      </c>
      <c r="F303" s="44">
        <v>0</v>
      </c>
      <c r="G303" s="45">
        <v>0</v>
      </c>
      <c r="H303" s="44">
        <f>'[5]มกราคม 67'!E303</f>
        <v>105</v>
      </c>
      <c r="I303" s="13">
        <f t="shared" si="199"/>
        <v>0</v>
      </c>
      <c r="J303" s="46">
        <f t="shared" si="200"/>
        <v>0</v>
      </c>
      <c r="K303" s="130">
        <f>'[5]กุมภาพันธ์ 67'!E303</f>
        <v>105</v>
      </c>
      <c r="L303" s="13">
        <f t="shared" si="201"/>
        <v>0</v>
      </c>
      <c r="M303" s="46">
        <f t="shared" si="202"/>
        <v>0</v>
      </c>
      <c r="N303" s="130">
        <f>'[5]มีนาคม 67'!E303</f>
        <v>105</v>
      </c>
      <c r="O303" s="44">
        <f t="shared" si="203"/>
        <v>0</v>
      </c>
      <c r="P303" s="45">
        <f t="shared" si="204"/>
        <v>0</v>
      </c>
      <c r="Q303" s="44" t="str">
        <f>'[5]เมษายน 67 '!E303</f>
        <v>ว่าง</v>
      </c>
      <c r="R303" s="44" t="s">
        <v>8</v>
      </c>
      <c r="S303" s="46" t="s">
        <v>8</v>
      </c>
      <c r="T303" s="130" t="str">
        <f>'[5]พฤษภาคม 67'!E303</f>
        <v>ว่าง</v>
      </c>
      <c r="U303" s="44" t="s">
        <v>8</v>
      </c>
      <c r="V303" s="46" t="s">
        <v>8</v>
      </c>
      <c r="W303" s="130" t="str">
        <f>'[5]มิถุนายน 67 '!E303</f>
        <v>ว่าง</v>
      </c>
      <c r="X303" s="44" t="s">
        <v>8</v>
      </c>
      <c r="Y303" s="46" t="s">
        <v>8</v>
      </c>
      <c r="Z303" s="47" t="str">
        <f>'[5]กรกฏาคม 67 '!E303</f>
        <v>ว่าง</v>
      </c>
      <c r="AA303" s="48" t="s">
        <v>8</v>
      </c>
      <c r="AB303" s="49" t="s">
        <v>8</v>
      </c>
      <c r="AC303" s="130" t="str">
        <f>'[5]สิงหาคม 67 '!E303</f>
        <v>ว่าง</v>
      </c>
      <c r="AD303" s="44" t="s">
        <v>8</v>
      </c>
      <c r="AE303" s="46" t="s">
        <v>8</v>
      </c>
      <c r="AF303" s="130" t="str">
        <f>'[5]กันยายน 67 '!E303</f>
        <v>ว่าง</v>
      </c>
      <c r="AG303" s="44" t="s">
        <v>8</v>
      </c>
      <c r="AH303" s="46" t="s">
        <v>8</v>
      </c>
      <c r="AI303" s="130" t="str">
        <f>'[5]ตุลาคม 67 '!E303</f>
        <v>ว่าง</v>
      </c>
      <c r="AJ303" s="44" t="s">
        <v>8</v>
      </c>
      <c r="AK303" s="46" t="s">
        <v>8</v>
      </c>
      <c r="AL303" s="130" t="str">
        <f>'[5]พฤศจิกายน 67'!E303</f>
        <v>ว่าง</v>
      </c>
      <c r="AM303" s="44" t="s">
        <v>8</v>
      </c>
      <c r="AN303" s="46" t="s">
        <v>8</v>
      </c>
      <c r="AO303" s="130" t="str">
        <f>'[5]ธันวาคม 67'!E303</f>
        <v>ว่าง</v>
      </c>
      <c r="AP303" s="44" t="s">
        <v>8</v>
      </c>
      <c r="AQ303" s="46" t="s">
        <v>8</v>
      </c>
    </row>
    <row r="304" spans="1:44" x14ac:dyDescent="0.55000000000000004">
      <c r="A304" s="42">
        <f>[5]ตารางจด!A304</f>
        <v>234</v>
      </c>
      <c r="B304" s="43" t="str">
        <f>[5]ตารางจด!B304</f>
        <v>นางวารุณี  นันป้อ</v>
      </c>
      <c r="C304" s="42" t="str">
        <f>[5]ตารางจด!C304</f>
        <v>ตู้ 57</v>
      </c>
      <c r="D304" s="16" t="str">
        <f>[5]ตารางจด!D304</f>
        <v>0334978</v>
      </c>
      <c r="E304" s="130">
        <v>21</v>
      </c>
      <c r="F304" s="44">
        <v>1</v>
      </c>
      <c r="G304" s="45">
        <v>5</v>
      </c>
      <c r="H304" s="44">
        <f>'[5]มกราคม 67'!E304</f>
        <v>21</v>
      </c>
      <c r="I304" s="13">
        <f t="shared" si="199"/>
        <v>0</v>
      </c>
      <c r="J304" s="46">
        <f t="shared" si="200"/>
        <v>0</v>
      </c>
      <c r="K304" s="130">
        <f>'[5]กุมภาพันธ์ 67'!E304</f>
        <v>21</v>
      </c>
      <c r="L304" s="13">
        <f t="shared" si="201"/>
        <v>0</v>
      </c>
      <c r="M304" s="46">
        <f t="shared" si="202"/>
        <v>0</v>
      </c>
      <c r="N304" s="130">
        <f>'[5]มีนาคม 67'!E304</f>
        <v>21</v>
      </c>
      <c r="O304" s="44">
        <f t="shared" si="203"/>
        <v>0</v>
      </c>
      <c r="P304" s="45">
        <f t="shared" si="204"/>
        <v>0</v>
      </c>
      <c r="Q304" s="44" t="str">
        <f>'[5]เมษายน 67 '!E304</f>
        <v>ว่าง</v>
      </c>
      <c r="R304" s="44" t="s">
        <v>8</v>
      </c>
      <c r="S304" s="46" t="s">
        <v>8</v>
      </c>
      <c r="T304" s="130" t="str">
        <f>'[5]พฤษภาคม 67'!E304</f>
        <v>ว่าง</v>
      </c>
      <c r="U304" s="44" t="s">
        <v>8</v>
      </c>
      <c r="V304" s="46" t="s">
        <v>8</v>
      </c>
      <c r="W304" s="130" t="str">
        <f>'[5]มิถุนายน 67 '!E304</f>
        <v>ว่าง</v>
      </c>
      <c r="X304" s="44" t="s">
        <v>8</v>
      </c>
      <c r="Y304" s="46" t="s">
        <v>8</v>
      </c>
      <c r="Z304" s="47" t="str">
        <f>'[5]กรกฏาคม 67 '!E304</f>
        <v>ว่าง</v>
      </c>
      <c r="AA304" s="48" t="s">
        <v>8</v>
      </c>
      <c r="AB304" s="49" t="s">
        <v>8</v>
      </c>
      <c r="AC304" s="130" t="str">
        <f>'[5]สิงหาคม 67 '!E304</f>
        <v>ว่าง</v>
      </c>
      <c r="AD304" s="44" t="s">
        <v>8</v>
      </c>
      <c r="AE304" s="46" t="s">
        <v>8</v>
      </c>
      <c r="AF304" s="130" t="str">
        <f>'[5]กันยายน 67 '!E304</f>
        <v>ว่าง</v>
      </c>
      <c r="AG304" s="44" t="s">
        <v>8</v>
      </c>
      <c r="AH304" s="46" t="s">
        <v>8</v>
      </c>
      <c r="AI304" s="130" t="str">
        <f>'[5]ตุลาคม 67 '!E304</f>
        <v>ว่าง</v>
      </c>
      <c r="AJ304" s="44" t="s">
        <v>8</v>
      </c>
      <c r="AK304" s="46" t="s">
        <v>8</v>
      </c>
      <c r="AL304" s="130" t="str">
        <f>'[5]พฤศจิกายน 67'!E304</f>
        <v>ว่าง</v>
      </c>
      <c r="AM304" s="44" t="s">
        <v>8</v>
      </c>
      <c r="AN304" s="46" t="s">
        <v>8</v>
      </c>
      <c r="AO304" s="130" t="str">
        <f>'[5]ธันวาคม 67'!E304</f>
        <v>ว่าง</v>
      </c>
      <c r="AP304" s="44" t="s">
        <v>8</v>
      </c>
      <c r="AQ304" s="46" t="s">
        <v>8</v>
      </c>
    </row>
    <row r="305" spans="1:43" x14ac:dyDescent="0.55000000000000004">
      <c r="A305" s="42">
        <f>[5]ตารางจด!A305</f>
        <v>235</v>
      </c>
      <c r="B305" s="43" t="str">
        <f>[5]ตารางจด!B305</f>
        <v>นางดาวใจ  สุวรรณมาลี</v>
      </c>
      <c r="C305" s="42" t="str">
        <f>[5]ตารางจด!C305</f>
        <v>ตู้ 58</v>
      </c>
      <c r="D305" s="16" t="str">
        <f>[5]ตารางจด!D305</f>
        <v>0338164</v>
      </c>
      <c r="E305" s="130">
        <v>93</v>
      </c>
      <c r="F305" s="44">
        <v>6</v>
      </c>
      <c r="G305" s="45">
        <v>30</v>
      </c>
      <c r="H305" s="44">
        <f>'[5]มกราคม 67'!E305</f>
        <v>102</v>
      </c>
      <c r="I305" s="13">
        <f t="shared" si="199"/>
        <v>9</v>
      </c>
      <c r="J305" s="46">
        <f t="shared" si="200"/>
        <v>45</v>
      </c>
      <c r="K305" s="130">
        <f>'[5]กุมภาพันธ์ 67'!E305</f>
        <v>102</v>
      </c>
      <c r="L305" s="13">
        <f t="shared" si="201"/>
        <v>0</v>
      </c>
      <c r="M305" s="46">
        <f t="shared" si="202"/>
        <v>0</v>
      </c>
      <c r="N305" s="130">
        <f>'[5]มีนาคม 67'!E305</f>
        <v>102</v>
      </c>
      <c r="O305" s="44">
        <f t="shared" si="203"/>
        <v>0</v>
      </c>
      <c r="P305" s="45">
        <f t="shared" si="204"/>
        <v>0</v>
      </c>
      <c r="Q305" s="44" t="str">
        <f>'[5]เมษายน 67 '!E305</f>
        <v>ว่าง</v>
      </c>
      <c r="R305" s="44" t="s">
        <v>8</v>
      </c>
      <c r="S305" s="46" t="s">
        <v>8</v>
      </c>
      <c r="T305" s="130" t="str">
        <f>'[5]พฤษภาคม 67'!E305</f>
        <v>ว่าง</v>
      </c>
      <c r="U305" s="44" t="s">
        <v>8</v>
      </c>
      <c r="V305" s="46" t="s">
        <v>8</v>
      </c>
      <c r="W305" s="130" t="str">
        <f>'[5]มิถุนายน 67 '!E305</f>
        <v>ว่าง</v>
      </c>
      <c r="X305" s="44" t="s">
        <v>8</v>
      </c>
      <c r="Y305" s="46" t="s">
        <v>8</v>
      </c>
      <c r="Z305" s="47" t="str">
        <f>'[5]กรกฏาคม 67 '!E305</f>
        <v>ว่าง</v>
      </c>
      <c r="AA305" s="48" t="s">
        <v>8</v>
      </c>
      <c r="AB305" s="49" t="s">
        <v>8</v>
      </c>
      <c r="AC305" s="130" t="str">
        <f>'[5]สิงหาคม 67 '!E305</f>
        <v>ว่าง</v>
      </c>
      <c r="AD305" s="44" t="s">
        <v>8</v>
      </c>
      <c r="AE305" s="46" t="s">
        <v>8</v>
      </c>
      <c r="AF305" s="130" t="str">
        <f>'[5]กันยายน 67 '!E305</f>
        <v>ว่าง</v>
      </c>
      <c r="AG305" s="44" t="s">
        <v>8</v>
      </c>
      <c r="AH305" s="46" t="s">
        <v>8</v>
      </c>
      <c r="AI305" s="130" t="str">
        <f>'[5]ตุลาคม 67 '!E305</f>
        <v>ว่าง</v>
      </c>
      <c r="AJ305" s="44" t="s">
        <v>8</v>
      </c>
      <c r="AK305" s="46" t="s">
        <v>8</v>
      </c>
      <c r="AL305" s="130" t="str">
        <f>'[5]พฤศจิกายน 67'!E305</f>
        <v>ว่าง</v>
      </c>
      <c r="AM305" s="44" t="s">
        <v>8</v>
      </c>
      <c r="AN305" s="46" t="s">
        <v>8</v>
      </c>
      <c r="AO305" s="130" t="str">
        <f>'[5]ธันวาคม 67'!E305</f>
        <v>ว่าง</v>
      </c>
      <c r="AP305" s="44" t="s">
        <v>8</v>
      </c>
      <c r="AQ305" s="46" t="s">
        <v>8</v>
      </c>
    </row>
    <row r="306" spans="1:43" x14ac:dyDescent="0.55000000000000004">
      <c r="A306" s="42">
        <f>[5]ตารางจด!A306</f>
        <v>236</v>
      </c>
      <c r="B306" s="43" t="str">
        <f>[5]ตารางจด!B306</f>
        <v>นางอัมพร  สมติ๊บ</v>
      </c>
      <c r="C306" s="42" t="str">
        <f>[5]ตารางจด!C306</f>
        <v>ตู้ 66</v>
      </c>
      <c r="D306" s="16" t="str">
        <f>[5]ตารางจด!D306</f>
        <v>0406927</v>
      </c>
      <c r="E306" s="130">
        <v>16</v>
      </c>
      <c r="F306" s="44">
        <v>0</v>
      </c>
      <c r="G306" s="45">
        <v>0</v>
      </c>
      <c r="H306" s="44">
        <f>'[5]มกราคม 67'!E306</f>
        <v>16</v>
      </c>
      <c r="I306" s="13">
        <f t="shared" si="199"/>
        <v>0</v>
      </c>
      <c r="J306" s="46">
        <f t="shared" si="200"/>
        <v>0</v>
      </c>
      <c r="K306" s="130">
        <f>'[5]กุมภาพันธ์ 67'!E306</f>
        <v>16</v>
      </c>
      <c r="L306" s="13">
        <f t="shared" si="201"/>
        <v>0</v>
      </c>
      <c r="M306" s="46">
        <f t="shared" si="202"/>
        <v>0</v>
      </c>
      <c r="N306" s="130">
        <f>'[5]มีนาคม 67'!E306</f>
        <v>16</v>
      </c>
      <c r="O306" s="44">
        <f t="shared" si="203"/>
        <v>0</v>
      </c>
      <c r="P306" s="45">
        <f t="shared" si="204"/>
        <v>0</v>
      </c>
      <c r="Q306" s="44" t="str">
        <f>'[5]เมษายน 67 '!E306</f>
        <v>ว่าง</v>
      </c>
      <c r="R306" s="44" t="s">
        <v>8</v>
      </c>
      <c r="S306" s="46" t="s">
        <v>8</v>
      </c>
      <c r="T306" s="130" t="str">
        <f>'[5]พฤษภาคม 67'!E306</f>
        <v>ว่าง</v>
      </c>
      <c r="U306" s="44" t="s">
        <v>8</v>
      </c>
      <c r="V306" s="46" t="s">
        <v>8</v>
      </c>
      <c r="W306" s="130" t="str">
        <f>'[5]มิถุนายน 67 '!E306</f>
        <v>ว่าง</v>
      </c>
      <c r="X306" s="44" t="s">
        <v>8</v>
      </c>
      <c r="Y306" s="46" t="s">
        <v>8</v>
      </c>
      <c r="Z306" s="47" t="str">
        <f>'[5]กรกฏาคม 67 '!E306</f>
        <v>ว่าง</v>
      </c>
      <c r="AA306" s="48" t="s">
        <v>8</v>
      </c>
      <c r="AB306" s="49" t="s">
        <v>8</v>
      </c>
      <c r="AC306" s="130" t="str">
        <f>'[5]สิงหาคม 67 '!E306</f>
        <v>ว่าง</v>
      </c>
      <c r="AD306" s="44" t="s">
        <v>8</v>
      </c>
      <c r="AE306" s="46" t="s">
        <v>8</v>
      </c>
      <c r="AF306" s="130" t="str">
        <f>'[5]กันยายน 67 '!E306</f>
        <v>ว่าง</v>
      </c>
      <c r="AG306" s="44" t="s">
        <v>8</v>
      </c>
      <c r="AH306" s="46" t="s">
        <v>8</v>
      </c>
      <c r="AI306" s="130" t="str">
        <f>'[5]ตุลาคม 67 '!E306</f>
        <v>ว่าง</v>
      </c>
      <c r="AJ306" s="44" t="s">
        <v>8</v>
      </c>
      <c r="AK306" s="46" t="s">
        <v>8</v>
      </c>
      <c r="AL306" s="130" t="str">
        <f>'[5]พฤศจิกายน 67'!E306</f>
        <v>ว่าง</v>
      </c>
      <c r="AM306" s="44" t="s">
        <v>8</v>
      </c>
      <c r="AN306" s="46" t="s">
        <v>8</v>
      </c>
      <c r="AO306" s="130" t="str">
        <f>'[5]ธันวาคม 67'!E306</f>
        <v>ว่าง</v>
      </c>
      <c r="AP306" s="44" t="s">
        <v>8</v>
      </c>
      <c r="AQ306" s="46" t="s">
        <v>8</v>
      </c>
    </row>
    <row r="307" spans="1:43" x14ac:dyDescent="0.55000000000000004">
      <c r="A307" s="42">
        <f>[5]ตารางจด!A307</f>
        <v>237</v>
      </c>
      <c r="B307" s="43" t="str">
        <f>[5]ตารางจด!B307</f>
        <v>นางธนารีย  นากสุข</v>
      </c>
      <c r="C307" s="42" t="str">
        <f>[5]ตารางจด!C307</f>
        <v>ตู้ 68</v>
      </c>
      <c r="D307" s="16" t="str">
        <f>[5]ตารางจด!D307</f>
        <v>0406645</v>
      </c>
      <c r="E307" s="130">
        <v>242</v>
      </c>
      <c r="F307" s="44">
        <v>8</v>
      </c>
      <c r="G307" s="45">
        <v>40</v>
      </c>
      <c r="H307" s="44">
        <f>'[5]มกราคม 67'!E307</f>
        <v>245</v>
      </c>
      <c r="I307" s="13">
        <f t="shared" si="199"/>
        <v>3</v>
      </c>
      <c r="J307" s="46">
        <f t="shared" si="200"/>
        <v>15</v>
      </c>
      <c r="K307" s="130">
        <f>'[5]กุมภาพันธ์ 67'!E307</f>
        <v>245</v>
      </c>
      <c r="L307" s="13">
        <f t="shared" si="201"/>
        <v>0</v>
      </c>
      <c r="M307" s="46">
        <f t="shared" si="202"/>
        <v>0</v>
      </c>
      <c r="N307" s="130">
        <f>'[5]มีนาคม 67'!E307</f>
        <v>245</v>
      </c>
      <c r="O307" s="44">
        <f t="shared" si="203"/>
        <v>0</v>
      </c>
      <c r="P307" s="45">
        <f t="shared" si="204"/>
        <v>0</v>
      </c>
      <c r="Q307" s="44" t="str">
        <f>'[5]เมษายน 67 '!E307</f>
        <v>ว่าง</v>
      </c>
      <c r="R307" s="44" t="s">
        <v>8</v>
      </c>
      <c r="S307" s="46" t="s">
        <v>8</v>
      </c>
      <c r="T307" s="130" t="str">
        <f>'[5]พฤษภาคม 67'!E307</f>
        <v>ว่าง</v>
      </c>
      <c r="U307" s="44" t="s">
        <v>8</v>
      </c>
      <c r="V307" s="46" t="s">
        <v>8</v>
      </c>
      <c r="W307" s="130" t="str">
        <f>'[5]มิถุนายน 67 '!E307</f>
        <v>ว่าง</v>
      </c>
      <c r="X307" s="44" t="s">
        <v>8</v>
      </c>
      <c r="Y307" s="46" t="s">
        <v>8</v>
      </c>
      <c r="Z307" s="47" t="str">
        <f>'[5]กรกฏาคม 67 '!E307</f>
        <v>ว่าง</v>
      </c>
      <c r="AA307" s="48" t="s">
        <v>8</v>
      </c>
      <c r="AB307" s="49" t="s">
        <v>8</v>
      </c>
      <c r="AC307" s="130" t="str">
        <f>'[5]สิงหาคม 67 '!E307</f>
        <v>ว่าง</v>
      </c>
      <c r="AD307" s="44" t="s">
        <v>8</v>
      </c>
      <c r="AE307" s="46" t="s">
        <v>8</v>
      </c>
      <c r="AF307" s="130" t="str">
        <f>'[5]กันยายน 67 '!E307</f>
        <v>ว่าง</v>
      </c>
      <c r="AG307" s="44" t="s">
        <v>8</v>
      </c>
      <c r="AH307" s="46" t="s">
        <v>8</v>
      </c>
      <c r="AI307" s="130" t="str">
        <f>'[5]ตุลาคม 67 '!E307</f>
        <v>ว่าง</v>
      </c>
      <c r="AJ307" s="44" t="s">
        <v>8</v>
      </c>
      <c r="AK307" s="46" t="s">
        <v>8</v>
      </c>
      <c r="AL307" s="130" t="str">
        <f>'[5]พฤศจิกายน 67'!E307</f>
        <v>ว่าง</v>
      </c>
      <c r="AM307" s="44" t="s">
        <v>8</v>
      </c>
      <c r="AN307" s="46" t="s">
        <v>8</v>
      </c>
      <c r="AO307" s="130" t="str">
        <f>'[5]ธันวาคม 67'!E307</f>
        <v>ว่าง</v>
      </c>
      <c r="AP307" s="44" t="s">
        <v>8</v>
      </c>
      <c r="AQ307" s="46" t="s">
        <v>8</v>
      </c>
    </row>
    <row r="308" spans="1:43" x14ac:dyDescent="0.55000000000000004">
      <c r="A308" s="42">
        <f>[5]ตารางจด!A308</f>
        <v>238</v>
      </c>
      <c r="B308" s="43" t="str">
        <f>[5]ตารางจด!B308</f>
        <v>นายพรภวัฒน์  จิระมาตย์</v>
      </c>
      <c r="C308" s="42" t="str">
        <f>[5]ตารางจด!C308</f>
        <v>ตู้ 76</v>
      </c>
      <c r="D308" s="16" t="str">
        <f>[5]ตารางจด!D308</f>
        <v>0338900</v>
      </c>
      <c r="E308" s="130">
        <v>78</v>
      </c>
      <c r="F308" s="44">
        <v>5</v>
      </c>
      <c r="G308" s="45">
        <v>25</v>
      </c>
      <c r="H308" s="44">
        <f>'[5]มกราคม 67'!E308</f>
        <v>87</v>
      </c>
      <c r="I308" s="13">
        <f t="shared" si="199"/>
        <v>9</v>
      </c>
      <c r="J308" s="46">
        <f t="shared" si="200"/>
        <v>45</v>
      </c>
      <c r="K308" s="130">
        <f>'[5]กุมภาพันธ์ 67'!E308</f>
        <v>87</v>
      </c>
      <c r="L308" s="13">
        <f t="shared" si="201"/>
        <v>0</v>
      </c>
      <c r="M308" s="46">
        <f t="shared" si="202"/>
        <v>0</v>
      </c>
      <c r="N308" s="130">
        <f>'[5]มีนาคม 67'!E308</f>
        <v>87</v>
      </c>
      <c r="O308" s="44">
        <f t="shared" si="203"/>
        <v>0</v>
      </c>
      <c r="P308" s="45">
        <f t="shared" si="204"/>
        <v>0</v>
      </c>
      <c r="Q308" s="44" t="str">
        <f>'[5]เมษายน 67 '!E308</f>
        <v>ว่าง</v>
      </c>
      <c r="R308" s="44" t="s">
        <v>8</v>
      </c>
      <c r="S308" s="46" t="s">
        <v>8</v>
      </c>
      <c r="T308" s="130" t="str">
        <f>'[5]พฤษภาคม 67'!E308</f>
        <v>ว่าง</v>
      </c>
      <c r="U308" s="44" t="s">
        <v>8</v>
      </c>
      <c r="V308" s="46" t="s">
        <v>8</v>
      </c>
      <c r="W308" s="130" t="str">
        <f>'[5]มิถุนายน 67 '!E308</f>
        <v>ว่าง</v>
      </c>
      <c r="X308" s="44" t="s">
        <v>8</v>
      </c>
      <c r="Y308" s="46" t="s">
        <v>8</v>
      </c>
      <c r="Z308" s="47" t="str">
        <f>'[5]กรกฏาคม 67 '!E308</f>
        <v>ว่าง</v>
      </c>
      <c r="AA308" s="48" t="s">
        <v>8</v>
      </c>
      <c r="AB308" s="49" t="s">
        <v>8</v>
      </c>
      <c r="AC308" s="130" t="str">
        <f>'[5]สิงหาคม 67 '!E308</f>
        <v>ว่าง</v>
      </c>
      <c r="AD308" s="44" t="s">
        <v>8</v>
      </c>
      <c r="AE308" s="46" t="s">
        <v>8</v>
      </c>
      <c r="AF308" s="130" t="str">
        <f>'[5]กันยายน 67 '!E308</f>
        <v>ว่าง</v>
      </c>
      <c r="AG308" s="44" t="s">
        <v>8</v>
      </c>
      <c r="AH308" s="46" t="s">
        <v>8</v>
      </c>
      <c r="AI308" s="130" t="str">
        <f>'[5]ตุลาคม 67 '!E308</f>
        <v>ว่าง</v>
      </c>
      <c r="AJ308" s="44" t="s">
        <v>8</v>
      </c>
      <c r="AK308" s="46" t="s">
        <v>8</v>
      </c>
      <c r="AL308" s="130" t="str">
        <f>'[5]พฤศจิกายน 67'!E308</f>
        <v>ว่าง</v>
      </c>
      <c r="AM308" s="44" t="s">
        <v>8</v>
      </c>
      <c r="AN308" s="46" t="s">
        <v>8</v>
      </c>
      <c r="AO308" s="130" t="str">
        <f>'[5]ธันวาคม 67'!E308</f>
        <v>ว่าง</v>
      </c>
      <c r="AP308" s="44" t="s">
        <v>8</v>
      </c>
      <c r="AQ308" s="46" t="s">
        <v>8</v>
      </c>
    </row>
    <row r="309" spans="1:43" x14ac:dyDescent="0.55000000000000004">
      <c r="A309" s="42">
        <f>[5]ตารางจด!A309</f>
        <v>239</v>
      </c>
      <c r="B309" s="43" t="str">
        <f>[5]ตารางจด!B309</f>
        <v>ว่าง</v>
      </c>
      <c r="C309" s="42" t="str">
        <f>[5]ตารางจด!C309</f>
        <v>ตู้ 79</v>
      </c>
      <c r="D309" s="16" t="str">
        <f>[5]ตารางจด!D309</f>
        <v>0335012</v>
      </c>
      <c r="E309" s="130">
        <v>16</v>
      </c>
      <c r="F309" s="44">
        <v>0</v>
      </c>
      <c r="G309" s="45">
        <v>0</v>
      </c>
      <c r="H309" s="44">
        <f>'[5]มกราคม 67'!E309</f>
        <v>16</v>
      </c>
      <c r="I309" s="13">
        <f t="shared" si="199"/>
        <v>0</v>
      </c>
      <c r="J309" s="46">
        <f t="shared" si="200"/>
        <v>0</v>
      </c>
      <c r="K309" s="130">
        <f>'[5]กุมภาพันธ์ 67'!E309</f>
        <v>16</v>
      </c>
      <c r="L309" s="13">
        <f t="shared" si="201"/>
        <v>0</v>
      </c>
      <c r="M309" s="46">
        <f t="shared" si="202"/>
        <v>0</v>
      </c>
      <c r="N309" s="130">
        <f>'[5]มีนาคม 67'!E309</f>
        <v>16</v>
      </c>
      <c r="O309" s="44">
        <f t="shared" si="203"/>
        <v>0</v>
      </c>
      <c r="P309" s="45">
        <f t="shared" si="204"/>
        <v>0</v>
      </c>
      <c r="Q309" s="44" t="str">
        <f>'[5]เมษายน 67 '!E309</f>
        <v>ว่าง</v>
      </c>
      <c r="R309" s="44" t="s">
        <v>8</v>
      </c>
      <c r="S309" s="46" t="s">
        <v>8</v>
      </c>
      <c r="T309" s="130" t="str">
        <f>'[5]พฤษภาคม 67'!E309</f>
        <v>ว่าง</v>
      </c>
      <c r="U309" s="44" t="s">
        <v>8</v>
      </c>
      <c r="V309" s="46" t="s">
        <v>8</v>
      </c>
      <c r="W309" s="130" t="str">
        <f>'[5]มิถุนายน 67 '!E309</f>
        <v>ว่าง</v>
      </c>
      <c r="X309" s="44" t="s">
        <v>8</v>
      </c>
      <c r="Y309" s="46" t="s">
        <v>8</v>
      </c>
      <c r="Z309" s="47" t="str">
        <f>'[5]กรกฏาคม 67 '!E309</f>
        <v>ว่าง</v>
      </c>
      <c r="AA309" s="48" t="s">
        <v>8</v>
      </c>
      <c r="AB309" s="49" t="s">
        <v>8</v>
      </c>
      <c r="AC309" s="130" t="str">
        <f>'[5]สิงหาคม 67 '!E309</f>
        <v>ว่าง</v>
      </c>
      <c r="AD309" s="44" t="s">
        <v>8</v>
      </c>
      <c r="AE309" s="46" t="s">
        <v>8</v>
      </c>
      <c r="AF309" s="130" t="str">
        <f>'[5]กันยายน 67 '!E309</f>
        <v>ว่าง</v>
      </c>
      <c r="AG309" s="44" t="s">
        <v>8</v>
      </c>
      <c r="AH309" s="46" t="s">
        <v>8</v>
      </c>
      <c r="AI309" s="130" t="str">
        <f>'[5]ตุลาคม 67 '!E309</f>
        <v>ว่าง</v>
      </c>
      <c r="AJ309" s="44" t="s">
        <v>8</v>
      </c>
      <c r="AK309" s="46" t="s">
        <v>8</v>
      </c>
      <c r="AL309" s="130" t="str">
        <f>'[5]พฤศจิกายน 67'!E309</f>
        <v>ว่าง</v>
      </c>
      <c r="AM309" s="44" t="s">
        <v>8</v>
      </c>
      <c r="AN309" s="46" t="s">
        <v>8</v>
      </c>
      <c r="AO309" s="130" t="str">
        <f>'[5]ธันวาคม 67'!E309</f>
        <v>ว่าง</v>
      </c>
      <c r="AP309" s="44" t="s">
        <v>8</v>
      </c>
      <c r="AQ309" s="46" t="s">
        <v>8</v>
      </c>
    </row>
    <row r="310" spans="1:43" x14ac:dyDescent="0.55000000000000004">
      <c r="A310" s="42">
        <f>[5]ตารางจด!A310</f>
        <v>240</v>
      </c>
      <c r="B310" s="43" t="str">
        <f>[5]ตารางจด!B310</f>
        <v>รุ้งลาวัลย์ เขียวรุ่งเพ็ชร์</v>
      </c>
      <c r="C310" s="42" t="str">
        <f>[5]ตารางจด!C310</f>
        <v>ตู้ 63</v>
      </c>
      <c r="D310" s="16">
        <f>[5]ตารางจด!D310</f>
        <v>407438</v>
      </c>
      <c r="E310" s="130">
        <v>30</v>
      </c>
      <c r="F310" s="44">
        <v>1</v>
      </c>
      <c r="G310" s="45">
        <v>5</v>
      </c>
      <c r="H310" s="44">
        <f>'[5]มกราคม 67'!E310</f>
        <v>32</v>
      </c>
      <c r="I310" s="13">
        <f t="shared" si="199"/>
        <v>2</v>
      </c>
      <c r="J310" s="46">
        <f t="shared" si="200"/>
        <v>10</v>
      </c>
      <c r="K310" s="130">
        <f>'[5]กุมภาพันธ์ 67'!E310</f>
        <v>32</v>
      </c>
      <c r="L310" s="13">
        <f t="shared" si="201"/>
        <v>0</v>
      </c>
      <c r="M310" s="46">
        <f t="shared" si="202"/>
        <v>0</v>
      </c>
      <c r="N310" s="130">
        <f>'[5]มีนาคม 67'!E310</f>
        <v>32</v>
      </c>
      <c r="O310" s="44">
        <f t="shared" si="203"/>
        <v>0</v>
      </c>
      <c r="P310" s="45">
        <f t="shared" si="204"/>
        <v>0</v>
      </c>
      <c r="Q310" s="44" t="str">
        <f>'[5]เมษายน 67 '!E310</f>
        <v>ว่าง</v>
      </c>
      <c r="R310" s="44" t="s">
        <v>8</v>
      </c>
      <c r="S310" s="46" t="s">
        <v>8</v>
      </c>
      <c r="T310" s="130" t="str">
        <f>'[5]พฤษภาคม 67'!E310</f>
        <v>ว่าง</v>
      </c>
      <c r="U310" s="44" t="s">
        <v>8</v>
      </c>
      <c r="V310" s="46" t="s">
        <v>8</v>
      </c>
      <c r="W310" s="130" t="str">
        <f>'[5]มิถุนายน 67 '!E310</f>
        <v>ว่าง</v>
      </c>
      <c r="X310" s="44" t="s">
        <v>8</v>
      </c>
      <c r="Y310" s="46" t="s">
        <v>8</v>
      </c>
      <c r="Z310" s="47" t="str">
        <f>'[5]กรกฏาคม 67 '!E310</f>
        <v>ว่าง</v>
      </c>
      <c r="AA310" s="48" t="s">
        <v>8</v>
      </c>
      <c r="AB310" s="49" t="s">
        <v>8</v>
      </c>
      <c r="AC310" s="130" t="str">
        <f>'[5]สิงหาคม 67 '!E310</f>
        <v>ว่าง</v>
      </c>
      <c r="AD310" s="44" t="s">
        <v>8</v>
      </c>
      <c r="AE310" s="46" t="s">
        <v>8</v>
      </c>
      <c r="AF310" s="130" t="str">
        <f>'[5]กันยายน 67 '!E310</f>
        <v>ว่าง</v>
      </c>
      <c r="AG310" s="44" t="s">
        <v>8</v>
      </c>
      <c r="AH310" s="46" t="s">
        <v>8</v>
      </c>
      <c r="AI310" s="130" t="str">
        <f>'[5]ตุลาคม 67 '!E310</f>
        <v>ว่าง</v>
      </c>
      <c r="AJ310" s="44" t="s">
        <v>8</v>
      </c>
      <c r="AK310" s="46" t="s">
        <v>8</v>
      </c>
      <c r="AL310" s="130" t="str">
        <f>'[5]พฤศจิกายน 67'!E310</f>
        <v>ว่าง</v>
      </c>
      <c r="AM310" s="44" t="s">
        <v>8</v>
      </c>
      <c r="AN310" s="46" t="s">
        <v>8</v>
      </c>
      <c r="AO310" s="130" t="str">
        <f>'[5]ธันวาคม 67'!E310</f>
        <v>ว่าง</v>
      </c>
      <c r="AP310" s="44" t="s">
        <v>8</v>
      </c>
      <c r="AQ310" s="46" t="s">
        <v>8</v>
      </c>
    </row>
    <row r="311" spans="1:43" x14ac:dyDescent="0.55000000000000004">
      <c r="A311" s="42">
        <f>[5]ตารางจด!A311</f>
        <v>241</v>
      </c>
      <c r="B311" s="43" t="str">
        <f>[5]ตารางจด!B311</f>
        <v>สมจิตร มลิพัฒน์</v>
      </c>
      <c r="C311" s="42" t="str">
        <f>[5]ตารางจด!C311</f>
        <v>ตู้ 61</v>
      </c>
      <c r="D311" s="16">
        <f>[5]ตารางจด!D311</f>
        <v>406647</v>
      </c>
      <c r="E311" s="130">
        <v>3</v>
      </c>
      <c r="F311" s="44">
        <v>1</v>
      </c>
      <c r="G311" s="45">
        <v>5</v>
      </c>
      <c r="H311" s="44">
        <f>'[5]มกราคม 67'!E311</f>
        <v>3</v>
      </c>
      <c r="I311" s="13">
        <f t="shared" si="199"/>
        <v>0</v>
      </c>
      <c r="J311" s="46">
        <f t="shared" si="200"/>
        <v>0</v>
      </c>
      <c r="K311" s="130">
        <f>'[5]กุมภาพันธ์ 67'!E311</f>
        <v>3</v>
      </c>
      <c r="L311" s="13">
        <f t="shared" si="201"/>
        <v>0</v>
      </c>
      <c r="M311" s="46">
        <f t="shared" si="202"/>
        <v>0</v>
      </c>
      <c r="N311" s="130">
        <f>'[5]มีนาคม 67'!E311</f>
        <v>3</v>
      </c>
      <c r="O311" s="44">
        <f t="shared" si="203"/>
        <v>0</v>
      </c>
      <c r="P311" s="45">
        <f t="shared" si="204"/>
        <v>0</v>
      </c>
      <c r="Q311" s="44" t="str">
        <f>'[5]เมษายน 67 '!E311</f>
        <v>ว่าง</v>
      </c>
      <c r="R311" s="44" t="s">
        <v>8</v>
      </c>
      <c r="S311" s="46" t="s">
        <v>8</v>
      </c>
      <c r="T311" s="130" t="str">
        <f>'[5]พฤษภาคม 67'!E311</f>
        <v>ว่าง</v>
      </c>
      <c r="U311" s="44" t="s">
        <v>8</v>
      </c>
      <c r="V311" s="46" t="s">
        <v>8</v>
      </c>
      <c r="W311" s="130" t="str">
        <f>'[5]มิถุนายน 67 '!E311</f>
        <v>ว่าง</v>
      </c>
      <c r="X311" s="44" t="s">
        <v>8</v>
      </c>
      <c r="Y311" s="46" t="s">
        <v>8</v>
      </c>
      <c r="Z311" s="47" t="str">
        <f>'[5]กรกฏาคม 67 '!E311</f>
        <v>ว่าง</v>
      </c>
      <c r="AA311" s="48" t="s">
        <v>8</v>
      </c>
      <c r="AB311" s="49" t="s">
        <v>8</v>
      </c>
      <c r="AC311" s="130" t="str">
        <f>'[5]สิงหาคม 67 '!E311</f>
        <v>ว่าง</v>
      </c>
      <c r="AD311" s="44" t="s">
        <v>8</v>
      </c>
      <c r="AE311" s="46" t="s">
        <v>8</v>
      </c>
      <c r="AF311" s="130" t="str">
        <f>'[5]กันยายน 67 '!E311</f>
        <v>ว่าง</v>
      </c>
      <c r="AG311" s="44" t="s">
        <v>8</v>
      </c>
      <c r="AH311" s="46" t="s">
        <v>8</v>
      </c>
      <c r="AI311" s="130" t="str">
        <f>'[5]ตุลาคม 67 '!E311</f>
        <v>ว่าง</v>
      </c>
      <c r="AJ311" s="44" t="s">
        <v>8</v>
      </c>
      <c r="AK311" s="46" t="s">
        <v>8</v>
      </c>
      <c r="AL311" s="130" t="str">
        <f>'[5]พฤศจิกายน 67'!E311</f>
        <v>ว่าง</v>
      </c>
      <c r="AM311" s="44" t="s">
        <v>8</v>
      </c>
      <c r="AN311" s="46" t="s">
        <v>8</v>
      </c>
      <c r="AO311" s="130" t="str">
        <f>'[5]ธันวาคม 67'!E311</f>
        <v>ว่าง</v>
      </c>
      <c r="AP311" s="44" t="s">
        <v>8</v>
      </c>
      <c r="AQ311" s="46" t="s">
        <v>8</v>
      </c>
    </row>
    <row r="312" spans="1:43" x14ac:dyDescent="0.55000000000000004">
      <c r="A312" s="42">
        <f>[5]ตารางจด!A312</f>
        <v>242</v>
      </c>
      <c r="B312" s="43" t="str">
        <f>[5]ตารางจด!B312</f>
        <v>สุทิศ วงศ์ฝั๊น</v>
      </c>
      <c r="C312" s="42" t="str">
        <f>[5]ตารางจด!C312</f>
        <v>ตู้ 52</v>
      </c>
      <c r="D312" s="16" t="str">
        <f>[5]ตารางจด!D312</f>
        <v>0405028</v>
      </c>
      <c r="E312" s="130">
        <v>26</v>
      </c>
      <c r="F312" s="44">
        <v>1</v>
      </c>
      <c r="G312" s="45">
        <v>5</v>
      </c>
      <c r="H312" s="44">
        <f>'[5]มกราคม 67'!E312</f>
        <v>26</v>
      </c>
      <c r="I312" s="13">
        <f t="shared" si="199"/>
        <v>0</v>
      </c>
      <c r="J312" s="46">
        <f t="shared" si="200"/>
        <v>0</v>
      </c>
      <c r="K312" s="130">
        <f>'[5]กุมภาพันธ์ 67'!E312</f>
        <v>26</v>
      </c>
      <c r="L312" s="13">
        <f t="shared" si="201"/>
        <v>0</v>
      </c>
      <c r="M312" s="46">
        <f t="shared" si="202"/>
        <v>0</v>
      </c>
      <c r="N312" s="130">
        <f>'[5]มีนาคม 67'!E312</f>
        <v>26</v>
      </c>
      <c r="O312" s="44">
        <f t="shared" si="203"/>
        <v>0</v>
      </c>
      <c r="P312" s="45">
        <f t="shared" si="204"/>
        <v>0</v>
      </c>
      <c r="Q312" s="44" t="str">
        <f>'[5]เมษายน 67 '!E312</f>
        <v>ว่าง</v>
      </c>
      <c r="R312" s="44" t="s">
        <v>8</v>
      </c>
      <c r="S312" s="46" t="s">
        <v>8</v>
      </c>
      <c r="T312" s="130" t="str">
        <f>'[5]พฤษภาคม 67'!E312</f>
        <v>ว่าง</v>
      </c>
      <c r="U312" s="44" t="s">
        <v>8</v>
      </c>
      <c r="V312" s="46" t="s">
        <v>8</v>
      </c>
      <c r="W312" s="130" t="str">
        <f>'[5]มิถุนายน 67 '!E312</f>
        <v>ว่าง</v>
      </c>
      <c r="X312" s="44" t="s">
        <v>8</v>
      </c>
      <c r="Y312" s="46" t="s">
        <v>8</v>
      </c>
      <c r="Z312" s="47" t="str">
        <f>'[5]กรกฏาคม 67 '!E312</f>
        <v>ว่าง</v>
      </c>
      <c r="AA312" s="48" t="s">
        <v>8</v>
      </c>
      <c r="AB312" s="49" t="s">
        <v>8</v>
      </c>
      <c r="AC312" s="130" t="str">
        <f>'[5]สิงหาคม 67 '!E312</f>
        <v>ว่าง</v>
      </c>
      <c r="AD312" s="44" t="s">
        <v>8</v>
      </c>
      <c r="AE312" s="46" t="s">
        <v>8</v>
      </c>
      <c r="AF312" s="130" t="str">
        <f>'[5]กันยายน 67 '!E312</f>
        <v>ว่าง</v>
      </c>
      <c r="AG312" s="44" t="s">
        <v>8</v>
      </c>
      <c r="AH312" s="46" t="s">
        <v>8</v>
      </c>
      <c r="AI312" s="130" t="str">
        <f>'[5]ตุลาคม 67 '!E312</f>
        <v>ว่าง</v>
      </c>
      <c r="AJ312" s="44" t="s">
        <v>8</v>
      </c>
      <c r="AK312" s="46" t="s">
        <v>8</v>
      </c>
      <c r="AL312" s="130" t="str">
        <f>'[5]พฤศจิกายน 67'!E312</f>
        <v>ว่าง</v>
      </c>
      <c r="AM312" s="44" t="s">
        <v>8</v>
      </c>
      <c r="AN312" s="46" t="s">
        <v>8</v>
      </c>
      <c r="AO312" s="130" t="str">
        <f>'[5]ธันวาคม 67'!E312</f>
        <v>ว่าง</v>
      </c>
      <c r="AP312" s="44" t="s">
        <v>8</v>
      </c>
      <c r="AQ312" s="46" t="s">
        <v>8</v>
      </c>
    </row>
    <row r="313" spans="1:43" ht="20.399999999999999" customHeight="1" x14ac:dyDescent="0.55000000000000004">
      <c r="A313" s="42">
        <f>[5]ตารางจด!A313</f>
        <v>243</v>
      </c>
      <c r="B313" s="43" t="str">
        <f>[5]ตารางจด!B313</f>
        <v>เครือวัลย์ วุฒิตา</v>
      </c>
      <c r="C313" s="42" t="str">
        <f>[5]ตารางจด!C313</f>
        <v>ตู้ 45</v>
      </c>
      <c r="D313" s="16" t="str">
        <f>[5]ตารางจด!D313</f>
        <v>0405023</v>
      </c>
      <c r="E313" s="130">
        <v>41</v>
      </c>
      <c r="F313" s="44">
        <v>34</v>
      </c>
      <c r="G313" s="45">
        <v>170</v>
      </c>
      <c r="H313" s="44" t="str">
        <f>'[5]มกราคม 67'!E313</f>
        <v>ว่าง</v>
      </c>
      <c r="I313" s="13" t="s">
        <v>8</v>
      </c>
      <c r="J313" s="46" t="s">
        <v>8</v>
      </c>
      <c r="K313" s="130" t="str">
        <f>'[5]กุมภาพันธ์ 67'!E313</f>
        <v>ว่าง</v>
      </c>
      <c r="L313" s="13" t="s">
        <v>8</v>
      </c>
      <c r="M313" s="46" t="s">
        <v>8</v>
      </c>
      <c r="N313" s="130" t="str">
        <f>'[5]มีนาคม 67'!E313</f>
        <v>ว่าง</v>
      </c>
      <c r="O313" s="44" t="s">
        <v>8</v>
      </c>
      <c r="P313" s="45" t="s">
        <v>8</v>
      </c>
      <c r="Q313" s="44" t="str">
        <f>'[5]เมษายน 67 '!E313</f>
        <v>ว่าง</v>
      </c>
      <c r="R313" s="44" t="s">
        <v>8</v>
      </c>
      <c r="S313" s="46" t="s">
        <v>8</v>
      </c>
      <c r="T313" s="130" t="str">
        <f>'[5]พฤษภาคม 67'!E313</f>
        <v>ว่าง</v>
      </c>
      <c r="U313" s="44" t="s">
        <v>8</v>
      </c>
      <c r="V313" s="46" t="s">
        <v>8</v>
      </c>
      <c r="W313" s="130" t="str">
        <f>'[5]มิถุนายน 67 '!E313</f>
        <v>ว่าง</v>
      </c>
      <c r="X313" s="44" t="s">
        <v>8</v>
      </c>
      <c r="Y313" s="46" t="s">
        <v>8</v>
      </c>
      <c r="Z313" s="47" t="str">
        <f>'[5]กรกฏาคม 67 '!E313</f>
        <v>ว่าง</v>
      </c>
      <c r="AA313" s="48" t="s">
        <v>8</v>
      </c>
      <c r="AB313" s="49" t="s">
        <v>8</v>
      </c>
      <c r="AC313" s="130" t="str">
        <f>'[5]สิงหาคม 67 '!E313</f>
        <v>ว่าง</v>
      </c>
      <c r="AD313" s="44" t="s">
        <v>8</v>
      </c>
      <c r="AE313" s="46" t="s">
        <v>8</v>
      </c>
      <c r="AF313" s="130" t="str">
        <f>'[5]กันยายน 67 '!E313</f>
        <v>ว่าง</v>
      </c>
      <c r="AG313" s="44" t="s">
        <v>8</v>
      </c>
      <c r="AH313" s="46" t="s">
        <v>8</v>
      </c>
      <c r="AI313" s="130" t="str">
        <f>'[5]ตุลาคม 67 '!E313</f>
        <v>ว่าง</v>
      </c>
      <c r="AJ313" s="44" t="s">
        <v>8</v>
      </c>
      <c r="AK313" s="46" t="s">
        <v>8</v>
      </c>
      <c r="AL313" s="130" t="str">
        <f>'[5]พฤศจิกายน 67'!E313</f>
        <v>ว่าง</v>
      </c>
      <c r="AM313" s="44" t="s">
        <v>8</v>
      </c>
      <c r="AN313" s="46" t="s">
        <v>8</v>
      </c>
      <c r="AO313" s="130" t="str">
        <f>'[5]ธันวาคม 67'!E313</f>
        <v>ว่าง</v>
      </c>
      <c r="AP313" s="44" t="s">
        <v>8</v>
      </c>
      <c r="AQ313" s="46" t="s">
        <v>8</v>
      </c>
    </row>
    <row r="314" spans="1:43" ht="20.399999999999999" customHeight="1" x14ac:dyDescent="0.55000000000000004">
      <c r="A314" s="42">
        <f>[5]ตารางจด!A314</f>
        <v>244</v>
      </c>
      <c r="B314" s="43" t="str">
        <f>[5]ตารางจด!B314</f>
        <v>ศูนย์วิจัยและพัฒนาเกษตรธรรมชาติ</v>
      </c>
      <c r="C314" s="42">
        <f>[5]ตารางจด!C314</f>
        <v>0</v>
      </c>
      <c r="D314" s="16" t="str">
        <f>[5]ตารางจด!D314</f>
        <v>1211 0000555</v>
      </c>
      <c r="E314" s="130">
        <v>663</v>
      </c>
      <c r="F314" s="44">
        <v>230</v>
      </c>
      <c r="G314" s="45">
        <v>1150</v>
      </c>
      <c r="H314" s="44">
        <f>'[5]มกราคม 67'!E314</f>
        <v>663</v>
      </c>
      <c r="I314" s="13">
        <f t="shared" si="199"/>
        <v>0</v>
      </c>
      <c r="J314" s="46">
        <f t="shared" si="200"/>
        <v>0</v>
      </c>
      <c r="K314" s="130">
        <f>'[5]กุมภาพันธ์ 67'!E314</f>
        <v>712</v>
      </c>
      <c r="L314" s="13">
        <f t="shared" si="201"/>
        <v>49</v>
      </c>
      <c r="M314" s="46">
        <f t="shared" si="202"/>
        <v>245</v>
      </c>
      <c r="N314" s="130">
        <f>'[5]มีนาคม 67'!E314</f>
        <v>856</v>
      </c>
      <c r="O314" s="44">
        <f t="shared" si="203"/>
        <v>144</v>
      </c>
      <c r="P314" s="45">
        <f t="shared" si="204"/>
        <v>864</v>
      </c>
      <c r="Q314" s="44" t="str">
        <f>'[5]เมษายน 67 '!E314</f>
        <v>ร้านปิด</v>
      </c>
      <c r="R314" s="44" t="s">
        <v>42</v>
      </c>
      <c r="S314" s="46" t="s">
        <v>42</v>
      </c>
      <c r="T314" s="130">
        <f>'[5]พฤษภาคม 67'!E314</f>
        <v>1144</v>
      </c>
      <c r="U314" s="44">
        <f>T314-N314</f>
        <v>288</v>
      </c>
      <c r="V314" s="46">
        <f t="shared" ref="V314:V370" si="205">U314*$V$3</f>
        <v>1728</v>
      </c>
      <c r="W314" s="130">
        <f>'[5]มิถุนายน 67 '!E314</f>
        <v>1144</v>
      </c>
      <c r="X314" s="44" t="s">
        <v>42</v>
      </c>
      <c r="Y314" s="46" t="s">
        <v>42</v>
      </c>
      <c r="Z314" s="47" t="str">
        <f>'[5]กรกฏาคม 67 '!E314</f>
        <v>ว่าง</v>
      </c>
      <c r="AA314" s="48" t="s">
        <v>8</v>
      </c>
      <c r="AB314" s="49" t="s">
        <v>8</v>
      </c>
      <c r="AC314" s="130" t="str">
        <f>'[5]สิงหาคม 67 '!E314</f>
        <v>ว่าง</v>
      </c>
      <c r="AD314" s="44" t="s">
        <v>8</v>
      </c>
      <c r="AE314" s="46" t="s">
        <v>8</v>
      </c>
      <c r="AF314" s="130" t="str">
        <f>'[5]กันยายน 67 '!E314</f>
        <v>ว่าง</v>
      </c>
      <c r="AG314" s="44" t="s">
        <v>8</v>
      </c>
      <c r="AH314" s="46" t="s">
        <v>8</v>
      </c>
      <c r="AI314" s="130" t="str">
        <f>'[5]ตุลาคม 67 '!E314</f>
        <v>ว่าง</v>
      </c>
      <c r="AJ314" s="44" t="s">
        <v>8</v>
      </c>
      <c r="AK314" s="46" t="s">
        <v>8</v>
      </c>
      <c r="AL314" s="130" t="str">
        <f>'[5]พฤศจิกายน 67'!E314</f>
        <v>ว่าง</v>
      </c>
      <c r="AM314" s="44" t="s">
        <v>8</v>
      </c>
      <c r="AN314" s="46" t="s">
        <v>8</v>
      </c>
      <c r="AO314" s="130">
        <f>'[5]ธันวาคม 67'!E314</f>
        <v>1344</v>
      </c>
      <c r="AP314" s="44">
        <f>AO314-T314</f>
        <v>200</v>
      </c>
      <c r="AQ314" s="46">
        <f t="shared" ref="AQ314:AQ370" si="206">AP314*$AQ$3</f>
        <v>1200</v>
      </c>
    </row>
    <row r="315" spans="1:43" ht="20.399999999999999" customHeight="1" x14ac:dyDescent="0.55000000000000004">
      <c r="A315" s="42">
        <f>[5]ตารางจด!A315</f>
        <v>0</v>
      </c>
      <c r="B315" s="43">
        <f>[5]ตารางจด!B315</f>
        <v>0</v>
      </c>
      <c r="C315" s="42">
        <f>[5]ตารางจด!C315</f>
        <v>0</v>
      </c>
      <c r="D315" s="16">
        <f>[5]ตารางจด!D315</f>
        <v>0</v>
      </c>
      <c r="E315" s="130">
        <v>0</v>
      </c>
      <c r="F315" s="44">
        <v>0</v>
      </c>
      <c r="G315" s="45">
        <v>0</v>
      </c>
      <c r="H315" s="44">
        <f>'[5]มกราคม 67'!E315</f>
        <v>0</v>
      </c>
      <c r="I315" s="13">
        <f t="shared" si="199"/>
        <v>0</v>
      </c>
      <c r="J315" s="46">
        <f t="shared" si="200"/>
        <v>0</v>
      </c>
      <c r="K315" s="130">
        <f>'[5]กุมภาพันธ์ 67'!E315</f>
        <v>0</v>
      </c>
      <c r="L315" s="13">
        <f t="shared" si="201"/>
        <v>0</v>
      </c>
      <c r="M315" s="46">
        <f t="shared" si="202"/>
        <v>0</v>
      </c>
      <c r="N315" s="130">
        <f>'[5]มีนาคม 67'!E315</f>
        <v>0</v>
      </c>
      <c r="O315" s="44">
        <f t="shared" si="203"/>
        <v>0</v>
      </c>
      <c r="P315" s="45">
        <f t="shared" si="204"/>
        <v>0</v>
      </c>
      <c r="Q315" s="44">
        <f>'[5]เมษายน 67 '!E315</f>
        <v>0</v>
      </c>
      <c r="R315" s="44">
        <f t="shared" ref="R315:R370" si="207">Q315-N315</f>
        <v>0</v>
      </c>
      <c r="S315" s="46">
        <f t="shared" ref="S315:S370" si="208">R315*$S$3</f>
        <v>0</v>
      </c>
      <c r="T315" s="130">
        <f>'[5]พฤษภาคม 67'!E315</f>
        <v>0</v>
      </c>
      <c r="U315" s="44">
        <f t="shared" ref="U315:U370" si="209">T315-Q315</f>
        <v>0</v>
      </c>
      <c r="V315" s="46">
        <f t="shared" si="205"/>
        <v>0</v>
      </c>
      <c r="W315" s="130">
        <f>'[5]มิถุนายน 67 '!E315</f>
        <v>0</v>
      </c>
      <c r="X315" s="44">
        <f t="shared" ref="X315:X370" si="210">W315-T315</f>
        <v>0</v>
      </c>
      <c r="Y315" s="46">
        <f t="shared" ref="Y315:Y370" si="211">X315*$Y$3</f>
        <v>0</v>
      </c>
      <c r="Z315" s="47">
        <f>'[5]กรกฏาคม 67 '!E315</f>
        <v>0</v>
      </c>
      <c r="AA315" s="48">
        <f t="shared" ref="AA315:AA370" si="212">Z315-W315</f>
        <v>0</v>
      </c>
      <c r="AB315" s="49">
        <f t="shared" ref="AB315:AB370" si="213">AA315*$AB$3</f>
        <v>0</v>
      </c>
      <c r="AC315" s="130">
        <f>'[5]สิงหาคม 67 '!E315</f>
        <v>0</v>
      </c>
      <c r="AD315" s="44">
        <f t="shared" ref="AD315:AD370" si="214">AC315-Z315</f>
        <v>0</v>
      </c>
      <c r="AE315" s="46">
        <f t="shared" ref="AE315:AE370" si="215">AD315*$AE$3</f>
        <v>0</v>
      </c>
      <c r="AF315" s="130">
        <f>'[5]กันยายน 67 '!E315</f>
        <v>0</v>
      </c>
      <c r="AG315" s="44">
        <f t="shared" ref="AG315:AG370" si="216">AF315-AC315</f>
        <v>0</v>
      </c>
      <c r="AH315" s="46">
        <f t="shared" ref="AH315:AH370" si="217">AG315*$AH$3</f>
        <v>0</v>
      </c>
      <c r="AI315" s="130">
        <f>'[5]ตุลาคม 67 '!E315</f>
        <v>0</v>
      </c>
      <c r="AJ315" s="44">
        <f t="shared" ref="AJ315:AJ370" si="218">AI315-AF315</f>
        <v>0</v>
      </c>
      <c r="AK315" s="46">
        <f t="shared" ref="AK315:AK370" si="219">AJ315*$AK$3</f>
        <v>0</v>
      </c>
      <c r="AL315" s="130">
        <f>'[5]พฤศจิกายน 67'!E315</f>
        <v>0</v>
      </c>
      <c r="AM315" s="44">
        <f t="shared" ref="AM315:AM370" si="220">AL315-AI315</f>
        <v>0</v>
      </c>
      <c r="AN315" s="46">
        <f t="shared" ref="AN315:AN370" si="221">AM315*$AN$3</f>
        <v>0</v>
      </c>
      <c r="AO315" s="130">
        <f>'[5]ธันวาคม 67'!E315</f>
        <v>0</v>
      </c>
      <c r="AP315" s="44">
        <f t="shared" ref="AP315:AP370" si="222">AO315-AL315</f>
        <v>0</v>
      </c>
      <c r="AQ315" s="46">
        <f t="shared" si="206"/>
        <v>0</v>
      </c>
    </row>
    <row r="316" spans="1:43" ht="20.399999999999999" customHeight="1" x14ac:dyDescent="0.55000000000000004">
      <c r="A316" s="42">
        <f>[5]ตารางจด!A316</f>
        <v>0</v>
      </c>
      <c r="B316" s="43">
        <f>[5]ตารางจด!B316</f>
        <v>0</v>
      </c>
      <c r="C316" s="42">
        <f>[5]ตารางจด!C316</f>
        <v>0</v>
      </c>
      <c r="D316" s="16">
        <f>[5]ตารางจด!D316</f>
        <v>0</v>
      </c>
      <c r="E316" s="130">
        <v>0</v>
      </c>
      <c r="F316" s="44">
        <v>0</v>
      </c>
      <c r="G316" s="45">
        <v>0</v>
      </c>
      <c r="H316" s="44">
        <f>'[5]มกราคม 67'!E316</f>
        <v>0</v>
      </c>
      <c r="I316" s="13">
        <f t="shared" si="199"/>
        <v>0</v>
      </c>
      <c r="J316" s="46">
        <f t="shared" si="200"/>
        <v>0</v>
      </c>
      <c r="K316" s="130">
        <f>'[5]กุมภาพันธ์ 67'!E316</f>
        <v>0</v>
      </c>
      <c r="L316" s="13">
        <f t="shared" si="201"/>
        <v>0</v>
      </c>
      <c r="M316" s="46">
        <f t="shared" si="202"/>
        <v>0</v>
      </c>
      <c r="N316" s="130">
        <f>'[5]มีนาคม 67'!E316</f>
        <v>0</v>
      </c>
      <c r="O316" s="44">
        <f t="shared" si="203"/>
        <v>0</v>
      </c>
      <c r="P316" s="45">
        <f t="shared" si="204"/>
        <v>0</v>
      </c>
      <c r="Q316" s="44">
        <f>'[5]เมษายน 67 '!E316</f>
        <v>0</v>
      </c>
      <c r="R316" s="44">
        <f t="shared" si="207"/>
        <v>0</v>
      </c>
      <c r="S316" s="46">
        <f t="shared" si="208"/>
        <v>0</v>
      </c>
      <c r="T316" s="130">
        <f>'[5]พฤษภาคม 67'!E316</f>
        <v>0</v>
      </c>
      <c r="U316" s="44">
        <f t="shared" si="209"/>
        <v>0</v>
      </c>
      <c r="V316" s="46">
        <f t="shared" si="205"/>
        <v>0</v>
      </c>
      <c r="W316" s="130">
        <f>'[5]มิถุนายน 67 '!E316</f>
        <v>0</v>
      </c>
      <c r="X316" s="44">
        <f t="shared" si="210"/>
        <v>0</v>
      </c>
      <c r="Y316" s="46">
        <f t="shared" si="211"/>
        <v>0</v>
      </c>
      <c r="Z316" s="47">
        <f>'[5]กรกฏาคม 67 '!E316</f>
        <v>0</v>
      </c>
      <c r="AA316" s="48">
        <f t="shared" si="212"/>
        <v>0</v>
      </c>
      <c r="AB316" s="49">
        <f t="shared" si="213"/>
        <v>0</v>
      </c>
      <c r="AC316" s="130">
        <f>'[5]สิงหาคม 67 '!E316</f>
        <v>0</v>
      </c>
      <c r="AD316" s="44">
        <f t="shared" si="214"/>
        <v>0</v>
      </c>
      <c r="AE316" s="46">
        <f t="shared" si="215"/>
        <v>0</v>
      </c>
      <c r="AF316" s="130">
        <f>'[5]กันยายน 67 '!E316</f>
        <v>0</v>
      </c>
      <c r="AG316" s="44">
        <f t="shared" si="216"/>
        <v>0</v>
      </c>
      <c r="AH316" s="46">
        <f t="shared" si="217"/>
        <v>0</v>
      </c>
      <c r="AI316" s="130">
        <f>'[5]ตุลาคม 67 '!E316</f>
        <v>0</v>
      </c>
      <c r="AJ316" s="44">
        <f t="shared" si="218"/>
        <v>0</v>
      </c>
      <c r="AK316" s="46">
        <f t="shared" si="219"/>
        <v>0</v>
      </c>
      <c r="AL316" s="130">
        <f>'[5]พฤศจิกายน 67'!E316</f>
        <v>0</v>
      </c>
      <c r="AM316" s="44">
        <f t="shared" si="220"/>
        <v>0</v>
      </c>
      <c r="AN316" s="46">
        <f t="shared" si="221"/>
        <v>0</v>
      </c>
      <c r="AO316" s="130">
        <f>'[5]ธันวาคม 67'!E316</f>
        <v>0</v>
      </c>
      <c r="AP316" s="44">
        <f t="shared" si="222"/>
        <v>0</v>
      </c>
      <c r="AQ316" s="46">
        <f t="shared" si="206"/>
        <v>0</v>
      </c>
    </row>
    <row r="317" spans="1:43" ht="20.399999999999999" customHeight="1" x14ac:dyDescent="0.55000000000000004">
      <c r="A317" s="42">
        <f>[5]ตารางจด!A317</f>
        <v>0</v>
      </c>
      <c r="B317" s="43">
        <f>[5]ตารางจด!B317</f>
        <v>0</v>
      </c>
      <c r="C317" s="42">
        <f>[5]ตารางจด!C317</f>
        <v>0</v>
      </c>
      <c r="D317" s="16">
        <f>[5]ตารางจด!D317</f>
        <v>0</v>
      </c>
      <c r="E317" s="130">
        <v>0</v>
      </c>
      <c r="F317" s="44">
        <v>0</v>
      </c>
      <c r="G317" s="45">
        <v>0</v>
      </c>
      <c r="H317" s="44">
        <f>'[5]มกราคม 67'!E317</f>
        <v>0</v>
      </c>
      <c r="I317" s="13">
        <f t="shared" si="199"/>
        <v>0</v>
      </c>
      <c r="J317" s="46">
        <f t="shared" si="200"/>
        <v>0</v>
      </c>
      <c r="K317" s="130">
        <f>'[5]กุมภาพันธ์ 67'!E317</f>
        <v>0</v>
      </c>
      <c r="L317" s="13">
        <f t="shared" si="201"/>
        <v>0</v>
      </c>
      <c r="M317" s="46">
        <f t="shared" si="202"/>
        <v>0</v>
      </c>
      <c r="N317" s="130">
        <f>'[5]มีนาคม 67'!E317</f>
        <v>0</v>
      </c>
      <c r="O317" s="44">
        <f t="shared" si="203"/>
        <v>0</v>
      </c>
      <c r="P317" s="45">
        <f t="shared" si="204"/>
        <v>0</v>
      </c>
      <c r="Q317" s="44">
        <f>'[5]เมษายน 67 '!E317</f>
        <v>0</v>
      </c>
      <c r="R317" s="44">
        <f t="shared" si="207"/>
        <v>0</v>
      </c>
      <c r="S317" s="46">
        <f t="shared" si="208"/>
        <v>0</v>
      </c>
      <c r="T317" s="130">
        <f>'[5]พฤษภาคม 67'!E317</f>
        <v>0</v>
      </c>
      <c r="U317" s="44">
        <f t="shared" si="209"/>
        <v>0</v>
      </c>
      <c r="V317" s="46">
        <f t="shared" si="205"/>
        <v>0</v>
      </c>
      <c r="W317" s="130">
        <f>'[5]มิถุนายน 67 '!E317</f>
        <v>0</v>
      </c>
      <c r="X317" s="44">
        <f t="shared" si="210"/>
        <v>0</v>
      </c>
      <c r="Y317" s="46">
        <f t="shared" si="211"/>
        <v>0</v>
      </c>
      <c r="Z317" s="47">
        <f>'[5]กรกฏาคม 67 '!E317</f>
        <v>0</v>
      </c>
      <c r="AA317" s="48">
        <f t="shared" si="212"/>
        <v>0</v>
      </c>
      <c r="AB317" s="49">
        <f t="shared" si="213"/>
        <v>0</v>
      </c>
      <c r="AC317" s="130">
        <f>'[5]สิงหาคม 67 '!E317</f>
        <v>0</v>
      </c>
      <c r="AD317" s="44">
        <f t="shared" si="214"/>
        <v>0</v>
      </c>
      <c r="AE317" s="46">
        <f t="shared" si="215"/>
        <v>0</v>
      </c>
      <c r="AF317" s="130">
        <f>'[5]กันยายน 67 '!E317</f>
        <v>0</v>
      </c>
      <c r="AG317" s="44">
        <f t="shared" si="216"/>
        <v>0</v>
      </c>
      <c r="AH317" s="46">
        <f t="shared" si="217"/>
        <v>0</v>
      </c>
      <c r="AI317" s="130">
        <f>'[5]ตุลาคม 67 '!E317</f>
        <v>0</v>
      </c>
      <c r="AJ317" s="44">
        <f t="shared" si="218"/>
        <v>0</v>
      </c>
      <c r="AK317" s="46">
        <f t="shared" si="219"/>
        <v>0</v>
      </c>
      <c r="AL317" s="130">
        <f>'[5]พฤศจิกายน 67'!E317</f>
        <v>0</v>
      </c>
      <c r="AM317" s="44">
        <f t="shared" si="220"/>
        <v>0</v>
      </c>
      <c r="AN317" s="46">
        <f t="shared" si="221"/>
        <v>0</v>
      </c>
      <c r="AO317" s="130">
        <f>'[5]ธันวาคม 67'!E317</f>
        <v>0</v>
      </c>
      <c r="AP317" s="44">
        <f t="shared" si="222"/>
        <v>0</v>
      </c>
      <c r="AQ317" s="46">
        <f t="shared" si="206"/>
        <v>0</v>
      </c>
    </row>
    <row r="318" spans="1:43" ht="20.399999999999999" customHeight="1" x14ac:dyDescent="0.55000000000000004">
      <c r="A318" s="42">
        <f>[5]ตารางจด!A318</f>
        <v>0</v>
      </c>
      <c r="B318" s="43">
        <f>[5]ตารางจด!B318</f>
        <v>0</v>
      </c>
      <c r="C318" s="42">
        <f>[5]ตารางจด!C318</f>
        <v>0</v>
      </c>
      <c r="D318" s="16">
        <f>[5]ตารางจด!D318</f>
        <v>0</v>
      </c>
      <c r="E318" s="130">
        <v>0</v>
      </c>
      <c r="F318" s="44">
        <v>0</v>
      </c>
      <c r="G318" s="45">
        <v>0</v>
      </c>
      <c r="H318" s="44">
        <f>'[5]มกราคม 67'!E318</f>
        <v>0</v>
      </c>
      <c r="I318" s="13">
        <f t="shared" si="199"/>
        <v>0</v>
      </c>
      <c r="J318" s="46">
        <f t="shared" si="200"/>
        <v>0</v>
      </c>
      <c r="K318" s="130">
        <f>'[5]กุมภาพันธ์ 67'!E318</f>
        <v>0</v>
      </c>
      <c r="L318" s="13">
        <f t="shared" si="201"/>
        <v>0</v>
      </c>
      <c r="M318" s="46">
        <f t="shared" si="202"/>
        <v>0</v>
      </c>
      <c r="N318" s="130">
        <f>'[5]มีนาคม 67'!E318</f>
        <v>0</v>
      </c>
      <c r="O318" s="44">
        <f t="shared" si="203"/>
        <v>0</v>
      </c>
      <c r="P318" s="45">
        <f t="shared" si="204"/>
        <v>0</v>
      </c>
      <c r="Q318" s="44">
        <f>'[5]เมษายน 67 '!E318</f>
        <v>0</v>
      </c>
      <c r="R318" s="44">
        <f t="shared" si="207"/>
        <v>0</v>
      </c>
      <c r="S318" s="46">
        <f t="shared" si="208"/>
        <v>0</v>
      </c>
      <c r="T318" s="130">
        <f>'[5]พฤษภาคม 67'!E318</f>
        <v>0</v>
      </c>
      <c r="U318" s="44">
        <f t="shared" si="209"/>
        <v>0</v>
      </c>
      <c r="V318" s="46">
        <f t="shared" si="205"/>
        <v>0</v>
      </c>
      <c r="W318" s="130">
        <f>'[5]มิถุนายน 67 '!E318</f>
        <v>0</v>
      </c>
      <c r="X318" s="44">
        <f t="shared" si="210"/>
        <v>0</v>
      </c>
      <c r="Y318" s="46">
        <f t="shared" si="211"/>
        <v>0</v>
      </c>
      <c r="Z318" s="47">
        <f>'[5]กรกฏาคม 67 '!E318</f>
        <v>0</v>
      </c>
      <c r="AA318" s="48">
        <f t="shared" si="212"/>
        <v>0</v>
      </c>
      <c r="AB318" s="49">
        <f t="shared" si="213"/>
        <v>0</v>
      </c>
      <c r="AC318" s="130">
        <f>'[5]สิงหาคม 67 '!E318</f>
        <v>0</v>
      </c>
      <c r="AD318" s="44">
        <f t="shared" si="214"/>
        <v>0</v>
      </c>
      <c r="AE318" s="46">
        <f t="shared" si="215"/>
        <v>0</v>
      </c>
      <c r="AF318" s="130">
        <f>'[5]กันยายน 67 '!E318</f>
        <v>0</v>
      </c>
      <c r="AG318" s="44">
        <f t="shared" si="216"/>
        <v>0</v>
      </c>
      <c r="AH318" s="46">
        <f t="shared" si="217"/>
        <v>0</v>
      </c>
      <c r="AI318" s="130">
        <f>'[5]ตุลาคม 67 '!E318</f>
        <v>0</v>
      </c>
      <c r="AJ318" s="44">
        <f t="shared" si="218"/>
        <v>0</v>
      </c>
      <c r="AK318" s="46">
        <f t="shared" si="219"/>
        <v>0</v>
      </c>
      <c r="AL318" s="130">
        <f>'[5]พฤศจิกายน 67'!E318</f>
        <v>0</v>
      </c>
      <c r="AM318" s="44">
        <f t="shared" si="220"/>
        <v>0</v>
      </c>
      <c r="AN318" s="46">
        <f t="shared" si="221"/>
        <v>0</v>
      </c>
      <c r="AO318" s="130">
        <f>'[5]ธันวาคม 67'!E318</f>
        <v>0</v>
      </c>
      <c r="AP318" s="44">
        <f t="shared" si="222"/>
        <v>0</v>
      </c>
      <c r="AQ318" s="46">
        <f t="shared" si="206"/>
        <v>0</v>
      </c>
    </row>
    <row r="319" spans="1:43" ht="20.399999999999999" customHeight="1" x14ac:dyDescent="0.55000000000000004">
      <c r="A319" s="23" t="str">
        <f>[5]ตารางจด!A319</f>
        <v>อาคาราวบอย</v>
      </c>
      <c r="B319" s="24"/>
      <c r="C319" s="51"/>
      <c r="D319" s="38"/>
      <c r="E319" s="114"/>
      <c r="F319" s="115"/>
      <c r="G319" s="116"/>
      <c r="H319" s="115"/>
      <c r="I319" s="115"/>
      <c r="J319" s="117"/>
      <c r="K319" s="115"/>
      <c r="L319" s="115"/>
      <c r="M319" s="117"/>
      <c r="N319" s="115"/>
      <c r="O319" s="115"/>
      <c r="P319" s="116"/>
      <c r="Q319" s="115"/>
      <c r="R319" s="115"/>
      <c r="S319" s="117"/>
      <c r="T319" s="115"/>
      <c r="U319" s="115"/>
      <c r="V319" s="117"/>
      <c r="W319" s="115"/>
      <c r="X319" s="115"/>
      <c r="Y319" s="117"/>
      <c r="Z319" s="118"/>
      <c r="AA319" s="118"/>
      <c r="AB319" s="119"/>
      <c r="AC319" s="114"/>
      <c r="AD319" s="115"/>
      <c r="AE319" s="117"/>
      <c r="AF319" s="115"/>
      <c r="AG319" s="115"/>
      <c r="AH319" s="117"/>
      <c r="AI319" s="115"/>
      <c r="AJ319" s="115"/>
      <c r="AK319" s="117"/>
      <c r="AL319" s="115"/>
      <c r="AM319" s="115"/>
      <c r="AN319" s="117"/>
      <c r="AO319" s="115"/>
      <c r="AP319" s="115"/>
      <c r="AQ319" s="117"/>
    </row>
    <row r="320" spans="1:43" ht="20.399999999999999" customHeight="1" x14ac:dyDescent="0.55000000000000004">
      <c r="A320" s="42">
        <f>[5]ตารางจด!A320</f>
        <v>245</v>
      </c>
      <c r="B320" s="43" t="str">
        <f>[5]ตารางจด!B320</f>
        <v>วรรณิภา เด่นโรจน์มณี (ร้านกาแฟ)</v>
      </c>
      <c r="C320" s="42">
        <f>[5]ตารางจด!C320</f>
        <v>0</v>
      </c>
      <c r="D320" s="16">
        <f>[5]ตารางจด!D320</f>
        <v>0</v>
      </c>
      <c r="E320" s="130">
        <v>0</v>
      </c>
      <c r="F320" s="44">
        <v>0</v>
      </c>
      <c r="G320" s="45">
        <v>0</v>
      </c>
      <c r="H320" s="44">
        <f>'[5]มกราคม 67'!E320</f>
        <v>0</v>
      </c>
      <c r="I320" s="13">
        <f t="shared" si="199"/>
        <v>0</v>
      </c>
      <c r="J320" s="46">
        <f t="shared" si="200"/>
        <v>0</v>
      </c>
      <c r="K320" s="130" t="str">
        <f>'[5]กุมภาพันธ์ 67'!E320</f>
        <v>ว่าง</v>
      </c>
      <c r="L320" s="44" t="s">
        <v>8</v>
      </c>
      <c r="M320" s="46" t="s">
        <v>8</v>
      </c>
      <c r="N320" s="130" t="str">
        <f>'[5]มีนาคม 67'!E320</f>
        <v>ว่าง</v>
      </c>
      <c r="O320" s="44" t="s">
        <v>8</v>
      </c>
      <c r="P320" s="45" t="s">
        <v>8</v>
      </c>
      <c r="Q320" s="44">
        <f>'[5]เมษายน 67 '!E320</f>
        <v>2259</v>
      </c>
      <c r="R320" s="44">
        <v>0</v>
      </c>
      <c r="S320" s="46">
        <f t="shared" ref="S320" si="223">R320*$S$3</f>
        <v>0</v>
      </c>
      <c r="T320" s="130">
        <f>'[5]พฤษภาคม 67'!E320</f>
        <v>3330</v>
      </c>
      <c r="U320" s="44">
        <f t="shared" ref="U320" si="224">T320-Q320</f>
        <v>1071</v>
      </c>
      <c r="V320" s="46">
        <f t="shared" ref="V320" si="225">U320*$V$3</f>
        <v>6426</v>
      </c>
      <c r="W320" s="130">
        <f>'[5]มิถุนายน 67 '!E320</f>
        <v>4222</v>
      </c>
      <c r="X320" s="44">
        <f t="shared" ref="X320" si="226">W320-T320</f>
        <v>892</v>
      </c>
      <c r="Y320" s="46">
        <f t="shared" ref="Y320" si="227">X320*$Y$3</f>
        <v>5352</v>
      </c>
      <c r="Z320" s="47">
        <f>'[5]กรกฏาคม 67 '!E320</f>
        <v>5097</v>
      </c>
      <c r="AA320" s="48">
        <f t="shared" ref="AA320" si="228">Z320-W320</f>
        <v>875</v>
      </c>
      <c r="AB320" s="49">
        <f t="shared" ref="AB320" si="229">AA320*$AB$3</f>
        <v>5250</v>
      </c>
      <c r="AC320" s="130">
        <f>'[5]สิงหาคม 67 '!E320</f>
        <v>5909</v>
      </c>
      <c r="AD320" s="44">
        <f t="shared" ref="AD320" si="230">AC320-Z320</f>
        <v>812</v>
      </c>
      <c r="AE320" s="46">
        <f t="shared" ref="AE320" si="231">AD320*$AE$3</f>
        <v>4872</v>
      </c>
      <c r="AF320" s="130">
        <f>'[5]กันยายน 67 '!E320</f>
        <v>6629</v>
      </c>
      <c r="AG320" s="44">
        <f t="shared" ref="AG320" si="232">AF320-AC320</f>
        <v>720</v>
      </c>
      <c r="AH320" s="46">
        <f t="shared" ref="AH320" si="233">AG320*$AH$3</f>
        <v>4320</v>
      </c>
      <c r="AI320" s="130">
        <f>'[5]ตุลาคม 67 '!E320</f>
        <v>7294</v>
      </c>
      <c r="AJ320" s="44">
        <f t="shared" si="218"/>
        <v>665</v>
      </c>
      <c r="AK320" s="46">
        <f t="shared" si="219"/>
        <v>3990</v>
      </c>
      <c r="AL320" s="130">
        <f>'[5]พฤศจิกายน 67'!E320</f>
        <v>8005</v>
      </c>
      <c r="AM320" s="44">
        <f t="shared" si="220"/>
        <v>711</v>
      </c>
      <c r="AN320" s="46">
        <f t="shared" si="221"/>
        <v>4266</v>
      </c>
      <c r="AO320" s="130">
        <f>'[5]ธันวาคม 67'!E320</f>
        <v>8424</v>
      </c>
      <c r="AP320" s="44">
        <f t="shared" si="222"/>
        <v>419</v>
      </c>
      <c r="AQ320" s="46">
        <f t="shared" si="206"/>
        <v>2514</v>
      </c>
    </row>
    <row r="321" spans="1:43" ht="20.399999999999999" customHeight="1" x14ac:dyDescent="0.55000000000000004">
      <c r="A321" s="42">
        <f>[5]ตารางจด!A321</f>
        <v>246</v>
      </c>
      <c r="B321" s="43" t="str">
        <f>[5]ตารางจด!B321</f>
        <v>พิชญา  มหาไม้ (ร้านรองเท้า)</v>
      </c>
      <c r="C321" s="42">
        <f>[5]ตารางจด!C321</f>
        <v>0</v>
      </c>
      <c r="D321" s="16">
        <f>[5]ตารางจด!D321</f>
        <v>0</v>
      </c>
      <c r="E321" s="130">
        <v>436</v>
      </c>
      <c r="F321" s="44">
        <v>0</v>
      </c>
      <c r="G321" s="45">
        <v>0</v>
      </c>
      <c r="H321" s="44" t="str">
        <f>'[5]มกราคม 67'!E321</f>
        <v>ว่าง</v>
      </c>
      <c r="I321" s="13" t="s">
        <v>8</v>
      </c>
      <c r="J321" s="46" t="s">
        <v>8</v>
      </c>
      <c r="K321" s="130" t="str">
        <f>'[5]กุมภาพันธ์ 67'!E321</f>
        <v>ว่าง</v>
      </c>
      <c r="L321" s="44" t="s">
        <v>8</v>
      </c>
      <c r="M321" s="46" t="s">
        <v>8</v>
      </c>
      <c r="N321" s="130" t="str">
        <f>'[5]มีนาคม 67'!E321</f>
        <v>ว่าง</v>
      </c>
      <c r="O321" s="44" t="s">
        <v>8</v>
      </c>
      <c r="P321" s="45" t="s">
        <v>8</v>
      </c>
      <c r="Q321" s="44" t="str">
        <f>'[5]เมษายน 67 '!E321</f>
        <v>ว่าง</v>
      </c>
      <c r="R321" s="44" t="s">
        <v>8</v>
      </c>
      <c r="S321" s="46" t="s">
        <v>8</v>
      </c>
      <c r="T321" s="130" t="str">
        <f>'[5]พฤษภาคม 67'!E321</f>
        <v>ว่าง</v>
      </c>
      <c r="U321" s="44" t="s">
        <v>8</v>
      </c>
      <c r="V321" s="46" t="s">
        <v>8</v>
      </c>
      <c r="W321" s="130" t="str">
        <f>'[5]มิถุนายน 67 '!E321</f>
        <v>ว่าง</v>
      </c>
      <c r="X321" s="44" t="s">
        <v>8</v>
      </c>
      <c r="Y321" s="46" t="s">
        <v>8</v>
      </c>
      <c r="Z321" s="47" t="str">
        <f>'[5]กรกฏาคม 67 '!E321</f>
        <v>ว่าง</v>
      </c>
      <c r="AA321" s="48" t="s">
        <v>8</v>
      </c>
      <c r="AB321" s="49" t="s">
        <v>8</v>
      </c>
      <c r="AC321" s="130" t="str">
        <f>'[5]สิงหาคม 67 '!E321</f>
        <v>ว่าง</v>
      </c>
      <c r="AD321" s="44" t="s">
        <v>8</v>
      </c>
      <c r="AE321" s="46" t="s">
        <v>8</v>
      </c>
      <c r="AF321" s="130" t="str">
        <f>'[5]กันยายน 67 '!E321</f>
        <v>ว่าง</v>
      </c>
      <c r="AG321" s="44" t="s">
        <v>8</v>
      </c>
      <c r="AH321" s="46" t="s">
        <v>8</v>
      </c>
      <c r="AI321" s="130" t="str">
        <f>'[5]ตุลาคม 67 '!E321</f>
        <v>ว่าง</v>
      </c>
      <c r="AJ321" s="44" t="s">
        <v>8</v>
      </c>
      <c r="AK321" s="46" t="s">
        <v>8</v>
      </c>
      <c r="AL321" s="130" t="str">
        <f>'[5]พฤศจิกายน 67'!E321</f>
        <v>ว่าง</v>
      </c>
      <c r="AM321" s="44" t="s">
        <v>8</v>
      </c>
      <c r="AN321" s="46" t="s">
        <v>8</v>
      </c>
      <c r="AO321" s="130" t="str">
        <f>'[5]ธันวาคม 67'!E321</f>
        <v>ว่าง</v>
      </c>
      <c r="AP321" s="44" t="s">
        <v>8</v>
      </c>
      <c r="AQ321" s="46" t="s">
        <v>8</v>
      </c>
    </row>
    <row r="322" spans="1:43" ht="20.399999999999999" customHeight="1" x14ac:dyDescent="0.55000000000000004">
      <c r="A322" s="42">
        <f>[5]ตารางจด!A322</f>
        <v>247</v>
      </c>
      <c r="B322" s="43" t="str">
        <f>[5]ตารางจด!B322</f>
        <v>บจ. เค เค เอ็กซ์พรีเรียนซ์ กรุ๊ป (ร้านจำหน่วยและตัดเย็บเสื้อผ้า)</v>
      </c>
      <c r="C322" s="42">
        <f>[5]ตารางจด!C322</f>
        <v>0</v>
      </c>
      <c r="D322" s="16">
        <f>[5]ตารางจด!D322</f>
        <v>0</v>
      </c>
      <c r="E322" s="130">
        <v>4219</v>
      </c>
      <c r="F322" s="44">
        <v>0</v>
      </c>
      <c r="G322" s="45">
        <v>0</v>
      </c>
      <c r="H322" s="44" t="str">
        <f>'[5]มกราคม 67'!E322</f>
        <v>ว่าง</v>
      </c>
      <c r="I322" s="13" t="s">
        <v>8</v>
      </c>
      <c r="J322" s="46" t="s">
        <v>8</v>
      </c>
      <c r="K322" s="130" t="str">
        <f>'[5]กุมภาพันธ์ 67'!E322</f>
        <v>ว่าง</v>
      </c>
      <c r="L322" s="44" t="s">
        <v>8</v>
      </c>
      <c r="M322" s="46" t="s">
        <v>8</v>
      </c>
      <c r="N322" s="130" t="str">
        <f>'[5]มีนาคม 67'!E322</f>
        <v>ว่าง</v>
      </c>
      <c r="O322" s="44" t="s">
        <v>8</v>
      </c>
      <c r="P322" s="45" t="s">
        <v>8</v>
      </c>
      <c r="Q322" s="44" t="str">
        <f>'[5]เมษายน 67 '!E322</f>
        <v>ว่าง</v>
      </c>
      <c r="R322" s="44" t="s">
        <v>8</v>
      </c>
      <c r="S322" s="46" t="s">
        <v>8</v>
      </c>
      <c r="T322" s="130" t="str">
        <f>'[5]พฤษภาคม 67'!E322</f>
        <v>ว่าง</v>
      </c>
      <c r="U322" s="44" t="s">
        <v>8</v>
      </c>
      <c r="V322" s="46" t="s">
        <v>8</v>
      </c>
      <c r="W322" s="130" t="str">
        <f>'[5]มิถุนายน 67 '!E322</f>
        <v>ว่าง</v>
      </c>
      <c r="X322" s="44" t="s">
        <v>8</v>
      </c>
      <c r="Y322" s="46" t="s">
        <v>8</v>
      </c>
      <c r="Z322" s="47" t="str">
        <f>'[5]กรกฏาคม 67 '!E322</f>
        <v>ว่าง</v>
      </c>
      <c r="AA322" s="48" t="s">
        <v>8</v>
      </c>
      <c r="AB322" s="49" t="s">
        <v>8</v>
      </c>
      <c r="AC322" s="130" t="str">
        <f>'[5]สิงหาคม 67 '!E322</f>
        <v>ว่าง</v>
      </c>
      <c r="AD322" s="44" t="s">
        <v>8</v>
      </c>
      <c r="AE322" s="46" t="s">
        <v>8</v>
      </c>
      <c r="AF322" s="130" t="str">
        <f>'[5]กันยายน 67 '!E322</f>
        <v>ว่าง</v>
      </c>
      <c r="AG322" s="44" t="s">
        <v>8</v>
      </c>
      <c r="AH322" s="46" t="s">
        <v>8</v>
      </c>
      <c r="AI322" s="130" t="str">
        <f>'[5]ตุลาคม 67 '!E322</f>
        <v>ว่าง</v>
      </c>
      <c r="AJ322" s="44" t="s">
        <v>8</v>
      </c>
      <c r="AK322" s="46" t="s">
        <v>8</v>
      </c>
      <c r="AL322" s="130" t="str">
        <f>'[5]พฤศจิกายน 67'!E322</f>
        <v>ว่าง</v>
      </c>
      <c r="AM322" s="44" t="s">
        <v>8</v>
      </c>
      <c r="AN322" s="46" t="s">
        <v>8</v>
      </c>
      <c r="AO322" s="130" t="str">
        <f>'[5]ธันวาคม 67'!E322</f>
        <v>ว่าง</v>
      </c>
      <c r="AP322" s="44" t="s">
        <v>8</v>
      </c>
      <c r="AQ322" s="46" t="s">
        <v>8</v>
      </c>
    </row>
    <row r="323" spans="1:43" ht="20.399999999999999" customHeight="1" x14ac:dyDescent="0.55000000000000004">
      <c r="A323" s="42">
        <f>[5]ตารางจด!A323</f>
        <v>248</v>
      </c>
      <c r="B323" s="43" t="str">
        <f>[5]ตารางจด!B323</f>
        <v>คเชนทร์  ณ.นคร  (ร้านนม)</v>
      </c>
      <c r="C323" s="42">
        <f>[5]ตารางจด!C323</f>
        <v>0</v>
      </c>
      <c r="D323" s="16">
        <f>[5]ตารางจด!D323</f>
        <v>0</v>
      </c>
      <c r="E323" s="130">
        <v>4894</v>
      </c>
      <c r="F323" s="44">
        <v>0</v>
      </c>
      <c r="G323" s="45">
        <v>0</v>
      </c>
      <c r="H323" s="44" t="str">
        <f>'[5]มกราคม 67'!E323</f>
        <v>ว่าง</v>
      </c>
      <c r="I323" s="13" t="s">
        <v>8</v>
      </c>
      <c r="J323" s="46" t="s">
        <v>8</v>
      </c>
      <c r="K323" s="130" t="str">
        <f>'[5]กุมภาพันธ์ 67'!E323</f>
        <v>ว่าง</v>
      </c>
      <c r="L323" s="44" t="s">
        <v>8</v>
      </c>
      <c r="M323" s="46" t="s">
        <v>8</v>
      </c>
      <c r="N323" s="130" t="str">
        <f>'[5]มีนาคม 67'!E323</f>
        <v>ว่าง</v>
      </c>
      <c r="O323" s="44" t="s">
        <v>8</v>
      </c>
      <c r="P323" s="45" t="s">
        <v>8</v>
      </c>
      <c r="Q323" s="44" t="str">
        <f>'[5]เมษายน 67 '!E323</f>
        <v>ว่าง</v>
      </c>
      <c r="R323" s="44" t="s">
        <v>8</v>
      </c>
      <c r="S323" s="46" t="s">
        <v>8</v>
      </c>
      <c r="T323" s="130" t="str">
        <f>'[5]พฤษภาคม 67'!E323</f>
        <v>ว่าง</v>
      </c>
      <c r="U323" s="44" t="s">
        <v>8</v>
      </c>
      <c r="V323" s="46" t="s">
        <v>8</v>
      </c>
      <c r="W323" s="130" t="str">
        <f>'[5]มิถุนายน 67 '!E323</f>
        <v>ว่าง</v>
      </c>
      <c r="X323" s="44" t="s">
        <v>8</v>
      </c>
      <c r="Y323" s="46" t="s">
        <v>8</v>
      </c>
      <c r="Z323" s="47" t="str">
        <f>'[5]กรกฏาคม 67 '!E323</f>
        <v>ว่าง</v>
      </c>
      <c r="AA323" s="48" t="s">
        <v>8</v>
      </c>
      <c r="AB323" s="49" t="s">
        <v>8</v>
      </c>
      <c r="AC323" s="130" t="str">
        <f>'[5]สิงหาคม 67 '!E323</f>
        <v>ว่าง</v>
      </c>
      <c r="AD323" s="44" t="s">
        <v>8</v>
      </c>
      <c r="AE323" s="46" t="s">
        <v>8</v>
      </c>
      <c r="AF323" s="130" t="str">
        <f>'[5]กันยายน 67 '!E323</f>
        <v>ว่าง</v>
      </c>
      <c r="AG323" s="44" t="s">
        <v>8</v>
      </c>
      <c r="AH323" s="46" t="s">
        <v>8</v>
      </c>
      <c r="AI323" s="130" t="str">
        <f>'[5]ตุลาคม 67 '!E323</f>
        <v>ว่าง</v>
      </c>
      <c r="AJ323" s="44" t="s">
        <v>8</v>
      </c>
      <c r="AK323" s="46" t="s">
        <v>8</v>
      </c>
      <c r="AL323" s="130" t="str">
        <f>'[5]พฤศจิกายน 67'!E323</f>
        <v>ว่าง</v>
      </c>
      <c r="AM323" s="44" t="s">
        <v>8</v>
      </c>
      <c r="AN323" s="46" t="s">
        <v>8</v>
      </c>
      <c r="AO323" s="130" t="str">
        <f>'[5]ธันวาคม 67'!E323</f>
        <v>ว่าง</v>
      </c>
      <c r="AP323" s="44" t="s">
        <v>8</v>
      </c>
      <c r="AQ323" s="46" t="s">
        <v>8</v>
      </c>
    </row>
    <row r="324" spans="1:43" ht="20.399999999999999" customHeight="1" x14ac:dyDescent="0.55000000000000004">
      <c r="A324" s="42">
        <f>[5]ตารางจด!A324</f>
        <v>249</v>
      </c>
      <c r="B324" s="43" t="str">
        <f>[5]ตารางจด!B324</f>
        <v>วิชยา  บุญเจริญตั้งสกุล  (ร้านทำเล็บและสัก)</v>
      </c>
      <c r="C324" s="42">
        <f>[5]ตารางจด!C324</f>
        <v>0</v>
      </c>
      <c r="D324" s="16">
        <f>[5]ตารางจด!D324</f>
        <v>0</v>
      </c>
      <c r="E324" s="130">
        <v>113</v>
      </c>
      <c r="F324" s="44">
        <v>0</v>
      </c>
      <c r="G324" s="45">
        <v>0</v>
      </c>
      <c r="H324" s="44">
        <f>'[5]มกราคม 67'!E324</f>
        <v>113</v>
      </c>
      <c r="I324" s="13">
        <f t="shared" si="199"/>
        <v>0</v>
      </c>
      <c r="J324" s="46">
        <f t="shared" si="200"/>
        <v>0</v>
      </c>
      <c r="K324" s="130">
        <f>'[5]กุมภาพันธ์ 67'!E324</f>
        <v>113</v>
      </c>
      <c r="L324" s="44" t="s">
        <v>8</v>
      </c>
      <c r="M324" s="46" t="s">
        <v>8</v>
      </c>
      <c r="N324" s="130">
        <f>'[5]มีนาคม 67'!E324</f>
        <v>113</v>
      </c>
      <c r="O324" s="44">
        <f t="shared" si="203"/>
        <v>0</v>
      </c>
      <c r="P324" s="45">
        <f t="shared" si="204"/>
        <v>0</v>
      </c>
      <c r="Q324" s="44">
        <f>'[5]เมษายน 67 '!E324</f>
        <v>113</v>
      </c>
      <c r="R324" s="44">
        <f t="shared" si="207"/>
        <v>0</v>
      </c>
      <c r="S324" s="46">
        <f t="shared" si="208"/>
        <v>0</v>
      </c>
      <c r="T324" s="130">
        <f>'[5]พฤษภาคม 67'!E324</f>
        <v>113</v>
      </c>
      <c r="U324" s="44">
        <f t="shared" si="209"/>
        <v>0</v>
      </c>
      <c r="V324" s="46">
        <f t="shared" si="205"/>
        <v>0</v>
      </c>
      <c r="W324" s="130">
        <f>'[5]มิถุนายน 67 '!E324</f>
        <v>113</v>
      </c>
      <c r="X324" s="44">
        <f t="shared" si="210"/>
        <v>0</v>
      </c>
      <c r="Y324" s="46">
        <f t="shared" si="211"/>
        <v>0</v>
      </c>
      <c r="Z324" s="47">
        <f>'[5]กรกฏาคม 67 '!E324</f>
        <v>113</v>
      </c>
      <c r="AA324" s="48">
        <f t="shared" ref="AA324:AA328" si="234">Z324-W324</f>
        <v>0</v>
      </c>
      <c r="AB324" s="49">
        <f t="shared" ref="AB324:AB328" si="235">AA324*$AB$3</f>
        <v>0</v>
      </c>
      <c r="AC324" s="130">
        <f>'[5]สิงหาคม 67 '!E324</f>
        <v>113</v>
      </c>
      <c r="AD324" s="44">
        <f t="shared" si="214"/>
        <v>0</v>
      </c>
      <c r="AE324" s="46">
        <f t="shared" si="215"/>
        <v>0</v>
      </c>
      <c r="AF324" s="130">
        <f>'[5]กันยายน 67 '!E324</f>
        <v>113</v>
      </c>
      <c r="AG324" s="44">
        <f t="shared" si="216"/>
        <v>0</v>
      </c>
      <c r="AH324" s="46">
        <f t="shared" si="217"/>
        <v>0</v>
      </c>
      <c r="AI324" s="130" t="str">
        <f>'[5]ตุลาคม 67 '!E324</f>
        <v>ว่าง</v>
      </c>
      <c r="AJ324" s="44" t="s">
        <v>8</v>
      </c>
      <c r="AK324" s="46" t="s">
        <v>8</v>
      </c>
      <c r="AL324" s="130" t="str">
        <f>'[5]พฤศจิกายน 67'!E324</f>
        <v>ว่าง</v>
      </c>
      <c r="AM324" s="44" t="s">
        <v>8</v>
      </c>
      <c r="AN324" s="46" t="s">
        <v>8</v>
      </c>
      <c r="AO324" s="130" t="str">
        <f>'[5]ธันวาคม 67'!E324</f>
        <v>ว่าง</v>
      </c>
      <c r="AP324" s="44" t="s">
        <v>8</v>
      </c>
      <c r="AQ324" s="46" t="s">
        <v>8</v>
      </c>
    </row>
    <row r="325" spans="1:43" ht="20.399999999999999" customHeight="1" x14ac:dyDescent="0.55000000000000004">
      <c r="A325" s="42">
        <f>[5]ตารางจด!A325</f>
        <v>250</v>
      </c>
      <c r="B325" s="43" t="str">
        <f>[5]ตารางจด!B325</f>
        <v>ผกามาศ  ธาราฉาย  (สินค้าแฟชั่น)</v>
      </c>
      <c r="C325" s="42">
        <f>[5]ตารางจด!C325</f>
        <v>0</v>
      </c>
      <c r="D325" s="16">
        <f>[5]ตารางจด!D325</f>
        <v>0</v>
      </c>
      <c r="E325" s="130">
        <v>11016</v>
      </c>
      <c r="F325" s="44">
        <v>0</v>
      </c>
      <c r="G325" s="45">
        <v>0</v>
      </c>
      <c r="H325" s="44">
        <f>'[5]มกราคม 67'!E325</f>
        <v>11016</v>
      </c>
      <c r="I325" s="13">
        <f t="shared" si="199"/>
        <v>0</v>
      </c>
      <c r="J325" s="46">
        <f t="shared" si="200"/>
        <v>0</v>
      </c>
      <c r="K325" s="130">
        <f>'[5]กุมภาพันธ์ 67'!E325</f>
        <v>11016</v>
      </c>
      <c r="L325" s="44" t="s">
        <v>8</v>
      </c>
      <c r="M325" s="46" t="s">
        <v>8</v>
      </c>
      <c r="N325" s="130">
        <f>'[5]มีนาคม 67'!E325</f>
        <v>11016</v>
      </c>
      <c r="O325" s="44">
        <f t="shared" si="203"/>
        <v>0</v>
      </c>
      <c r="P325" s="45">
        <f t="shared" si="204"/>
        <v>0</v>
      </c>
      <c r="Q325" s="44">
        <f>'[5]เมษายน 67 '!E325</f>
        <v>11016</v>
      </c>
      <c r="R325" s="44">
        <f t="shared" si="207"/>
        <v>0</v>
      </c>
      <c r="S325" s="46">
        <f t="shared" si="208"/>
        <v>0</v>
      </c>
      <c r="T325" s="130">
        <f>'[5]พฤษภาคม 67'!E325</f>
        <v>11016</v>
      </c>
      <c r="U325" s="44">
        <f t="shared" si="209"/>
        <v>0</v>
      </c>
      <c r="V325" s="46">
        <f t="shared" si="205"/>
        <v>0</v>
      </c>
      <c r="W325" s="130">
        <f>'[5]มิถุนายน 67 '!E325</f>
        <v>11016</v>
      </c>
      <c r="X325" s="44">
        <f t="shared" si="210"/>
        <v>0</v>
      </c>
      <c r="Y325" s="46">
        <f t="shared" si="211"/>
        <v>0</v>
      </c>
      <c r="Z325" s="47">
        <f>'[5]กรกฏาคม 67 '!E325</f>
        <v>11016</v>
      </c>
      <c r="AA325" s="48">
        <f t="shared" si="234"/>
        <v>0</v>
      </c>
      <c r="AB325" s="49">
        <f t="shared" si="235"/>
        <v>0</v>
      </c>
      <c r="AC325" s="130">
        <f>'[5]สิงหาคม 67 '!E325</f>
        <v>11016</v>
      </c>
      <c r="AD325" s="44">
        <f t="shared" si="214"/>
        <v>0</v>
      </c>
      <c r="AE325" s="46">
        <f t="shared" si="215"/>
        <v>0</v>
      </c>
      <c r="AF325" s="130">
        <f>'[5]กันยายน 67 '!E325</f>
        <v>11016</v>
      </c>
      <c r="AG325" s="44">
        <f t="shared" si="216"/>
        <v>0</v>
      </c>
      <c r="AH325" s="46">
        <f t="shared" si="217"/>
        <v>0</v>
      </c>
      <c r="AI325" s="130" t="str">
        <f>'[5]ตุลาคม 67 '!E325</f>
        <v>ว่าง</v>
      </c>
      <c r="AJ325" s="44" t="s">
        <v>8</v>
      </c>
      <c r="AK325" s="46" t="s">
        <v>8</v>
      </c>
      <c r="AL325" s="130" t="str">
        <f>'[5]พฤศจิกายน 67'!E325</f>
        <v>ว่าง</v>
      </c>
      <c r="AM325" s="44" t="s">
        <v>8</v>
      </c>
      <c r="AN325" s="46" t="s">
        <v>8</v>
      </c>
      <c r="AO325" s="130" t="str">
        <f>'[5]ธันวาคม 67'!E325</f>
        <v>ว่าง</v>
      </c>
      <c r="AP325" s="44" t="s">
        <v>8</v>
      </c>
      <c r="AQ325" s="46" t="s">
        <v>8</v>
      </c>
    </row>
    <row r="326" spans="1:43" ht="20.399999999999999" customHeight="1" x14ac:dyDescent="0.55000000000000004">
      <c r="A326" s="42">
        <f>[5]ตารางจด!A326</f>
        <v>251</v>
      </c>
      <c r="B326" s="43" t="str">
        <f>[5]ตารางจด!B326</f>
        <v>บจ.วีแอนด์เอ็ม เดนทัล (อาคารคาวบอย)</v>
      </c>
      <c r="C326" s="42">
        <f>[5]ตารางจด!C326</f>
        <v>0</v>
      </c>
      <c r="D326" s="16">
        <f>[5]ตารางจด!D326</f>
        <v>0</v>
      </c>
      <c r="E326" s="130">
        <v>0</v>
      </c>
      <c r="F326" s="44">
        <v>0</v>
      </c>
      <c r="G326" s="45">
        <v>0</v>
      </c>
      <c r="H326" s="44">
        <f>'[5]มกราคม 67'!E326</f>
        <v>0</v>
      </c>
      <c r="I326" s="13">
        <f t="shared" si="199"/>
        <v>0</v>
      </c>
      <c r="J326" s="46">
        <f t="shared" si="200"/>
        <v>0</v>
      </c>
      <c r="K326" s="130">
        <f>'[5]กุมภาพันธ์ 67'!E326</f>
        <v>0</v>
      </c>
      <c r="L326" s="44">
        <f t="shared" ref="L326:L370" si="236">K326-H326</f>
        <v>0</v>
      </c>
      <c r="M326" s="46">
        <f t="shared" ref="M326:M370" si="237">L326*$M$3</f>
        <v>0</v>
      </c>
      <c r="N326" s="130">
        <f>'[5]มีนาคม 67'!E326</f>
        <v>0</v>
      </c>
      <c r="O326" s="44">
        <f t="shared" si="203"/>
        <v>0</v>
      </c>
      <c r="P326" s="45">
        <f t="shared" si="204"/>
        <v>0</v>
      </c>
      <c r="Q326" s="44">
        <f>'[5]เมษายน 67 '!E326</f>
        <v>0</v>
      </c>
      <c r="R326" s="44">
        <f t="shared" si="207"/>
        <v>0</v>
      </c>
      <c r="S326" s="46">
        <f t="shared" si="208"/>
        <v>0</v>
      </c>
      <c r="T326" s="130" t="str">
        <f>'[5]พฤษภาคม 67'!E326</f>
        <v>ว่าง</v>
      </c>
      <c r="U326" s="44" t="s">
        <v>8</v>
      </c>
      <c r="V326" s="46" t="s">
        <v>8</v>
      </c>
      <c r="W326" s="130" t="s">
        <v>8</v>
      </c>
      <c r="X326" s="44" t="s">
        <v>8</v>
      </c>
      <c r="Y326" s="46" t="s">
        <v>8</v>
      </c>
      <c r="Z326" s="47">
        <f>'[5]กรกฏาคม 67 '!E326</f>
        <v>173</v>
      </c>
      <c r="AA326" s="48">
        <v>0</v>
      </c>
      <c r="AB326" s="49">
        <f t="shared" si="235"/>
        <v>0</v>
      </c>
      <c r="AC326" s="130">
        <f>'[5]สิงหาคม 67 '!E326</f>
        <v>173</v>
      </c>
      <c r="AD326" s="44">
        <f t="shared" si="214"/>
        <v>0</v>
      </c>
      <c r="AE326" s="46">
        <f t="shared" si="215"/>
        <v>0</v>
      </c>
      <c r="AF326" s="130">
        <f>'[5]กันยายน 67 '!E326</f>
        <v>173</v>
      </c>
      <c r="AG326" s="44">
        <f t="shared" si="216"/>
        <v>0</v>
      </c>
      <c r="AH326" s="46">
        <f t="shared" si="217"/>
        <v>0</v>
      </c>
      <c r="AI326" s="130" t="str">
        <f>'[5]ตุลาคม 67 '!E326</f>
        <v>ว่าง</v>
      </c>
      <c r="AJ326" s="44" t="s">
        <v>8</v>
      </c>
      <c r="AK326" s="46" t="s">
        <v>8</v>
      </c>
      <c r="AL326" s="130" t="str">
        <f>'[5]พฤศจิกายน 67'!E326</f>
        <v>ว่าง</v>
      </c>
      <c r="AM326" s="44" t="s">
        <v>8</v>
      </c>
      <c r="AN326" s="46" t="s">
        <v>8</v>
      </c>
      <c r="AO326" s="130" t="str">
        <f>'[5]ธันวาคม 67'!E326</f>
        <v>ว่าง</v>
      </c>
      <c r="AP326" s="44" t="s">
        <v>8</v>
      </c>
      <c r="AQ326" s="46" t="s">
        <v>8</v>
      </c>
    </row>
    <row r="327" spans="1:43" x14ac:dyDescent="0.55000000000000004">
      <c r="A327" s="42">
        <f>[5]ตารางจด!A327</f>
        <v>252</v>
      </c>
      <c r="B327" s="43" t="str">
        <f>[5]ตารางจด!B327</f>
        <v>ร้านกาแฟ</v>
      </c>
      <c r="C327" s="42">
        <f>[5]ตารางจด!C327</f>
        <v>0</v>
      </c>
      <c r="D327" s="16">
        <f>[5]ตารางจด!D327</f>
        <v>0</v>
      </c>
      <c r="E327" s="130">
        <v>0</v>
      </c>
      <c r="F327" s="44">
        <v>0</v>
      </c>
      <c r="G327" s="45">
        <v>0</v>
      </c>
      <c r="H327" s="44">
        <f>'[5]มกราคม 67'!E327</f>
        <v>0</v>
      </c>
      <c r="I327" s="13">
        <f t="shared" si="199"/>
        <v>0</v>
      </c>
      <c r="J327" s="46">
        <f t="shared" si="200"/>
        <v>0</v>
      </c>
      <c r="K327" s="130">
        <f>'[5]กุมภาพันธ์ 67'!E327</f>
        <v>0</v>
      </c>
      <c r="L327" s="44">
        <f t="shared" si="236"/>
        <v>0</v>
      </c>
      <c r="M327" s="46">
        <f t="shared" si="237"/>
        <v>0</v>
      </c>
      <c r="N327" s="130">
        <f>'[5]มีนาคม 67'!E327</f>
        <v>0</v>
      </c>
      <c r="O327" s="44">
        <f t="shared" si="203"/>
        <v>0</v>
      </c>
      <c r="P327" s="45">
        <f t="shared" si="204"/>
        <v>0</v>
      </c>
      <c r="Q327" s="44">
        <f>'[5]เมษายน 67 '!E327</f>
        <v>2259</v>
      </c>
      <c r="R327" s="44">
        <f t="shared" si="207"/>
        <v>2259</v>
      </c>
      <c r="S327" s="46">
        <f t="shared" si="208"/>
        <v>13554</v>
      </c>
      <c r="T327" s="130">
        <f>'[5]พฤษภาคม 67'!E327</f>
        <v>3330</v>
      </c>
      <c r="U327" s="44">
        <f t="shared" si="209"/>
        <v>1071</v>
      </c>
      <c r="V327" s="46">
        <f t="shared" si="205"/>
        <v>6426</v>
      </c>
      <c r="W327" s="130">
        <f>'[5]มิถุนายน 67 '!E327</f>
        <v>4222</v>
      </c>
      <c r="X327" s="44">
        <f t="shared" si="210"/>
        <v>892</v>
      </c>
      <c r="Y327" s="46">
        <f t="shared" si="211"/>
        <v>5352</v>
      </c>
      <c r="Z327" s="47">
        <f>'[5]กรกฏาคม 67 '!E327</f>
        <v>5097</v>
      </c>
      <c r="AA327" s="48">
        <f t="shared" si="234"/>
        <v>875</v>
      </c>
      <c r="AB327" s="49">
        <f t="shared" si="235"/>
        <v>5250</v>
      </c>
      <c r="AC327" s="130">
        <f>'[5]สิงหาคม 67 '!E327</f>
        <v>5909</v>
      </c>
      <c r="AD327" s="44">
        <f t="shared" si="214"/>
        <v>812</v>
      </c>
      <c r="AE327" s="46">
        <f t="shared" si="215"/>
        <v>4872</v>
      </c>
      <c r="AF327" s="130">
        <f>'[5]กันยายน 67 '!E327</f>
        <v>5909</v>
      </c>
      <c r="AG327" s="44">
        <f t="shared" si="216"/>
        <v>0</v>
      </c>
      <c r="AH327" s="46">
        <f t="shared" si="217"/>
        <v>0</v>
      </c>
      <c r="AI327" s="130" t="str">
        <f>'[5]ตุลาคม 67 '!E327</f>
        <v>ว่าง</v>
      </c>
      <c r="AJ327" s="44" t="s">
        <v>8</v>
      </c>
      <c r="AK327" s="46" t="s">
        <v>8</v>
      </c>
      <c r="AL327" s="130" t="str">
        <f>'[5]พฤศจิกายน 67'!E327</f>
        <v>ว่าง</v>
      </c>
      <c r="AM327" s="44" t="s">
        <v>8</v>
      </c>
      <c r="AN327" s="46" t="s">
        <v>8</v>
      </c>
      <c r="AO327" s="130" t="str">
        <f>'[5]ธันวาคม 67'!E327</f>
        <v>ว่าง</v>
      </c>
      <c r="AP327" s="44" t="s">
        <v>8</v>
      </c>
      <c r="AQ327" s="46" t="s">
        <v>8</v>
      </c>
    </row>
    <row r="328" spans="1:43" x14ac:dyDescent="0.55000000000000004">
      <c r="A328" s="42">
        <f>[5]ตารางจด!A328</f>
        <v>253</v>
      </c>
      <c r="B328" s="43" t="str">
        <f>[5]ตารางจด!B328</f>
        <v>ร้านค้าโรงการหลวง(กาดคาวบอย)</v>
      </c>
      <c r="C328" s="42">
        <f>[5]ตารางจด!C328</f>
        <v>0</v>
      </c>
      <c r="D328" s="16">
        <f>[5]ตารางจด!D328</f>
        <v>0</v>
      </c>
      <c r="E328" s="130">
        <v>0</v>
      </c>
      <c r="F328" s="44">
        <v>0</v>
      </c>
      <c r="G328" s="45">
        <v>0</v>
      </c>
      <c r="H328" s="44">
        <f>'[5]มกราคม 67'!E328</f>
        <v>0</v>
      </c>
      <c r="I328" s="13">
        <f t="shared" si="199"/>
        <v>0</v>
      </c>
      <c r="J328" s="46">
        <f t="shared" si="200"/>
        <v>0</v>
      </c>
      <c r="K328" s="130">
        <f>'[5]กุมภาพันธ์ 67'!E328</f>
        <v>0</v>
      </c>
      <c r="L328" s="44">
        <f t="shared" si="236"/>
        <v>0</v>
      </c>
      <c r="M328" s="46">
        <f t="shared" si="237"/>
        <v>0</v>
      </c>
      <c r="N328" s="130">
        <f>'[5]มีนาคม 67'!E328</f>
        <v>0</v>
      </c>
      <c r="O328" s="44">
        <f t="shared" si="203"/>
        <v>0</v>
      </c>
      <c r="P328" s="45">
        <f t="shared" si="204"/>
        <v>0</v>
      </c>
      <c r="Q328" s="44">
        <f>'[5]เมษายน 67 '!E328</f>
        <v>2842</v>
      </c>
      <c r="R328" s="44">
        <f t="shared" si="207"/>
        <v>2842</v>
      </c>
      <c r="S328" s="46">
        <f t="shared" si="208"/>
        <v>17052</v>
      </c>
      <c r="T328" s="130">
        <f>'[5]พฤษภาคม 67'!E328</f>
        <v>3813</v>
      </c>
      <c r="U328" s="44">
        <f t="shared" si="209"/>
        <v>971</v>
      </c>
      <c r="V328" s="46">
        <f t="shared" si="205"/>
        <v>5826</v>
      </c>
      <c r="W328" s="130">
        <f>'[5]มิถุนายน 67 '!E328</f>
        <v>4949</v>
      </c>
      <c r="X328" s="44">
        <f t="shared" si="210"/>
        <v>1136</v>
      </c>
      <c r="Y328" s="46">
        <f t="shared" si="211"/>
        <v>6816</v>
      </c>
      <c r="Z328" s="47">
        <f>'[5]กรกฏาคม 67 '!E328</f>
        <v>6024</v>
      </c>
      <c r="AA328" s="48">
        <f t="shared" si="234"/>
        <v>1075</v>
      </c>
      <c r="AB328" s="49">
        <f t="shared" si="235"/>
        <v>6450</v>
      </c>
      <c r="AC328" s="130">
        <f>'[5]สิงหาคม 67 '!E328</f>
        <v>6024</v>
      </c>
      <c r="AD328" s="44">
        <f t="shared" si="214"/>
        <v>0</v>
      </c>
      <c r="AE328" s="46">
        <f t="shared" si="215"/>
        <v>0</v>
      </c>
      <c r="AF328" s="130">
        <f>'[5]กันยายน 67 '!E328</f>
        <v>6024</v>
      </c>
      <c r="AG328" s="44">
        <f t="shared" si="216"/>
        <v>0</v>
      </c>
      <c r="AH328" s="46">
        <f t="shared" si="217"/>
        <v>0</v>
      </c>
      <c r="AI328" s="130" t="str">
        <f>'[5]ตุลาคม 67 '!E328</f>
        <v>ว่าง</v>
      </c>
      <c r="AJ328" s="44" t="s">
        <v>8</v>
      </c>
      <c r="AK328" s="46" t="s">
        <v>8</v>
      </c>
      <c r="AL328" s="130" t="str">
        <f>'[5]พฤศจิกายน 67'!E328</f>
        <v>ว่าง</v>
      </c>
      <c r="AM328" s="44" t="s">
        <v>8</v>
      </c>
      <c r="AN328" s="46" t="s">
        <v>8</v>
      </c>
      <c r="AO328" s="130" t="str">
        <f>'[5]ธันวาคม 67'!E328</f>
        <v>ว่าง</v>
      </c>
      <c r="AP328" s="44" t="s">
        <v>8</v>
      </c>
      <c r="AQ328" s="46" t="s">
        <v>8</v>
      </c>
    </row>
    <row r="329" spans="1:43" x14ac:dyDescent="0.55000000000000004">
      <c r="A329" s="42">
        <f>[5]ตารางจด!A329</f>
        <v>254</v>
      </c>
      <c r="B329" s="43" t="str">
        <f>[5]ตารางจด!B329</f>
        <v>พัชราวลัย ศิริเวชดำรง (U Wash)1</v>
      </c>
      <c r="C329" s="42">
        <f>[5]ตารางจด!C329</f>
        <v>0</v>
      </c>
      <c r="D329" s="16">
        <f>[5]ตารางจด!D329</f>
        <v>20220407445</v>
      </c>
      <c r="E329" s="130">
        <v>0</v>
      </c>
      <c r="F329" s="44">
        <v>0</v>
      </c>
      <c r="G329" s="45">
        <v>0</v>
      </c>
      <c r="H329" s="44">
        <f>'[5]มกราคม 67'!E329</f>
        <v>0</v>
      </c>
      <c r="I329" s="13">
        <f t="shared" si="199"/>
        <v>0</v>
      </c>
      <c r="J329" s="46">
        <f t="shared" si="200"/>
        <v>0</v>
      </c>
      <c r="K329" s="130">
        <f>'[5]กุมภาพันธ์ 67'!E329</f>
        <v>0</v>
      </c>
      <c r="L329" s="44">
        <f t="shared" si="236"/>
        <v>0</v>
      </c>
      <c r="M329" s="46">
        <f t="shared" si="237"/>
        <v>0</v>
      </c>
      <c r="N329" s="130">
        <f>'[5]มีนาคม 67'!E329</f>
        <v>0</v>
      </c>
      <c r="O329" s="44">
        <f t="shared" si="203"/>
        <v>0</v>
      </c>
      <c r="P329" s="45">
        <f t="shared" si="204"/>
        <v>0</v>
      </c>
      <c r="Q329" s="44">
        <f>'[5]เมษายน 67 '!E329</f>
        <v>0</v>
      </c>
      <c r="R329" s="44">
        <f t="shared" si="207"/>
        <v>0</v>
      </c>
      <c r="S329" s="46">
        <f t="shared" si="208"/>
        <v>0</v>
      </c>
      <c r="T329" s="130">
        <f>'[5]พฤษภาคม 67'!E329</f>
        <v>0</v>
      </c>
      <c r="U329" s="44">
        <f t="shared" si="209"/>
        <v>0</v>
      </c>
      <c r="V329" s="46">
        <f t="shared" si="205"/>
        <v>0</v>
      </c>
      <c r="W329" s="130">
        <f>'[5]มิถุนายน 67 '!E329</f>
        <v>430</v>
      </c>
      <c r="X329" s="44">
        <f t="shared" si="210"/>
        <v>430</v>
      </c>
      <c r="Y329" s="46">
        <f t="shared" si="211"/>
        <v>2580</v>
      </c>
      <c r="Z329" s="47">
        <f>'[5]กรกฏาคม 67 '!E329</f>
        <v>1465</v>
      </c>
      <c r="AA329" s="48">
        <f t="shared" si="212"/>
        <v>1035</v>
      </c>
      <c r="AB329" s="49">
        <f t="shared" si="213"/>
        <v>6210</v>
      </c>
      <c r="AC329" s="130">
        <f>'[5]สิงหาคม 67 '!E329</f>
        <v>2661</v>
      </c>
      <c r="AD329" s="44">
        <f t="shared" si="214"/>
        <v>1196</v>
      </c>
      <c r="AE329" s="46">
        <f t="shared" si="215"/>
        <v>7176</v>
      </c>
      <c r="AF329" s="130">
        <f>'[5]กันยายน 67 '!E329</f>
        <v>3559</v>
      </c>
      <c r="AG329" s="44">
        <f t="shared" si="216"/>
        <v>898</v>
      </c>
      <c r="AH329" s="46">
        <f t="shared" si="217"/>
        <v>5388</v>
      </c>
      <c r="AI329" s="130">
        <f>'[5]ตุลาคม 67 '!E329</f>
        <v>4274</v>
      </c>
      <c r="AJ329" s="44">
        <f t="shared" si="218"/>
        <v>715</v>
      </c>
      <c r="AK329" s="46">
        <f t="shared" si="219"/>
        <v>4290</v>
      </c>
      <c r="AL329" s="130">
        <f>'[5]พฤศจิกายน 67'!E329</f>
        <v>5121</v>
      </c>
      <c r="AM329" s="44">
        <f t="shared" si="220"/>
        <v>847</v>
      </c>
      <c r="AN329" s="46">
        <f t="shared" si="221"/>
        <v>5082</v>
      </c>
      <c r="AO329" s="130">
        <f>'[5]ธันวาคม 67'!E329</f>
        <v>5775</v>
      </c>
      <c r="AP329" s="44">
        <f t="shared" si="222"/>
        <v>654</v>
      </c>
      <c r="AQ329" s="46">
        <f t="shared" si="206"/>
        <v>3924</v>
      </c>
    </row>
    <row r="330" spans="1:43" x14ac:dyDescent="0.55000000000000004">
      <c r="A330" s="42">
        <f>[5]ตารางจด!A330</f>
        <v>255</v>
      </c>
      <c r="B330" s="43" t="str">
        <f>[5]ตารางจด!B330</f>
        <v>พัชราวลัย ศิริเวชดำรง (U Wash)2</v>
      </c>
      <c r="C330" s="42">
        <f>[5]ตารางจด!C330</f>
        <v>0</v>
      </c>
      <c r="D330" s="16">
        <f>[5]ตารางจด!D330</f>
        <v>0</v>
      </c>
      <c r="E330" s="130">
        <v>0</v>
      </c>
      <c r="F330" s="44">
        <v>0</v>
      </c>
      <c r="G330" s="45">
        <v>0</v>
      </c>
      <c r="H330" s="44">
        <f>'[5]มกราคม 67'!E330</f>
        <v>0</v>
      </c>
      <c r="I330" s="13">
        <f t="shared" si="199"/>
        <v>0</v>
      </c>
      <c r="J330" s="46">
        <f t="shared" si="200"/>
        <v>0</v>
      </c>
      <c r="K330" s="130">
        <f>'[5]กุมภาพันธ์ 67'!E330</f>
        <v>0</v>
      </c>
      <c r="L330" s="44">
        <f t="shared" si="236"/>
        <v>0</v>
      </c>
      <c r="M330" s="46">
        <f t="shared" si="237"/>
        <v>0</v>
      </c>
      <c r="N330" s="130">
        <f>'[5]มีนาคม 67'!E330</f>
        <v>0</v>
      </c>
      <c r="O330" s="44">
        <f t="shared" si="203"/>
        <v>0</v>
      </c>
      <c r="P330" s="45">
        <f t="shared" si="204"/>
        <v>0</v>
      </c>
      <c r="Q330" s="44">
        <f>'[5]เมษายน 67 '!E330</f>
        <v>0</v>
      </c>
      <c r="R330" s="44">
        <f t="shared" si="207"/>
        <v>0</v>
      </c>
      <c r="S330" s="46">
        <f t="shared" si="208"/>
        <v>0</v>
      </c>
      <c r="T330" s="130">
        <f>'[5]พฤษภาคม 67'!E330</f>
        <v>0</v>
      </c>
      <c r="U330" s="44">
        <f t="shared" si="209"/>
        <v>0</v>
      </c>
      <c r="V330" s="46">
        <f t="shared" si="205"/>
        <v>0</v>
      </c>
      <c r="W330" s="130">
        <f>'[5]มิถุนายน 67 '!E330</f>
        <v>0</v>
      </c>
      <c r="X330" s="44">
        <f t="shared" si="210"/>
        <v>0</v>
      </c>
      <c r="Y330" s="46">
        <f t="shared" si="211"/>
        <v>0</v>
      </c>
      <c r="Z330" s="47">
        <f>'[5]กรกฏาคม 67 '!E330</f>
        <v>0</v>
      </c>
      <c r="AA330" s="48">
        <f t="shared" si="212"/>
        <v>0</v>
      </c>
      <c r="AB330" s="49">
        <f t="shared" si="213"/>
        <v>0</v>
      </c>
      <c r="AC330" s="130">
        <f>'[5]สิงหาคม 67 '!E330</f>
        <v>2638</v>
      </c>
      <c r="AD330" s="44">
        <f t="shared" si="214"/>
        <v>2638</v>
      </c>
      <c r="AE330" s="46">
        <f t="shared" si="215"/>
        <v>15828</v>
      </c>
      <c r="AF330" s="130">
        <f>'[5]กันยายน 67 '!E330</f>
        <v>3790</v>
      </c>
      <c r="AG330" s="44">
        <f t="shared" si="216"/>
        <v>1152</v>
      </c>
      <c r="AH330" s="46">
        <f t="shared" si="217"/>
        <v>6912</v>
      </c>
      <c r="AI330" s="130">
        <f>'[5]ตุลาคม 67 '!E330</f>
        <v>4620</v>
      </c>
      <c r="AJ330" s="44">
        <f t="shared" si="218"/>
        <v>830</v>
      </c>
      <c r="AK330" s="46">
        <f t="shared" si="219"/>
        <v>4980</v>
      </c>
      <c r="AL330" s="130">
        <f>'[5]พฤศจิกายน 67'!E330</f>
        <v>5567</v>
      </c>
      <c r="AM330" s="44">
        <f t="shared" si="220"/>
        <v>947</v>
      </c>
      <c r="AN330" s="46">
        <f t="shared" si="221"/>
        <v>5682</v>
      </c>
      <c r="AO330" s="130">
        <f>'[5]ธันวาคม 67'!E330</f>
        <v>6320</v>
      </c>
      <c r="AP330" s="44">
        <f t="shared" si="222"/>
        <v>753</v>
      </c>
      <c r="AQ330" s="46">
        <f t="shared" si="206"/>
        <v>4518</v>
      </c>
    </row>
    <row r="331" spans="1:43" x14ac:dyDescent="0.55000000000000004">
      <c r="A331" s="42">
        <f>[5]ตารางจด!A331</f>
        <v>256</v>
      </c>
      <c r="B331" s="43" t="str">
        <f>[5]ตารางจด!B331</f>
        <v>บจ.วีแอนด์เอ็ม เดนทัล (อาคารคาวบอย)1</v>
      </c>
      <c r="C331" s="42">
        <f>[5]ตารางจด!C331</f>
        <v>0</v>
      </c>
      <c r="D331" s="16">
        <f>[5]ตารางจด!D331</f>
        <v>0</v>
      </c>
      <c r="E331" s="130">
        <v>0</v>
      </c>
      <c r="F331" s="44">
        <v>0</v>
      </c>
      <c r="G331" s="45">
        <v>0</v>
      </c>
      <c r="H331" s="44">
        <f>'[5]มกราคม 67'!E331</f>
        <v>0</v>
      </c>
      <c r="I331" s="13">
        <f t="shared" si="199"/>
        <v>0</v>
      </c>
      <c r="J331" s="46">
        <f t="shared" si="200"/>
        <v>0</v>
      </c>
      <c r="K331" s="130">
        <f>'[5]กุมภาพันธ์ 67'!E331</f>
        <v>0</v>
      </c>
      <c r="L331" s="44">
        <f t="shared" si="236"/>
        <v>0</v>
      </c>
      <c r="M331" s="46">
        <f t="shared" si="237"/>
        <v>0</v>
      </c>
      <c r="N331" s="130">
        <f>'[5]มีนาคม 67'!E331</f>
        <v>0</v>
      </c>
      <c r="O331" s="44">
        <f t="shared" si="203"/>
        <v>0</v>
      </c>
      <c r="P331" s="45">
        <f t="shared" si="204"/>
        <v>0</v>
      </c>
      <c r="Q331" s="44">
        <f>'[5]เมษายน 67 '!E331</f>
        <v>0</v>
      </c>
      <c r="R331" s="44">
        <f t="shared" si="207"/>
        <v>0</v>
      </c>
      <c r="S331" s="46">
        <f t="shared" si="208"/>
        <v>0</v>
      </c>
      <c r="T331" s="130">
        <f>'[5]พฤษภาคม 67'!E331</f>
        <v>0</v>
      </c>
      <c r="U331" s="44">
        <f t="shared" si="209"/>
        <v>0</v>
      </c>
      <c r="V331" s="46">
        <f t="shared" si="205"/>
        <v>0</v>
      </c>
      <c r="W331" s="130">
        <f>'[5]มิถุนายน 67 '!E331</f>
        <v>0</v>
      </c>
      <c r="X331" s="44">
        <f t="shared" si="210"/>
        <v>0</v>
      </c>
      <c r="Y331" s="46">
        <f t="shared" si="211"/>
        <v>0</v>
      </c>
      <c r="Z331" s="47">
        <f>'[5]กรกฏาคม 67 '!E331</f>
        <v>11787</v>
      </c>
      <c r="AA331" s="48">
        <v>0</v>
      </c>
      <c r="AB331" s="49">
        <f t="shared" si="213"/>
        <v>0</v>
      </c>
      <c r="AC331" s="130">
        <f>'[5]สิงหาคม 67 '!E331</f>
        <v>11787</v>
      </c>
      <c r="AD331" s="44">
        <f t="shared" si="214"/>
        <v>0</v>
      </c>
      <c r="AE331" s="46">
        <f t="shared" si="215"/>
        <v>0</v>
      </c>
      <c r="AF331" s="130">
        <f>'[5]กันยายน 67 '!E331</f>
        <v>11861</v>
      </c>
      <c r="AG331" s="44">
        <f t="shared" si="216"/>
        <v>74</v>
      </c>
      <c r="AH331" s="46">
        <f t="shared" si="217"/>
        <v>444</v>
      </c>
      <c r="AI331" s="130">
        <f>'[5]ตุลาคม 67 '!E331</f>
        <v>11951</v>
      </c>
      <c r="AJ331" s="44">
        <f t="shared" si="218"/>
        <v>90</v>
      </c>
      <c r="AK331" s="46">
        <f t="shared" si="219"/>
        <v>540</v>
      </c>
      <c r="AL331" s="130">
        <f>'[5]พฤศจิกายน 67'!E331</f>
        <v>12083</v>
      </c>
      <c r="AM331" s="44">
        <f t="shared" si="220"/>
        <v>132</v>
      </c>
      <c r="AN331" s="46">
        <f t="shared" si="221"/>
        <v>792</v>
      </c>
      <c r="AO331" s="130">
        <f>'[5]ธันวาคม 67'!E331</f>
        <v>12186</v>
      </c>
      <c r="AP331" s="44">
        <f t="shared" si="222"/>
        <v>103</v>
      </c>
      <c r="AQ331" s="46">
        <f t="shared" si="206"/>
        <v>618</v>
      </c>
    </row>
    <row r="332" spans="1:43" x14ac:dyDescent="0.55000000000000004">
      <c r="A332" s="42">
        <f>[5]ตารางจด!A332</f>
        <v>257</v>
      </c>
      <c r="B332" s="43" t="str">
        <f>[5]ตารางจด!B332</f>
        <v>บจ.วีแอนด์เอ็ม เดนทัล (อาคารคาวบอย)2</v>
      </c>
      <c r="C332" s="42">
        <f>[5]ตารางจด!C332</f>
        <v>0</v>
      </c>
      <c r="D332" s="16">
        <f>[5]ตารางจด!D332</f>
        <v>0</v>
      </c>
      <c r="E332" s="130">
        <v>0</v>
      </c>
      <c r="F332" s="44">
        <v>0</v>
      </c>
      <c r="G332" s="45">
        <v>0</v>
      </c>
      <c r="H332" s="44">
        <f>'[5]มกราคม 67'!E332</f>
        <v>0</v>
      </c>
      <c r="I332" s="13">
        <f t="shared" si="199"/>
        <v>0</v>
      </c>
      <c r="J332" s="46">
        <f t="shared" si="200"/>
        <v>0</v>
      </c>
      <c r="K332" s="130">
        <f>'[5]กุมภาพันธ์ 67'!E332</f>
        <v>0</v>
      </c>
      <c r="L332" s="44">
        <f t="shared" si="236"/>
        <v>0</v>
      </c>
      <c r="M332" s="46">
        <f t="shared" si="237"/>
        <v>0</v>
      </c>
      <c r="N332" s="130">
        <f>'[5]มีนาคม 67'!E332</f>
        <v>0</v>
      </c>
      <c r="O332" s="44">
        <f t="shared" si="203"/>
        <v>0</v>
      </c>
      <c r="P332" s="45">
        <f t="shared" si="204"/>
        <v>0</v>
      </c>
      <c r="Q332" s="44">
        <f>'[5]เมษายน 67 '!E332</f>
        <v>0</v>
      </c>
      <c r="R332" s="44">
        <f t="shared" si="207"/>
        <v>0</v>
      </c>
      <c r="S332" s="46">
        <f t="shared" si="208"/>
        <v>0</v>
      </c>
      <c r="T332" s="130">
        <f>'[5]พฤษภาคม 67'!E332</f>
        <v>0</v>
      </c>
      <c r="U332" s="44">
        <f t="shared" si="209"/>
        <v>0</v>
      </c>
      <c r="V332" s="46">
        <f t="shared" si="205"/>
        <v>0</v>
      </c>
      <c r="W332" s="130">
        <f>'[5]มิถุนายน 67 '!E332</f>
        <v>0</v>
      </c>
      <c r="X332" s="44">
        <f t="shared" si="210"/>
        <v>0</v>
      </c>
      <c r="Y332" s="46">
        <f t="shared" si="211"/>
        <v>0</v>
      </c>
      <c r="Z332" s="47">
        <f>'[5]กรกฏาคม 67 '!E332</f>
        <v>47267</v>
      </c>
      <c r="AA332" s="48">
        <v>0</v>
      </c>
      <c r="AB332" s="49">
        <f t="shared" si="213"/>
        <v>0</v>
      </c>
      <c r="AC332" s="130">
        <f>'[5]สิงหาคม 67 '!E332</f>
        <v>47267</v>
      </c>
      <c r="AD332" s="44">
        <f t="shared" si="214"/>
        <v>0</v>
      </c>
      <c r="AE332" s="46">
        <f t="shared" si="215"/>
        <v>0</v>
      </c>
      <c r="AF332" s="130">
        <f>'[5]กันยายน 67 '!E332</f>
        <v>47267</v>
      </c>
      <c r="AG332" s="44">
        <f t="shared" si="216"/>
        <v>0</v>
      </c>
      <c r="AH332" s="46">
        <f t="shared" si="217"/>
        <v>0</v>
      </c>
      <c r="AI332" s="130">
        <f>'[5]ตุลาคม 67 '!E332</f>
        <v>47267</v>
      </c>
      <c r="AJ332" s="44">
        <f t="shared" si="218"/>
        <v>0</v>
      </c>
      <c r="AK332" s="46">
        <f t="shared" si="219"/>
        <v>0</v>
      </c>
      <c r="AL332" s="130">
        <f>'[5]พฤศจิกายน 67'!E332</f>
        <v>47267</v>
      </c>
      <c r="AM332" s="44">
        <f t="shared" si="220"/>
        <v>0</v>
      </c>
      <c r="AN332" s="46">
        <f t="shared" si="221"/>
        <v>0</v>
      </c>
      <c r="AO332" s="130">
        <f>'[5]ธันวาคม 67'!E332</f>
        <v>398</v>
      </c>
      <c r="AP332" s="70">
        <f>AO332</f>
        <v>398</v>
      </c>
      <c r="AQ332" s="46">
        <f t="shared" si="206"/>
        <v>2388</v>
      </c>
    </row>
    <row r="333" spans="1:43" x14ac:dyDescent="0.55000000000000004">
      <c r="A333" s="42">
        <f>[5]ตารางจด!A333</f>
        <v>258</v>
      </c>
      <c r="B333" s="43" t="str">
        <f>[5]ตารางจด!B333</f>
        <v>บจ.วีแอนด์เอ็ม เดนทัล (อาคารคาวบอย)3</v>
      </c>
      <c r="C333" s="42">
        <f>[5]ตารางจด!C333</f>
        <v>0</v>
      </c>
      <c r="D333" s="16">
        <f>[5]ตารางจด!D333</f>
        <v>0</v>
      </c>
      <c r="E333" s="130">
        <v>0</v>
      </c>
      <c r="F333" s="44">
        <v>0</v>
      </c>
      <c r="G333" s="45">
        <v>0</v>
      </c>
      <c r="H333" s="44">
        <f>'[5]มกราคม 67'!E333</f>
        <v>0</v>
      </c>
      <c r="I333" s="13">
        <f t="shared" si="199"/>
        <v>0</v>
      </c>
      <c r="J333" s="46">
        <f t="shared" si="200"/>
        <v>0</v>
      </c>
      <c r="K333" s="130">
        <f>'[5]กุมภาพันธ์ 67'!E333</f>
        <v>0</v>
      </c>
      <c r="L333" s="44">
        <f t="shared" si="236"/>
        <v>0</v>
      </c>
      <c r="M333" s="46">
        <f t="shared" si="237"/>
        <v>0</v>
      </c>
      <c r="N333" s="130">
        <f>'[5]มีนาคม 67'!E333</f>
        <v>0</v>
      </c>
      <c r="O333" s="44">
        <f t="shared" si="203"/>
        <v>0</v>
      </c>
      <c r="P333" s="45">
        <f t="shared" si="204"/>
        <v>0</v>
      </c>
      <c r="Q333" s="44">
        <f>'[5]เมษายน 67 '!E333</f>
        <v>0</v>
      </c>
      <c r="R333" s="44">
        <f t="shared" si="207"/>
        <v>0</v>
      </c>
      <c r="S333" s="46">
        <f t="shared" si="208"/>
        <v>0</v>
      </c>
      <c r="T333" s="130">
        <f>'[5]พฤษภาคม 67'!E333</f>
        <v>0</v>
      </c>
      <c r="U333" s="44">
        <f t="shared" si="209"/>
        <v>0</v>
      </c>
      <c r="V333" s="46">
        <f t="shared" si="205"/>
        <v>0</v>
      </c>
      <c r="W333" s="130">
        <f>'[5]มิถุนายน 67 '!E333</f>
        <v>0</v>
      </c>
      <c r="X333" s="44">
        <f t="shared" si="210"/>
        <v>0</v>
      </c>
      <c r="Y333" s="46">
        <f t="shared" si="211"/>
        <v>0</v>
      </c>
      <c r="Z333" s="47">
        <f>'[5]กรกฏาคม 67 '!E333</f>
        <v>17245</v>
      </c>
      <c r="AA333" s="48">
        <v>0</v>
      </c>
      <c r="AB333" s="49">
        <f t="shared" si="213"/>
        <v>0</v>
      </c>
      <c r="AC333" s="130">
        <f>'[5]สิงหาคม 67 '!E333</f>
        <v>17245</v>
      </c>
      <c r="AD333" s="44">
        <f t="shared" si="214"/>
        <v>0</v>
      </c>
      <c r="AE333" s="46">
        <f t="shared" si="215"/>
        <v>0</v>
      </c>
      <c r="AF333" s="130">
        <f>'[5]กันยายน 67 '!E333</f>
        <v>17534</v>
      </c>
      <c r="AG333" s="44">
        <f t="shared" si="216"/>
        <v>289</v>
      </c>
      <c r="AH333" s="46">
        <f t="shared" si="217"/>
        <v>1734</v>
      </c>
      <c r="AI333" s="130">
        <f>'[5]ตุลาคม 67 '!E333</f>
        <v>17913</v>
      </c>
      <c r="AJ333" s="44">
        <f t="shared" si="218"/>
        <v>379</v>
      </c>
      <c r="AK333" s="46">
        <f t="shared" si="219"/>
        <v>2274</v>
      </c>
      <c r="AL333" s="130">
        <f>'[5]พฤศจิกายน 67'!E333</f>
        <v>18213</v>
      </c>
      <c r="AM333" s="44">
        <f t="shared" si="220"/>
        <v>300</v>
      </c>
      <c r="AN333" s="46">
        <f t="shared" si="221"/>
        <v>1800</v>
      </c>
      <c r="AO333" s="130">
        <f>'[5]ธันวาคม 67'!E333</f>
        <v>18389</v>
      </c>
      <c r="AP333" s="44">
        <f t="shared" si="222"/>
        <v>176</v>
      </c>
      <c r="AQ333" s="46">
        <f t="shared" si="206"/>
        <v>1056</v>
      </c>
    </row>
    <row r="334" spans="1:43" x14ac:dyDescent="0.55000000000000004">
      <c r="A334" s="42">
        <f>[5]ตารางจด!A334</f>
        <v>0</v>
      </c>
      <c r="B334" s="43">
        <f>[5]ตารางจด!B334</f>
        <v>0</v>
      </c>
      <c r="C334" s="42">
        <f>[5]ตารางจด!C334</f>
        <v>0</v>
      </c>
      <c r="D334" s="16">
        <f>[5]ตารางจด!D334</f>
        <v>0</v>
      </c>
      <c r="E334" s="130">
        <v>0</v>
      </c>
      <c r="F334" s="44">
        <v>0</v>
      </c>
      <c r="G334" s="45">
        <v>0</v>
      </c>
      <c r="H334" s="44">
        <f>'[5]มกราคม 67'!E334</f>
        <v>0</v>
      </c>
      <c r="I334" s="13">
        <f t="shared" si="199"/>
        <v>0</v>
      </c>
      <c r="J334" s="46">
        <f t="shared" si="200"/>
        <v>0</v>
      </c>
      <c r="K334" s="130">
        <f>'[5]กุมภาพันธ์ 67'!E334</f>
        <v>0</v>
      </c>
      <c r="L334" s="44">
        <f t="shared" si="236"/>
        <v>0</v>
      </c>
      <c r="M334" s="46">
        <f t="shared" si="237"/>
        <v>0</v>
      </c>
      <c r="N334" s="130">
        <f>'[5]มีนาคม 67'!E334</f>
        <v>0</v>
      </c>
      <c r="O334" s="44">
        <f t="shared" si="203"/>
        <v>0</v>
      </c>
      <c r="P334" s="45">
        <f t="shared" si="204"/>
        <v>0</v>
      </c>
      <c r="Q334" s="44">
        <f>'[5]เมษายน 67 '!E334</f>
        <v>0</v>
      </c>
      <c r="R334" s="44">
        <f t="shared" si="207"/>
        <v>0</v>
      </c>
      <c r="S334" s="46">
        <f t="shared" si="208"/>
        <v>0</v>
      </c>
      <c r="T334" s="130">
        <f>'[5]พฤษภาคม 67'!E334</f>
        <v>0</v>
      </c>
      <c r="U334" s="44">
        <f t="shared" si="209"/>
        <v>0</v>
      </c>
      <c r="V334" s="46">
        <f t="shared" si="205"/>
        <v>0</v>
      </c>
      <c r="W334" s="130">
        <f>'[5]มิถุนายน 67 '!E334</f>
        <v>0</v>
      </c>
      <c r="X334" s="44">
        <f t="shared" si="210"/>
        <v>0</v>
      </c>
      <c r="Y334" s="46">
        <f t="shared" si="211"/>
        <v>0</v>
      </c>
      <c r="Z334" s="47">
        <f>'[5]กรกฏาคม 67 '!E334</f>
        <v>0</v>
      </c>
      <c r="AA334" s="48">
        <f t="shared" si="212"/>
        <v>0</v>
      </c>
      <c r="AB334" s="49">
        <f t="shared" si="213"/>
        <v>0</v>
      </c>
      <c r="AC334" s="130">
        <f>'[5]สิงหาคม 67 '!E334</f>
        <v>0</v>
      </c>
      <c r="AD334" s="44">
        <f t="shared" si="214"/>
        <v>0</v>
      </c>
      <c r="AE334" s="46">
        <f t="shared" si="215"/>
        <v>0</v>
      </c>
      <c r="AF334" s="130">
        <f>'[5]กันยายน 67 '!E334</f>
        <v>0</v>
      </c>
      <c r="AG334" s="44">
        <f t="shared" si="216"/>
        <v>0</v>
      </c>
      <c r="AH334" s="46">
        <f t="shared" si="217"/>
        <v>0</v>
      </c>
      <c r="AI334" s="130">
        <f>'[5]ตุลาคม 67 '!E334</f>
        <v>0</v>
      </c>
      <c r="AJ334" s="44">
        <f t="shared" si="218"/>
        <v>0</v>
      </c>
      <c r="AK334" s="46">
        <f t="shared" si="219"/>
        <v>0</v>
      </c>
      <c r="AL334" s="130">
        <f>'[5]พฤศจิกายน 67'!E334</f>
        <v>0</v>
      </c>
      <c r="AM334" s="44">
        <f t="shared" si="220"/>
        <v>0</v>
      </c>
      <c r="AN334" s="46">
        <f t="shared" si="221"/>
        <v>0</v>
      </c>
      <c r="AO334" s="130">
        <f>'[5]ธันวาคม 67'!E334</f>
        <v>0</v>
      </c>
      <c r="AP334" s="44">
        <f t="shared" si="222"/>
        <v>0</v>
      </c>
      <c r="AQ334" s="46">
        <f t="shared" si="206"/>
        <v>0</v>
      </c>
    </row>
    <row r="335" spans="1:43" x14ac:dyDescent="0.55000000000000004">
      <c r="A335" s="42">
        <f>[5]ตารางจด!A335</f>
        <v>0</v>
      </c>
      <c r="B335" s="43">
        <f>[5]ตารางจด!B335</f>
        <v>0</v>
      </c>
      <c r="C335" s="42">
        <f>[5]ตารางจด!C335</f>
        <v>0</v>
      </c>
      <c r="D335" s="16">
        <f>[5]ตารางจด!D335</f>
        <v>0</v>
      </c>
      <c r="E335" s="130">
        <v>0</v>
      </c>
      <c r="F335" s="44">
        <v>0</v>
      </c>
      <c r="G335" s="45">
        <v>0</v>
      </c>
      <c r="H335" s="44">
        <f>'[5]มกราคม 67'!E335</f>
        <v>0</v>
      </c>
      <c r="I335" s="13">
        <f t="shared" si="199"/>
        <v>0</v>
      </c>
      <c r="J335" s="46">
        <f t="shared" si="200"/>
        <v>0</v>
      </c>
      <c r="K335" s="130">
        <f>'[5]กุมภาพันธ์ 67'!E335</f>
        <v>0</v>
      </c>
      <c r="L335" s="44">
        <f t="shared" si="236"/>
        <v>0</v>
      </c>
      <c r="M335" s="46">
        <f t="shared" si="237"/>
        <v>0</v>
      </c>
      <c r="N335" s="130">
        <f>'[5]มีนาคม 67'!E335</f>
        <v>0</v>
      </c>
      <c r="O335" s="44">
        <f t="shared" si="203"/>
        <v>0</v>
      </c>
      <c r="P335" s="45">
        <f t="shared" si="204"/>
        <v>0</v>
      </c>
      <c r="Q335" s="44">
        <f>'[5]เมษายน 67 '!E335</f>
        <v>0</v>
      </c>
      <c r="R335" s="44">
        <f t="shared" si="207"/>
        <v>0</v>
      </c>
      <c r="S335" s="46">
        <f t="shared" si="208"/>
        <v>0</v>
      </c>
      <c r="T335" s="130">
        <f>'[5]พฤษภาคม 67'!E335</f>
        <v>0</v>
      </c>
      <c r="U335" s="44">
        <f t="shared" si="209"/>
        <v>0</v>
      </c>
      <c r="V335" s="46">
        <f t="shared" si="205"/>
        <v>0</v>
      </c>
      <c r="W335" s="130">
        <f>'[5]มิถุนายน 67 '!E335</f>
        <v>0</v>
      </c>
      <c r="X335" s="44">
        <f t="shared" si="210"/>
        <v>0</v>
      </c>
      <c r="Y335" s="46">
        <f t="shared" si="211"/>
        <v>0</v>
      </c>
      <c r="Z335" s="47">
        <f>'[5]กรกฏาคม 67 '!E335</f>
        <v>0</v>
      </c>
      <c r="AA335" s="48">
        <f t="shared" si="212"/>
        <v>0</v>
      </c>
      <c r="AB335" s="49">
        <f t="shared" si="213"/>
        <v>0</v>
      </c>
      <c r="AC335" s="130">
        <f>'[5]สิงหาคม 67 '!E335</f>
        <v>0</v>
      </c>
      <c r="AD335" s="44">
        <f t="shared" si="214"/>
        <v>0</v>
      </c>
      <c r="AE335" s="46">
        <f t="shared" si="215"/>
        <v>0</v>
      </c>
      <c r="AF335" s="130">
        <f>'[5]กันยายน 67 '!E335</f>
        <v>0</v>
      </c>
      <c r="AG335" s="44">
        <f t="shared" si="216"/>
        <v>0</v>
      </c>
      <c r="AH335" s="46">
        <f t="shared" si="217"/>
        <v>0</v>
      </c>
      <c r="AI335" s="130">
        <f>'[5]ตุลาคม 67 '!E335</f>
        <v>0</v>
      </c>
      <c r="AJ335" s="44">
        <f t="shared" si="218"/>
        <v>0</v>
      </c>
      <c r="AK335" s="46">
        <f t="shared" si="219"/>
        <v>0</v>
      </c>
      <c r="AL335" s="130">
        <f>'[5]พฤศจิกายน 67'!E335</f>
        <v>0</v>
      </c>
      <c r="AM335" s="44">
        <f t="shared" si="220"/>
        <v>0</v>
      </c>
      <c r="AN335" s="46">
        <f t="shared" si="221"/>
        <v>0</v>
      </c>
      <c r="AO335" s="130">
        <f>'[5]ธันวาคม 67'!E335</f>
        <v>0</v>
      </c>
      <c r="AP335" s="44">
        <f t="shared" si="222"/>
        <v>0</v>
      </c>
      <c r="AQ335" s="46">
        <f t="shared" si="206"/>
        <v>0</v>
      </c>
    </row>
    <row r="336" spans="1:43" x14ac:dyDescent="0.55000000000000004">
      <c r="A336" s="42">
        <f>[5]ตารางจด!A336</f>
        <v>0</v>
      </c>
      <c r="B336" s="43">
        <f>[5]ตารางจด!B336</f>
        <v>0</v>
      </c>
      <c r="C336" s="42">
        <f>[5]ตารางจด!C336</f>
        <v>0</v>
      </c>
      <c r="D336" s="16">
        <f>[5]ตารางจด!D336</f>
        <v>0</v>
      </c>
      <c r="E336" s="130">
        <v>0</v>
      </c>
      <c r="F336" s="44">
        <v>0</v>
      </c>
      <c r="G336" s="45">
        <v>0</v>
      </c>
      <c r="H336" s="44">
        <f>'[5]มกราคม 67'!E336</f>
        <v>0</v>
      </c>
      <c r="I336" s="13">
        <f t="shared" si="199"/>
        <v>0</v>
      </c>
      <c r="J336" s="46">
        <f t="shared" si="200"/>
        <v>0</v>
      </c>
      <c r="K336" s="130">
        <f>'[5]กุมภาพันธ์ 67'!E336</f>
        <v>0</v>
      </c>
      <c r="L336" s="44">
        <f t="shared" si="236"/>
        <v>0</v>
      </c>
      <c r="M336" s="46">
        <f t="shared" si="237"/>
        <v>0</v>
      </c>
      <c r="N336" s="130">
        <f>'[5]มีนาคม 67'!E336</f>
        <v>0</v>
      </c>
      <c r="O336" s="44">
        <f t="shared" si="203"/>
        <v>0</v>
      </c>
      <c r="P336" s="45">
        <f t="shared" si="204"/>
        <v>0</v>
      </c>
      <c r="Q336" s="44">
        <f>'[5]เมษายน 67 '!E336</f>
        <v>0</v>
      </c>
      <c r="R336" s="44">
        <f t="shared" si="207"/>
        <v>0</v>
      </c>
      <c r="S336" s="46">
        <f t="shared" si="208"/>
        <v>0</v>
      </c>
      <c r="T336" s="130">
        <f>'[5]พฤษภาคม 67'!E336</f>
        <v>0</v>
      </c>
      <c r="U336" s="44">
        <f t="shared" si="209"/>
        <v>0</v>
      </c>
      <c r="V336" s="46">
        <f t="shared" si="205"/>
        <v>0</v>
      </c>
      <c r="W336" s="130">
        <f>'[5]มิถุนายน 67 '!E336</f>
        <v>0</v>
      </c>
      <c r="X336" s="44">
        <f t="shared" si="210"/>
        <v>0</v>
      </c>
      <c r="Y336" s="46">
        <f t="shared" si="211"/>
        <v>0</v>
      </c>
      <c r="Z336" s="47">
        <f>'[5]กรกฏาคม 67 '!E336</f>
        <v>0</v>
      </c>
      <c r="AA336" s="48">
        <f t="shared" si="212"/>
        <v>0</v>
      </c>
      <c r="AB336" s="49">
        <f t="shared" si="213"/>
        <v>0</v>
      </c>
      <c r="AC336" s="130">
        <f>'[5]สิงหาคม 67 '!E336</f>
        <v>0</v>
      </c>
      <c r="AD336" s="44">
        <f t="shared" si="214"/>
        <v>0</v>
      </c>
      <c r="AE336" s="46">
        <f t="shared" si="215"/>
        <v>0</v>
      </c>
      <c r="AF336" s="130">
        <f>'[5]กันยายน 67 '!E336</f>
        <v>0</v>
      </c>
      <c r="AG336" s="44">
        <f t="shared" si="216"/>
        <v>0</v>
      </c>
      <c r="AH336" s="46">
        <f t="shared" si="217"/>
        <v>0</v>
      </c>
      <c r="AI336" s="130">
        <f>'[5]ตุลาคม 67 '!E336</f>
        <v>0</v>
      </c>
      <c r="AJ336" s="44">
        <f t="shared" si="218"/>
        <v>0</v>
      </c>
      <c r="AK336" s="46">
        <f t="shared" si="219"/>
        <v>0</v>
      </c>
      <c r="AL336" s="130">
        <f>'[5]พฤศจิกายน 67'!E336</f>
        <v>0</v>
      </c>
      <c r="AM336" s="44">
        <f t="shared" si="220"/>
        <v>0</v>
      </c>
      <c r="AN336" s="46">
        <f t="shared" si="221"/>
        <v>0</v>
      </c>
      <c r="AO336" s="130">
        <f>'[5]ธันวาคม 67'!E336</f>
        <v>0</v>
      </c>
      <c r="AP336" s="44">
        <f t="shared" si="222"/>
        <v>0</v>
      </c>
      <c r="AQ336" s="46">
        <f t="shared" si="206"/>
        <v>0</v>
      </c>
    </row>
    <row r="337" spans="1:43" x14ac:dyDescent="0.55000000000000004">
      <c r="A337" s="42">
        <f>[5]ตารางจด!A337</f>
        <v>0</v>
      </c>
      <c r="B337" s="43">
        <f>[5]ตารางจด!B337</f>
        <v>0</v>
      </c>
      <c r="C337" s="42">
        <f>[5]ตารางจด!C337</f>
        <v>0</v>
      </c>
      <c r="D337" s="16">
        <f>[5]ตารางจด!D337</f>
        <v>0</v>
      </c>
      <c r="E337" s="130">
        <v>0</v>
      </c>
      <c r="F337" s="44">
        <v>0</v>
      </c>
      <c r="G337" s="45">
        <v>0</v>
      </c>
      <c r="H337" s="44">
        <f>'[5]มกราคม 67'!E337</f>
        <v>0</v>
      </c>
      <c r="I337" s="13">
        <f t="shared" si="199"/>
        <v>0</v>
      </c>
      <c r="J337" s="46">
        <f t="shared" si="200"/>
        <v>0</v>
      </c>
      <c r="K337" s="130">
        <f>'[5]กุมภาพันธ์ 67'!E337</f>
        <v>0</v>
      </c>
      <c r="L337" s="44">
        <f t="shared" si="236"/>
        <v>0</v>
      </c>
      <c r="M337" s="46">
        <f t="shared" si="237"/>
        <v>0</v>
      </c>
      <c r="N337" s="130">
        <f>'[5]มีนาคม 67'!E337</f>
        <v>0</v>
      </c>
      <c r="O337" s="44">
        <f t="shared" si="203"/>
        <v>0</v>
      </c>
      <c r="P337" s="45">
        <f t="shared" si="204"/>
        <v>0</v>
      </c>
      <c r="Q337" s="44">
        <f>'[5]เมษายน 67 '!E337</f>
        <v>0</v>
      </c>
      <c r="R337" s="44">
        <f t="shared" si="207"/>
        <v>0</v>
      </c>
      <c r="S337" s="46">
        <f t="shared" si="208"/>
        <v>0</v>
      </c>
      <c r="T337" s="130">
        <f>'[5]พฤษภาคม 67'!E337</f>
        <v>0</v>
      </c>
      <c r="U337" s="44">
        <f t="shared" si="209"/>
        <v>0</v>
      </c>
      <c r="V337" s="46">
        <f t="shared" si="205"/>
        <v>0</v>
      </c>
      <c r="W337" s="130">
        <f>'[5]มิถุนายน 67 '!E337</f>
        <v>0</v>
      </c>
      <c r="X337" s="44">
        <f t="shared" si="210"/>
        <v>0</v>
      </c>
      <c r="Y337" s="46">
        <f t="shared" si="211"/>
        <v>0</v>
      </c>
      <c r="Z337" s="47">
        <f>'[5]กรกฏาคม 67 '!E337</f>
        <v>0</v>
      </c>
      <c r="AA337" s="48">
        <f t="shared" si="212"/>
        <v>0</v>
      </c>
      <c r="AB337" s="49">
        <f t="shared" si="213"/>
        <v>0</v>
      </c>
      <c r="AC337" s="130">
        <f>'[5]สิงหาคม 67 '!E337</f>
        <v>0</v>
      </c>
      <c r="AD337" s="44">
        <f t="shared" si="214"/>
        <v>0</v>
      </c>
      <c r="AE337" s="46">
        <f t="shared" si="215"/>
        <v>0</v>
      </c>
      <c r="AF337" s="130">
        <f>'[5]กันยายน 67 '!E337</f>
        <v>0</v>
      </c>
      <c r="AG337" s="44">
        <f t="shared" si="216"/>
        <v>0</v>
      </c>
      <c r="AH337" s="46">
        <f t="shared" si="217"/>
        <v>0</v>
      </c>
      <c r="AI337" s="130">
        <f>'[5]ตุลาคม 67 '!E337</f>
        <v>0</v>
      </c>
      <c r="AJ337" s="44">
        <f t="shared" si="218"/>
        <v>0</v>
      </c>
      <c r="AK337" s="46">
        <f t="shared" si="219"/>
        <v>0</v>
      </c>
      <c r="AL337" s="130">
        <f>'[5]พฤศจิกายน 67'!E337</f>
        <v>0</v>
      </c>
      <c r="AM337" s="44">
        <f t="shared" si="220"/>
        <v>0</v>
      </c>
      <c r="AN337" s="46">
        <f t="shared" si="221"/>
        <v>0</v>
      </c>
      <c r="AO337" s="130">
        <f>'[5]ธันวาคม 67'!E337</f>
        <v>0</v>
      </c>
      <c r="AP337" s="44">
        <f t="shared" si="222"/>
        <v>0</v>
      </c>
      <c r="AQ337" s="46">
        <f t="shared" si="206"/>
        <v>0</v>
      </c>
    </row>
    <row r="338" spans="1:43" x14ac:dyDescent="0.55000000000000004">
      <c r="A338" s="42">
        <f>[5]ตารางจด!A338</f>
        <v>0</v>
      </c>
      <c r="B338" s="43">
        <f>[5]ตารางจด!B338</f>
        <v>0</v>
      </c>
      <c r="C338" s="42">
        <f>[5]ตารางจด!C338</f>
        <v>0</v>
      </c>
      <c r="D338" s="16">
        <f>[5]ตารางจด!D338</f>
        <v>0</v>
      </c>
      <c r="E338" s="130">
        <v>0</v>
      </c>
      <c r="F338" s="44">
        <v>0</v>
      </c>
      <c r="G338" s="45">
        <v>0</v>
      </c>
      <c r="H338" s="44">
        <f>'[5]มกราคม 67'!E338</f>
        <v>0</v>
      </c>
      <c r="I338" s="13">
        <f t="shared" si="199"/>
        <v>0</v>
      </c>
      <c r="J338" s="46">
        <f t="shared" si="200"/>
        <v>0</v>
      </c>
      <c r="K338" s="130">
        <f>'[5]กุมภาพันธ์ 67'!E338</f>
        <v>0</v>
      </c>
      <c r="L338" s="44">
        <f t="shared" si="236"/>
        <v>0</v>
      </c>
      <c r="M338" s="46">
        <f t="shared" si="237"/>
        <v>0</v>
      </c>
      <c r="N338" s="130">
        <f>'[5]มีนาคม 67'!E338</f>
        <v>0</v>
      </c>
      <c r="O338" s="44">
        <f t="shared" si="203"/>
        <v>0</v>
      </c>
      <c r="P338" s="45">
        <f t="shared" si="204"/>
        <v>0</v>
      </c>
      <c r="Q338" s="44">
        <f>'[5]เมษายน 67 '!E338</f>
        <v>0</v>
      </c>
      <c r="R338" s="44">
        <f t="shared" si="207"/>
        <v>0</v>
      </c>
      <c r="S338" s="46">
        <f t="shared" si="208"/>
        <v>0</v>
      </c>
      <c r="T338" s="130">
        <f>'[5]พฤษภาคม 67'!E338</f>
        <v>0</v>
      </c>
      <c r="U338" s="44">
        <f t="shared" si="209"/>
        <v>0</v>
      </c>
      <c r="V338" s="46">
        <f t="shared" si="205"/>
        <v>0</v>
      </c>
      <c r="W338" s="130">
        <f>'[5]มิถุนายน 67 '!E338</f>
        <v>0</v>
      </c>
      <c r="X338" s="44">
        <f t="shared" si="210"/>
        <v>0</v>
      </c>
      <c r="Y338" s="46">
        <f t="shared" si="211"/>
        <v>0</v>
      </c>
      <c r="Z338" s="47">
        <f>'[5]กรกฏาคม 67 '!E338</f>
        <v>0</v>
      </c>
      <c r="AA338" s="48">
        <f t="shared" si="212"/>
        <v>0</v>
      </c>
      <c r="AB338" s="49">
        <f t="shared" si="213"/>
        <v>0</v>
      </c>
      <c r="AC338" s="130">
        <f>'[5]สิงหาคม 67 '!E338</f>
        <v>0</v>
      </c>
      <c r="AD338" s="44">
        <f t="shared" si="214"/>
        <v>0</v>
      </c>
      <c r="AE338" s="46">
        <f t="shared" si="215"/>
        <v>0</v>
      </c>
      <c r="AF338" s="130">
        <f>'[5]กันยายน 67 '!E338</f>
        <v>0</v>
      </c>
      <c r="AG338" s="44">
        <f t="shared" si="216"/>
        <v>0</v>
      </c>
      <c r="AH338" s="46">
        <f t="shared" si="217"/>
        <v>0</v>
      </c>
      <c r="AI338" s="130">
        <f>'[5]ตุลาคม 67 '!E338</f>
        <v>0</v>
      </c>
      <c r="AJ338" s="44">
        <f t="shared" si="218"/>
        <v>0</v>
      </c>
      <c r="AK338" s="46">
        <f t="shared" si="219"/>
        <v>0</v>
      </c>
      <c r="AL338" s="130">
        <f>'[5]พฤศจิกายน 67'!E338</f>
        <v>0</v>
      </c>
      <c r="AM338" s="44">
        <f t="shared" si="220"/>
        <v>0</v>
      </c>
      <c r="AN338" s="46">
        <f t="shared" si="221"/>
        <v>0</v>
      </c>
      <c r="AO338" s="130">
        <f>'[5]ธันวาคม 67'!E338</f>
        <v>0</v>
      </c>
      <c r="AP338" s="44">
        <f t="shared" si="222"/>
        <v>0</v>
      </c>
      <c r="AQ338" s="46">
        <f t="shared" si="206"/>
        <v>0</v>
      </c>
    </row>
    <row r="339" spans="1:43" x14ac:dyDescent="0.55000000000000004">
      <c r="A339" s="42">
        <f>[5]ตารางจด!A339</f>
        <v>0</v>
      </c>
      <c r="B339" s="43">
        <f>[5]ตารางจด!B339</f>
        <v>0</v>
      </c>
      <c r="C339" s="42">
        <f>[5]ตารางจด!C339</f>
        <v>0</v>
      </c>
      <c r="D339" s="16">
        <f>[5]ตารางจด!D339</f>
        <v>0</v>
      </c>
      <c r="E339" s="130">
        <v>0</v>
      </c>
      <c r="F339" s="44">
        <v>0</v>
      </c>
      <c r="G339" s="45">
        <v>0</v>
      </c>
      <c r="H339" s="44">
        <f>'[5]มกราคม 67'!E339</f>
        <v>0</v>
      </c>
      <c r="I339" s="13">
        <f t="shared" si="199"/>
        <v>0</v>
      </c>
      <c r="J339" s="46">
        <f t="shared" si="200"/>
        <v>0</v>
      </c>
      <c r="K339" s="130">
        <f>'[5]กุมภาพันธ์ 67'!E339</f>
        <v>0</v>
      </c>
      <c r="L339" s="44">
        <f t="shared" si="236"/>
        <v>0</v>
      </c>
      <c r="M339" s="46">
        <f t="shared" si="237"/>
        <v>0</v>
      </c>
      <c r="N339" s="130">
        <f>'[5]มีนาคม 67'!E339</f>
        <v>0</v>
      </c>
      <c r="O339" s="44">
        <f t="shared" si="203"/>
        <v>0</v>
      </c>
      <c r="P339" s="45">
        <f t="shared" si="204"/>
        <v>0</v>
      </c>
      <c r="Q339" s="44">
        <f>'[5]เมษายน 67 '!E339</f>
        <v>0</v>
      </c>
      <c r="R339" s="44">
        <f t="shared" si="207"/>
        <v>0</v>
      </c>
      <c r="S339" s="46">
        <f t="shared" si="208"/>
        <v>0</v>
      </c>
      <c r="T339" s="130">
        <f>'[5]พฤษภาคม 67'!E339</f>
        <v>0</v>
      </c>
      <c r="U339" s="44">
        <f t="shared" si="209"/>
        <v>0</v>
      </c>
      <c r="V339" s="46">
        <f t="shared" si="205"/>
        <v>0</v>
      </c>
      <c r="W339" s="130">
        <f>'[5]มิถุนายน 67 '!E339</f>
        <v>0</v>
      </c>
      <c r="X339" s="44">
        <f t="shared" si="210"/>
        <v>0</v>
      </c>
      <c r="Y339" s="46">
        <f t="shared" si="211"/>
        <v>0</v>
      </c>
      <c r="Z339" s="47">
        <f>'[5]กรกฏาคม 67 '!E339</f>
        <v>0</v>
      </c>
      <c r="AA339" s="48">
        <f t="shared" si="212"/>
        <v>0</v>
      </c>
      <c r="AB339" s="49">
        <f t="shared" si="213"/>
        <v>0</v>
      </c>
      <c r="AC339" s="130">
        <f>'[5]สิงหาคม 67 '!E339</f>
        <v>0</v>
      </c>
      <c r="AD339" s="44">
        <f t="shared" si="214"/>
        <v>0</v>
      </c>
      <c r="AE339" s="46">
        <f t="shared" si="215"/>
        <v>0</v>
      </c>
      <c r="AF339" s="130">
        <f>'[5]กันยายน 67 '!E339</f>
        <v>0</v>
      </c>
      <c r="AG339" s="44">
        <f t="shared" si="216"/>
        <v>0</v>
      </c>
      <c r="AH339" s="46">
        <f t="shared" si="217"/>
        <v>0</v>
      </c>
      <c r="AI339" s="130">
        <f>'[5]ตุลาคม 67 '!E339</f>
        <v>0</v>
      </c>
      <c r="AJ339" s="44">
        <f t="shared" si="218"/>
        <v>0</v>
      </c>
      <c r="AK339" s="46">
        <f t="shared" si="219"/>
        <v>0</v>
      </c>
      <c r="AL339" s="130">
        <f>'[5]พฤศจิกายน 67'!E339</f>
        <v>0</v>
      </c>
      <c r="AM339" s="44">
        <f t="shared" si="220"/>
        <v>0</v>
      </c>
      <c r="AN339" s="46">
        <f t="shared" si="221"/>
        <v>0</v>
      </c>
      <c r="AO339" s="130">
        <f>'[5]ธันวาคม 67'!E339</f>
        <v>0</v>
      </c>
      <c r="AP339" s="44">
        <f t="shared" si="222"/>
        <v>0</v>
      </c>
      <c r="AQ339" s="46">
        <f t="shared" si="206"/>
        <v>0</v>
      </c>
    </row>
    <row r="340" spans="1:43" x14ac:dyDescent="0.55000000000000004">
      <c r="A340" s="42">
        <f>[5]ตารางจด!A340</f>
        <v>0</v>
      </c>
      <c r="B340" s="43">
        <f>[5]ตารางจด!B340</f>
        <v>0</v>
      </c>
      <c r="C340" s="42">
        <f>[5]ตารางจด!C340</f>
        <v>0</v>
      </c>
      <c r="D340" s="16">
        <f>[5]ตารางจด!D340</f>
        <v>0</v>
      </c>
      <c r="E340" s="130">
        <v>0</v>
      </c>
      <c r="F340" s="44">
        <v>0</v>
      </c>
      <c r="G340" s="45">
        <v>0</v>
      </c>
      <c r="H340" s="44">
        <f>'[5]มกราคม 67'!E340</f>
        <v>0</v>
      </c>
      <c r="I340" s="13">
        <f t="shared" si="199"/>
        <v>0</v>
      </c>
      <c r="J340" s="46">
        <f t="shared" si="200"/>
        <v>0</v>
      </c>
      <c r="K340" s="130">
        <f>'[5]กุมภาพันธ์ 67'!E340</f>
        <v>0</v>
      </c>
      <c r="L340" s="44">
        <f t="shared" si="236"/>
        <v>0</v>
      </c>
      <c r="M340" s="46">
        <f t="shared" si="237"/>
        <v>0</v>
      </c>
      <c r="N340" s="130">
        <f>'[5]มีนาคม 67'!E340</f>
        <v>0</v>
      </c>
      <c r="O340" s="44">
        <f t="shared" si="203"/>
        <v>0</v>
      </c>
      <c r="P340" s="45">
        <f t="shared" si="204"/>
        <v>0</v>
      </c>
      <c r="Q340" s="44">
        <f>'[5]เมษายน 67 '!E340</f>
        <v>0</v>
      </c>
      <c r="R340" s="44">
        <f t="shared" si="207"/>
        <v>0</v>
      </c>
      <c r="S340" s="46">
        <f t="shared" si="208"/>
        <v>0</v>
      </c>
      <c r="T340" s="130">
        <f>'[5]พฤษภาคม 67'!E340</f>
        <v>0</v>
      </c>
      <c r="U340" s="44">
        <f t="shared" si="209"/>
        <v>0</v>
      </c>
      <c r="V340" s="46">
        <f t="shared" si="205"/>
        <v>0</v>
      </c>
      <c r="W340" s="130">
        <f>'[5]มิถุนายน 67 '!E340</f>
        <v>0</v>
      </c>
      <c r="X340" s="44">
        <f t="shared" si="210"/>
        <v>0</v>
      </c>
      <c r="Y340" s="46">
        <f t="shared" si="211"/>
        <v>0</v>
      </c>
      <c r="Z340" s="47">
        <f>'[5]กรกฏาคม 67 '!E340</f>
        <v>0</v>
      </c>
      <c r="AA340" s="48">
        <f t="shared" si="212"/>
        <v>0</v>
      </c>
      <c r="AB340" s="49">
        <f t="shared" si="213"/>
        <v>0</v>
      </c>
      <c r="AC340" s="130">
        <f>'[5]สิงหาคม 67 '!E340</f>
        <v>0</v>
      </c>
      <c r="AD340" s="44">
        <f t="shared" si="214"/>
        <v>0</v>
      </c>
      <c r="AE340" s="46">
        <f t="shared" si="215"/>
        <v>0</v>
      </c>
      <c r="AF340" s="130">
        <f>'[5]กันยายน 67 '!E340</f>
        <v>0</v>
      </c>
      <c r="AG340" s="44">
        <f t="shared" si="216"/>
        <v>0</v>
      </c>
      <c r="AH340" s="46">
        <f t="shared" si="217"/>
        <v>0</v>
      </c>
      <c r="AI340" s="130">
        <f>'[5]ตุลาคม 67 '!E340</f>
        <v>0</v>
      </c>
      <c r="AJ340" s="44">
        <f t="shared" si="218"/>
        <v>0</v>
      </c>
      <c r="AK340" s="46">
        <f t="shared" si="219"/>
        <v>0</v>
      </c>
      <c r="AL340" s="130">
        <f>'[5]พฤศจิกายน 67'!E340</f>
        <v>0</v>
      </c>
      <c r="AM340" s="44">
        <f t="shared" si="220"/>
        <v>0</v>
      </c>
      <c r="AN340" s="46">
        <f t="shared" si="221"/>
        <v>0</v>
      </c>
      <c r="AO340" s="130">
        <f>'[5]ธันวาคม 67'!E340</f>
        <v>0</v>
      </c>
      <c r="AP340" s="44">
        <f t="shared" si="222"/>
        <v>0</v>
      </c>
      <c r="AQ340" s="46">
        <f t="shared" si="206"/>
        <v>0</v>
      </c>
    </row>
    <row r="341" spans="1:43" x14ac:dyDescent="0.55000000000000004">
      <c r="A341" s="42">
        <f>[5]ตารางจด!A341</f>
        <v>0</v>
      </c>
      <c r="B341" s="43">
        <f>[5]ตารางจด!B341</f>
        <v>0</v>
      </c>
      <c r="C341" s="42">
        <f>[5]ตารางจด!C341</f>
        <v>0</v>
      </c>
      <c r="D341" s="16">
        <f>[5]ตารางจด!D341</f>
        <v>0</v>
      </c>
      <c r="E341" s="130">
        <v>0</v>
      </c>
      <c r="F341" s="44">
        <v>0</v>
      </c>
      <c r="G341" s="45">
        <v>0</v>
      </c>
      <c r="H341" s="44">
        <f>'[5]มกราคม 67'!E341</f>
        <v>0</v>
      </c>
      <c r="I341" s="13">
        <f t="shared" si="199"/>
        <v>0</v>
      </c>
      <c r="J341" s="46">
        <f t="shared" si="200"/>
        <v>0</v>
      </c>
      <c r="K341" s="130">
        <f>'[5]กุมภาพันธ์ 67'!E341</f>
        <v>0</v>
      </c>
      <c r="L341" s="44">
        <f t="shared" si="236"/>
        <v>0</v>
      </c>
      <c r="M341" s="46">
        <f t="shared" si="237"/>
        <v>0</v>
      </c>
      <c r="N341" s="130">
        <f>'[5]มีนาคม 67'!E341</f>
        <v>0</v>
      </c>
      <c r="O341" s="44">
        <f t="shared" si="203"/>
        <v>0</v>
      </c>
      <c r="P341" s="45">
        <f t="shared" si="204"/>
        <v>0</v>
      </c>
      <c r="Q341" s="44">
        <f>'[5]เมษายน 67 '!E341</f>
        <v>0</v>
      </c>
      <c r="R341" s="44">
        <f t="shared" si="207"/>
        <v>0</v>
      </c>
      <c r="S341" s="46">
        <f t="shared" si="208"/>
        <v>0</v>
      </c>
      <c r="T341" s="130">
        <f>'[5]พฤษภาคม 67'!E341</f>
        <v>0</v>
      </c>
      <c r="U341" s="44">
        <f t="shared" si="209"/>
        <v>0</v>
      </c>
      <c r="V341" s="46">
        <f t="shared" si="205"/>
        <v>0</v>
      </c>
      <c r="W341" s="130">
        <f>'[5]มิถุนายน 67 '!E341</f>
        <v>0</v>
      </c>
      <c r="X341" s="44">
        <f t="shared" si="210"/>
        <v>0</v>
      </c>
      <c r="Y341" s="46">
        <f t="shared" si="211"/>
        <v>0</v>
      </c>
      <c r="Z341" s="47">
        <f>'[5]กรกฏาคม 67 '!E341</f>
        <v>0</v>
      </c>
      <c r="AA341" s="48">
        <f t="shared" si="212"/>
        <v>0</v>
      </c>
      <c r="AB341" s="49">
        <f t="shared" si="213"/>
        <v>0</v>
      </c>
      <c r="AC341" s="130">
        <f>'[5]สิงหาคม 67 '!E341</f>
        <v>0</v>
      </c>
      <c r="AD341" s="44">
        <f t="shared" si="214"/>
        <v>0</v>
      </c>
      <c r="AE341" s="46">
        <f t="shared" si="215"/>
        <v>0</v>
      </c>
      <c r="AF341" s="130">
        <f>'[5]กันยายน 67 '!E341</f>
        <v>0</v>
      </c>
      <c r="AG341" s="44">
        <f t="shared" si="216"/>
        <v>0</v>
      </c>
      <c r="AH341" s="46">
        <f t="shared" si="217"/>
        <v>0</v>
      </c>
      <c r="AI341" s="130">
        <f>'[5]ตุลาคม 67 '!E341</f>
        <v>0</v>
      </c>
      <c r="AJ341" s="44">
        <f t="shared" si="218"/>
        <v>0</v>
      </c>
      <c r="AK341" s="46">
        <f t="shared" si="219"/>
        <v>0</v>
      </c>
      <c r="AL341" s="130">
        <f>'[5]พฤศจิกายน 67'!E341</f>
        <v>0</v>
      </c>
      <c r="AM341" s="44">
        <f t="shared" si="220"/>
        <v>0</v>
      </c>
      <c r="AN341" s="46">
        <f t="shared" si="221"/>
        <v>0</v>
      </c>
      <c r="AO341" s="130">
        <f>'[5]ธันวาคม 67'!E341</f>
        <v>0</v>
      </c>
      <c r="AP341" s="44">
        <f t="shared" si="222"/>
        <v>0</v>
      </c>
      <c r="AQ341" s="46">
        <f t="shared" si="206"/>
        <v>0</v>
      </c>
    </row>
    <row r="342" spans="1:43" x14ac:dyDescent="0.55000000000000004">
      <c r="A342" s="42">
        <f>[5]ตารางจด!A342</f>
        <v>0</v>
      </c>
      <c r="B342" s="43">
        <f>[5]ตารางจด!B342</f>
        <v>0</v>
      </c>
      <c r="C342" s="42">
        <f>[5]ตารางจด!C342</f>
        <v>0</v>
      </c>
      <c r="D342" s="16">
        <f>[5]ตารางจด!D342</f>
        <v>0</v>
      </c>
      <c r="E342" s="130">
        <v>0</v>
      </c>
      <c r="F342" s="44">
        <v>0</v>
      </c>
      <c r="G342" s="45">
        <v>0</v>
      </c>
      <c r="H342" s="44">
        <f>'[5]มกราคม 67'!E342</f>
        <v>0</v>
      </c>
      <c r="I342" s="13">
        <f t="shared" si="199"/>
        <v>0</v>
      </c>
      <c r="J342" s="46">
        <f t="shared" si="200"/>
        <v>0</v>
      </c>
      <c r="K342" s="130">
        <f>'[5]กุมภาพันธ์ 67'!E342</f>
        <v>0</v>
      </c>
      <c r="L342" s="44">
        <f t="shared" si="236"/>
        <v>0</v>
      </c>
      <c r="M342" s="46">
        <f t="shared" si="237"/>
        <v>0</v>
      </c>
      <c r="N342" s="130">
        <f>'[5]มีนาคม 67'!E342</f>
        <v>0</v>
      </c>
      <c r="O342" s="44">
        <f t="shared" si="203"/>
        <v>0</v>
      </c>
      <c r="P342" s="45">
        <f t="shared" si="204"/>
        <v>0</v>
      </c>
      <c r="Q342" s="44">
        <f>'[5]เมษายน 67 '!E342</f>
        <v>0</v>
      </c>
      <c r="R342" s="44">
        <f t="shared" si="207"/>
        <v>0</v>
      </c>
      <c r="S342" s="46">
        <f t="shared" si="208"/>
        <v>0</v>
      </c>
      <c r="T342" s="130">
        <f>'[5]พฤษภาคม 67'!E342</f>
        <v>0</v>
      </c>
      <c r="U342" s="44">
        <f t="shared" si="209"/>
        <v>0</v>
      </c>
      <c r="V342" s="46">
        <f t="shared" si="205"/>
        <v>0</v>
      </c>
      <c r="W342" s="130">
        <f>'[5]มิถุนายน 67 '!E342</f>
        <v>0</v>
      </c>
      <c r="X342" s="44">
        <f t="shared" si="210"/>
        <v>0</v>
      </c>
      <c r="Y342" s="46">
        <f t="shared" si="211"/>
        <v>0</v>
      </c>
      <c r="Z342" s="47">
        <f>'[5]กรกฏาคม 67 '!E342</f>
        <v>0</v>
      </c>
      <c r="AA342" s="48">
        <f t="shared" si="212"/>
        <v>0</v>
      </c>
      <c r="AB342" s="49">
        <f t="shared" si="213"/>
        <v>0</v>
      </c>
      <c r="AC342" s="130">
        <f>'[5]สิงหาคม 67 '!E342</f>
        <v>0</v>
      </c>
      <c r="AD342" s="44">
        <f t="shared" si="214"/>
        <v>0</v>
      </c>
      <c r="AE342" s="46">
        <f t="shared" si="215"/>
        <v>0</v>
      </c>
      <c r="AF342" s="130">
        <f>'[5]กันยายน 67 '!E342</f>
        <v>0</v>
      </c>
      <c r="AG342" s="44">
        <f t="shared" si="216"/>
        <v>0</v>
      </c>
      <c r="AH342" s="46">
        <f t="shared" si="217"/>
        <v>0</v>
      </c>
      <c r="AI342" s="130">
        <f>'[5]ตุลาคม 67 '!E342</f>
        <v>0</v>
      </c>
      <c r="AJ342" s="44">
        <f t="shared" si="218"/>
        <v>0</v>
      </c>
      <c r="AK342" s="46">
        <f t="shared" si="219"/>
        <v>0</v>
      </c>
      <c r="AL342" s="130">
        <f>'[5]พฤศจิกายน 67'!E342</f>
        <v>0</v>
      </c>
      <c r="AM342" s="44">
        <f t="shared" si="220"/>
        <v>0</v>
      </c>
      <c r="AN342" s="46">
        <f t="shared" si="221"/>
        <v>0</v>
      </c>
      <c r="AO342" s="130">
        <f>'[5]ธันวาคม 67'!E342</f>
        <v>0</v>
      </c>
      <c r="AP342" s="44">
        <f t="shared" si="222"/>
        <v>0</v>
      </c>
      <c r="AQ342" s="46">
        <f t="shared" si="206"/>
        <v>0</v>
      </c>
    </row>
    <row r="343" spans="1:43" x14ac:dyDescent="0.55000000000000004">
      <c r="A343" s="42">
        <f>[5]ตารางจด!A343</f>
        <v>0</v>
      </c>
      <c r="B343" s="43">
        <f>[5]ตารางจด!B343</f>
        <v>0</v>
      </c>
      <c r="C343" s="42">
        <f>[5]ตารางจด!C343</f>
        <v>0</v>
      </c>
      <c r="D343" s="16">
        <f>[5]ตารางจด!D343</f>
        <v>0</v>
      </c>
      <c r="E343" s="130">
        <v>0</v>
      </c>
      <c r="F343" s="44">
        <v>0</v>
      </c>
      <c r="G343" s="45">
        <v>0</v>
      </c>
      <c r="H343" s="44">
        <f>'[5]มกราคม 67'!E343</f>
        <v>0</v>
      </c>
      <c r="I343" s="13">
        <f t="shared" si="199"/>
        <v>0</v>
      </c>
      <c r="J343" s="46">
        <f t="shared" si="200"/>
        <v>0</v>
      </c>
      <c r="K343" s="130">
        <f>'[5]กุมภาพันธ์ 67'!E343</f>
        <v>0</v>
      </c>
      <c r="L343" s="44">
        <f t="shared" si="236"/>
        <v>0</v>
      </c>
      <c r="M343" s="46">
        <f t="shared" si="237"/>
        <v>0</v>
      </c>
      <c r="N343" s="130">
        <f>'[5]มีนาคม 67'!E343</f>
        <v>0</v>
      </c>
      <c r="O343" s="44">
        <f t="shared" si="203"/>
        <v>0</v>
      </c>
      <c r="P343" s="45">
        <f t="shared" si="204"/>
        <v>0</v>
      </c>
      <c r="Q343" s="44">
        <f>'[5]เมษายน 67 '!E343</f>
        <v>0</v>
      </c>
      <c r="R343" s="44">
        <f t="shared" si="207"/>
        <v>0</v>
      </c>
      <c r="S343" s="46">
        <f t="shared" si="208"/>
        <v>0</v>
      </c>
      <c r="T343" s="130">
        <f>'[5]พฤษภาคม 67'!E343</f>
        <v>0</v>
      </c>
      <c r="U343" s="44">
        <f t="shared" si="209"/>
        <v>0</v>
      </c>
      <c r="V343" s="46">
        <f t="shared" si="205"/>
        <v>0</v>
      </c>
      <c r="W343" s="130">
        <f>'[5]มิถุนายน 67 '!E343</f>
        <v>0</v>
      </c>
      <c r="X343" s="44">
        <f t="shared" si="210"/>
        <v>0</v>
      </c>
      <c r="Y343" s="46">
        <f t="shared" si="211"/>
        <v>0</v>
      </c>
      <c r="Z343" s="47">
        <f>'[5]กรกฏาคม 67 '!E343</f>
        <v>0</v>
      </c>
      <c r="AA343" s="48">
        <f t="shared" si="212"/>
        <v>0</v>
      </c>
      <c r="AB343" s="49">
        <f t="shared" si="213"/>
        <v>0</v>
      </c>
      <c r="AC343" s="130">
        <f>'[5]สิงหาคม 67 '!E343</f>
        <v>0</v>
      </c>
      <c r="AD343" s="44">
        <f t="shared" si="214"/>
        <v>0</v>
      </c>
      <c r="AE343" s="46">
        <f t="shared" si="215"/>
        <v>0</v>
      </c>
      <c r="AF343" s="130">
        <f>'[5]กันยายน 67 '!E343</f>
        <v>0</v>
      </c>
      <c r="AG343" s="44">
        <f t="shared" si="216"/>
        <v>0</v>
      </c>
      <c r="AH343" s="46">
        <f t="shared" si="217"/>
        <v>0</v>
      </c>
      <c r="AI343" s="130">
        <f>'[5]ตุลาคม 67 '!E343</f>
        <v>0</v>
      </c>
      <c r="AJ343" s="44">
        <f t="shared" si="218"/>
        <v>0</v>
      </c>
      <c r="AK343" s="46">
        <f t="shared" si="219"/>
        <v>0</v>
      </c>
      <c r="AL343" s="130">
        <f>'[5]พฤศจิกายน 67'!E343</f>
        <v>0</v>
      </c>
      <c r="AM343" s="44">
        <f t="shared" si="220"/>
        <v>0</v>
      </c>
      <c r="AN343" s="46">
        <f t="shared" si="221"/>
        <v>0</v>
      </c>
      <c r="AO343" s="130">
        <f>'[5]ธันวาคม 67'!E343</f>
        <v>0</v>
      </c>
      <c r="AP343" s="44">
        <f t="shared" si="222"/>
        <v>0</v>
      </c>
      <c r="AQ343" s="46">
        <f t="shared" si="206"/>
        <v>0</v>
      </c>
    </row>
    <row r="344" spans="1:43" x14ac:dyDescent="0.55000000000000004">
      <c r="A344" s="42">
        <f>[5]ตารางจด!A344</f>
        <v>0</v>
      </c>
      <c r="B344" s="43">
        <f>[5]ตารางจด!B344</f>
        <v>0</v>
      </c>
      <c r="C344" s="42">
        <f>[5]ตารางจด!C344</f>
        <v>0</v>
      </c>
      <c r="D344" s="16">
        <f>[5]ตารางจด!D344</f>
        <v>0</v>
      </c>
      <c r="E344" s="130">
        <v>0</v>
      </c>
      <c r="F344" s="44">
        <v>0</v>
      </c>
      <c r="G344" s="45">
        <v>0</v>
      </c>
      <c r="H344" s="44">
        <f>'[5]มกราคม 67'!E344</f>
        <v>0</v>
      </c>
      <c r="I344" s="13">
        <f t="shared" si="199"/>
        <v>0</v>
      </c>
      <c r="J344" s="46">
        <f t="shared" si="200"/>
        <v>0</v>
      </c>
      <c r="K344" s="130">
        <f>'[5]กุมภาพันธ์ 67'!E344</f>
        <v>0</v>
      </c>
      <c r="L344" s="44">
        <f t="shared" si="236"/>
        <v>0</v>
      </c>
      <c r="M344" s="46">
        <f t="shared" si="237"/>
        <v>0</v>
      </c>
      <c r="N344" s="130">
        <f>'[5]มีนาคม 67'!E344</f>
        <v>0</v>
      </c>
      <c r="O344" s="44">
        <f t="shared" si="203"/>
        <v>0</v>
      </c>
      <c r="P344" s="45">
        <f t="shared" si="204"/>
        <v>0</v>
      </c>
      <c r="Q344" s="44">
        <f>'[5]เมษายน 67 '!E344</f>
        <v>0</v>
      </c>
      <c r="R344" s="44">
        <f t="shared" si="207"/>
        <v>0</v>
      </c>
      <c r="S344" s="46">
        <f t="shared" si="208"/>
        <v>0</v>
      </c>
      <c r="T344" s="130">
        <f>'[5]พฤษภาคม 67'!E344</f>
        <v>0</v>
      </c>
      <c r="U344" s="44">
        <f t="shared" si="209"/>
        <v>0</v>
      </c>
      <c r="V344" s="46">
        <f t="shared" si="205"/>
        <v>0</v>
      </c>
      <c r="W344" s="130">
        <f>'[5]มิถุนายน 67 '!E344</f>
        <v>0</v>
      </c>
      <c r="X344" s="44">
        <f t="shared" si="210"/>
        <v>0</v>
      </c>
      <c r="Y344" s="46">
        <f t="shared" si="211"/>
        <v>0</v>
      </c>
      <c r="Z344" s="47">
        <f>'[5]กรกฏาคม 67 '!E344</f>
        <v>0</v>
      </c>
      <c r="AA344" s="48">
        <f t="shared" si="212"/>
        <v>0</v>
      </c>
      <c r="AB344" s="49">
        <f t="shared" si="213"/>
        <v>0</v>
      </c>
      <c r="AC344" s="130">
        <f>'[5]สิงหาคม 67 '!E344</f>
        <v>0</v>
      </c>
      <c r="AD344" s="44">
        <f t="shared" si="214"/>
        <v>0</v>
      </c>
      <c r="AE344" s="46">
        <f t="shared" si="215"/>
        <v>0</v>
      </c>
      <c r="AF344" s="130">
        <f>'[5]กันยายน 67 '!E344</f>
        <v>0</v>
      </c>
      <c r="AG344" s="44">
        <f t="shared" si="216"/>
        <v>0</v>
      </c>
      <c r="AH344" s="46">
        <f t="shared" si="217"/>
        <v>0</v>
      </c>
      <c r="AI344" s="130">
        <f>'[5]ตุลาคม 67 '!E344</f>
        <v>0</v>
      </c>
      <c r="AJ344" s="44">
        <f t="shared" si="218"/>
        <v>0</v>
      </c>
      <c r="AK344" s="46">
        <f t="shared" si="219"/>
        <v>0</v>
      </c>
      <c r="AL344" s="130">
        <f>'[5]พฤศจิกายน 67'!E344</f>
        <v>0</v>
      </c>
      <c r="AM344" s="44">
        <f t="shared" si="220"/>
        <v>0</v>
      </c>
      <c r="AN344" s="46">
        <f t="shared" si="221"/>
        <v>0</v>
      </c>
      <c r="AO344" s="130">
        <f>'[5]ธันวาคม 67'!E344</f>
        <v>0</v>
      </c>
      <c r="AP344" s="44">
        <f t="shared" si="222"/>
        <v>0</v>
      </c>
      <c r="AQ344" s="46">
        <f t="shared" si="206"/>
        <v>0</v>
      </c>
    </row>
    <row r="345" spans="1:43" x14ac:dyDescent="0.55000000000000004">
      <c r="A345" s="42">
        <f>[5]ตารางจด!A345</f>
        <v>0</v>
      </c>
      <c r="B345" s="43">
        <f>[5]ตารางจด!B345</f>
        <v>0</v>
      </c>
      <c r="C345" s="42">
        <f>[5]ตารางจด!C345</f>
        <v>0</v>
      </c>
      <c r="D345" s="16">
        <f>[5]ตารางจด!D345</f>
        <v>0</v>
      </c>
      <c r="E345" s="130">
        <v>0</v>
      </c>
      <c r="F345" s="44">
        <v>0</v>
      </c>
      <c r="G345" s="45">
        <v>0</v>
      </c>
      <c r="H345" s="44">
        <f>'[5]มกราคม 67'!E345</f>
        <v>0</v>
      </c>
      <c r="I345" s="13">
        <f t="shared" si="199"/>
        <v>0</v>
      </c>
      <c r="J345" s="46">
        <f t="shared" si="200"/>
        <v>0</v>
      </c>
      <c r="K345" s="130">
        <f>'[5]กุมภาพันธ์ 67'!E345</f>
        <v>0</v>
      </c>
      <c r="L345" s="44">
        <f t="shared" si="236"/>
        <v>0</v>
      </c>
      <c r="M345" s="46">
        <f t="shared" si="237"/>
        <v>0</v>
      </c>
      <c r="N345" s="130">
        <f>'[5]มีนาคม 67'!E345</f>
        <v>0</v>
      </c>
      <c r="O345" s="44">
        <f t="shared" si="203"/>
        <v>0</v>
      </c>
      <c r="P345" s="45">
        <f t="shared" si="204"/>
        <v>0</v>
      </c>
      <c r="Q345" s="44">
        <f>'[5]เมษายน 67 '!E345</f>
        <v>0</v>
      </c>
      <c r="R345" s="44">
        <f t="shared" si="207"/>
        <v>0</v>
      </c>
      <c r="S345" s="46">
        <f t="shared" si="208"/>
        <v>0</v>
      </c>
      <c r="T345" s="130">
        <f>'[5]พฤษภาคม 67'!E345</f>
        <v>0</v>
      </c>
      <c r="U345" s="44">
        <f t="shared" si="209"/>
        <v>0</v>
      </c>
      <c r="V345" s="46">
        <f t="shared" si="205"/>
        <v>0</v>
      </c>
      <c r="W345" s="130">
        <f>'[5]มิถุนายน 67 '!E345</f>
        <v>0</v>
      </c>
      <c r="X345" s="44">
        <f t="shared" si="210"/>
        <v>0</v>
      </c>
      <c r="Y345" s="46">
        <f t="shared" si="211"/>
        <v>0</v>
      </c>
      <c r="Z345" s="47">
        <f>'[5]กรกฏาคม 67 '!E345</f>
        <v>0</v>
      </c>
      <c r="AA345" s="48">
        <f t="shared" si="212"/>
        <v>0</v>
      </c>
      <c r="AB345" s="49">
        <f t="shared" si="213"/>
        <v>0</v>
      </c>
      <c r="AC345" s="130">
        <f>'[5]สิงหาคม 67 '!E345</f>
        <v>0</v>
      </c>
      <c r="AD345" s="44">
        <f t="shared" si="214"/>
        <v>0</v>
      </c>
      <c r="AE345" s="46">
        <f t="shared" si="215"/>
        <v>0</v>
      </c>
      <c r="AF345" s="130">
        <f>'[5]กันยายน 67 '!E345</f>
        <v>0</v>
      </c>
      <c r="AG345" s="44">
        <f t="shared" si="216"/>
        <v>0</v>
      </c>
      <c r="AH345" s="46">
        <f t="shared" si="217"/>
        <v>0</v>
      </c>
      <c r="AI345" s="130">
        <f>'[5]ตุลาคม 67 '!E345</f>
        <v>0</v>
      </c>
      <c r="AJ345" s="44">
        <f t="shared" si="218"/>
        <v>0</v>
      </c>
      <c r="AK345" s="46">
        <f t="shared" si="219"/>
        <v>0</v>
      </c>
      <c r="AL345" s="130">
        <f>'[5]พฤศจิกายน 67'!E345</f>
        <v>0</v>
      </c>
      <c r="AM345" s="44">
        <f t="shared" si="220"/>
        <v>0</v>
      </c>
      <c r="AN345" s="46">
        <f t="shared" si="221"/>
        <v>0</v>
      </c>
      <c r="AO345" s="130">
        <f>'[5]ธันวาคม 67'!E345</f>
        <v>0</v>
      </c>
      <c r="AP345" s="44">
        <f t="shared" si="222"/>
        <v>0</v>
      </c>
      <c r="AQ345" s="46">
        <f t="shared" si="206"/>
        <v>0</v>
      </c>
    </row>
    <row r="346" spans="1:43" x14ac:dyDescent="0.55000000000000004">
      <c r="A346" s="42">
        <f>[5]ตารางจด!A346</f>
        <v>0</v>
      </c>
      <c r="B346" s="43">
        <f>[5]ตารางจด!B346</f>
        <v>0</v>
      </c>
      <c r="C346" s="42">
        <f>[5]ตารางจด!C346</f>
        <v>0</v>
      </c>
      <c r="D346" s="16">
        <f>[5]ตารางจด!D346</f>
        <v>0</v>
      </c>
      <c r="E346" s="130">
        <v>0</v>
      </c>
      <c r="F346" s="44">
        <v>0</v>
      </c>
      <c r="G346" s="45">
        <v>0</v>
      </c>
      <c r="H346" s="44">
        <f>'[5]มกราคม 67'!E346</f>
        <v>0</v>
      </c>
      <c r="I346" s="13">
        <f t="shared" si="199"/>
        <v>0</v>
      </c>
      <c r="J346" s="46">
        <f t="shared" si="200"/>
        <v>0</v>
      </c>
      <c r="K346" s="130">
        <f>'[5]กุมภาพันธ์ 67'!E346</f>
        <v>0</v>
      </c>
      <c r="L346" s="44">
        <f t="shared" si="236"/>
        <v>0</v>
      </c>
      <c r="M346" s="46">
        <f t="shared" si="237"/>
        <v>0</v>
      </c>
      <c r="N346" s="130">
        <f>'[5]มีนาคม 67'!E346</f>
        <v>0</v>
      </c>
      <c r="O346" s="44">
        <f t="shared" si="203"/>
        <v>0</v>
      </c>
      <c r="P346" s="45">
        <f t="shared" si="204"/>
        <v>0</v>
      </c>
      <c r="Q346" s="44">
        <f>'[5]เมษายน 67 '!E346</f>
        <v>0</v>
      </c>
      <c r="R346" s="44">
        <f t="shared" si="207"/>
        <v>0</v>
      </c>
      <c r="S346" s="46">
        <f t="shared" si="208"/>
        <v>0</v>
      </c>
      <c r="T346" s="130">
        <f>'[5]พฤษภาคม 67'!E346</f>
        <v>0</v>
      </c>
      <c r="U346" s="44">
        <f t="shared" si="209"/>
        <v>0</v>
      </c>
      <c r="V346" s="46">
        <f t="shared" si="205"/>
        <v>0</v>
      </c>
      <c r="W346" s="130">
        <f>'[5]มิถุนายน 67 '!E346</f>
        <v>0</v>
      </c>
      <c r="X346" s="44">
        <f t="shared" si="210"/>
        <v>0</v>
      </c>
      <c r="Y346" s="46">
        <f t="shared" si="211"/>
        <v>0</v>
      </c>
      <c r="Z346" s="47">
        <f>'[5]กรกฏาคม 67 '!E346</f>
        <v>0</v>
      </c>
      <c r="AA346" s="48">
        <f t="shared" si="212"/>
        <v>0</v>
      </c>
      <c r="AB346" s="49">
        <f t="shared" si="213"/>
        <v>0</v>
      </c>
      <c r="AC346" s="130">
        <f>'[5]สิงหาคม 67 '!E346</f>
        <v>0</v>
      </c>
      <c r="AD346" s="44">
        <f t="shared" si="214"/>
        <v>0</v>
      </c>
      <c r="AE346" s="46">
        <f t="shared" si="215"/>
        <v>0</v>
      </c>
      <c r="AF346" s="130">
        <f>'[5]กันยายน 67 '!E346</f>
        <v>0</v>
      </c>
      <c r="AG346" s="44">
        <f t="shared" si="216"/>
        <v>0</v>
      </c>
      <c r="AH346" s="46">
        <f t="shared" si="217"/>
        <v>0</v>
      </c>
      <c r="AI346" s="130">
        <f>'[5]ตุลาคม 67 '!E346</f>
        <v>0</v>
      </c>
      <c r="AJ346" s="44">
        <f t="shared" si="218"/>
        <v>0</v>
      </c>
      <c r="AK346" s="46">
        <f t="shared" si="219"/>
        <v>0</v>
      </c>
      <c r="AL346" s="130">
        <f>'[5]พฤศจิกายน 67'!E346</f>
        <v>0</v>
      </c>
      <c r="AM346" s="44">
        <f t="shared" si="220"/>
        <v>0</v>
      </c>
      <c r="AN346" s="46">
        <f t="shared" si="221"/>
        <v>0</v>
      </c>
      <c r="AO346" s="130">
        <f>'[5]ธันวาคม 67'!E346</f>
        <v>0</v>
      </c>
      <c r="AP346" s="44">
        <f t="shared" si="222"/>
        <v>0</v>
      </c>
      <c r="AQ346" s="46">
        <f t="shared" si="206"/>
        <v>0</v>
      </c>
    </row>
    <row r="347" spans="1:43" x14ac:dyDescent="0.55000000000000004">
      <c r="A347" s="42">
        <f>[5]ตารางจด!A347</f>
        <v>0</v>
      </c>
      <c r="B347" s="43">
        <f>[5]ตารางจด!B347</f>
        <v>0</v>
      </c>
      <c r="C347" s="42">
        <f>[5]ตารางจด!C347</f>
        <v>0</v>
      </c>
      <c r="D347" s="16">
        <f>[5]ตารางจด!D347</f>
        <v>0</v>
      </c>
      <c r="E347" s="130">
        <v>0</v>
      </c>
      <c r="F347" s="44">
        <v>0</v>
      </c>
      <c r="G347" s="45">
        <v>0</v>
      </c>
      <c r="H347" s="44">
        <f>'[5]มกราคม 67'!E347</f>
        <v>0</v>
      </c>
      <c r="I347" s="13">
        <f t="shared" si="199"/>
        <v>0</v>
      </c>
      <c r="J347" s="46">
        <f t="shared" si="200"/>
        <v>0</v>
      </c>
      <c r="K347" s="130">
        <f>'[5]กุมภาพันธ์ 67'!E347</f>
        <v>0</v>
      </c>
      <c r="L347" s="44">
        <f t="shared" si="236"/>
        <v>0</v>
      </c>
      <c r="M347" s="46">
        <f t="shared" si="237"/>
        <v>0</v>
      </c>
      <c r="N347" s="130">
        <f>'[5]มีนาคม 67'!E347</f>
        <v>0</v>
      </c>
      <c r="O347" s="44">
        <f t="shared" si="203"/>
        <v>0</v>
      </c>
      <c r="P347" s="45">
        <f t="shared" si="204"/>
        <v>0</v>
      </c>
      <c r="Q347" s="44">
        <f>'[5]เมษายน 67 '!E347</f>
        <v>0</v>
      </c>
      <c r="R347" s="44">
        <f t="shared" si="207"/>
        <v>0</v>
      </c>
      <c r="S347" s="46">
        <f t="shared" si="208"/>
        <v>0</v>
      </c>
      <c r="T347" s="130">
        <f>'[5]พฤษภาคม 67'!E347</f>
        <v>0</v>
      </c>
      <c r="U347" s="44">
        <f t="shared" si="209"/>
        <v>0</v>
      </c>
      <c r="V347" s="46">
        <f t="shared" si="205"/>
        <v>0</v>
      </c>
      <c r="W347" s="130">
        <f>'[5]มิถุนายน 67 '!E347</f>
        <v>0</v>
      </c>
      <c r="X347" s="44">
        <f t="shared" si="210"/>
        <v>0</v>
      </c>
      <c r="Y347" s="46">
        <f t="shared" si="211"/>
        <v>0</v>
      </c>
      <c r="Z347" s="47">
        <f>'[5]กรกฏาคม 67 '!E347</f>
        <v>0</v>
      </c>
      <c r="AA347" s="48">
        <f t="shared" si="212"/>
        <v>0</v>
      </c>
      <c r="AB347" s="49">
        <f t="shared" si="213"/>
        <v>0</v>
      </c>
      <c r="AC347" s="130">
        <f>'[5]สิงหาคม 67 '!E347</f>
        <v>0</v>
      </c>
      <c r="AD347" s="44">
        <f t="shared" si="214"/>
        <v>0</v>
      </c>
      <c r="AE347" s="46">
        <f t="shared" si="215"/>
        <v>0</v>
      </c>
      <c r="AF347" s="130">
        <f>'[5]กันยายน 67 '!E347</f>
        <v>0</v>
      </c>
      <c r="AG347" s="44">
        <f t="shared" si="216"/>
        <v>0</v>
      </c>
      <c r="AH347" s="46">
        <f t="shared" si="217"/>
        <v>0</v>
      </c>
      <c r="AI347" s="130">
        <f>'[5]ตุลาคม 67 '!E347</f>
        <v>0</v>
      </c>
      <c r="AJ347" s="44">
        <f t="shared" si="218"/>
        <v>0</v>
      </c>
      <c r="AK347" s="46">
        <f t="shared" si="219"/>
        <v>0</v>
      </c>
      <c r="AL347" s="130">
        <f>'[5]พฤศจิกายน 67'!E347</f>
        <v>0</v>
      </c>
      <c r="AM347" s="44">
        <f t="shared" si="220"/>
        <v>0</v>
      </c>
      <c r="AN347" s="46">
        <f t="shared" si="221"/>
        <v>0</v>
      </c>
      <c r="AO347" s="130">
        <f>'[5]ธันวาคม 67'!E347</f>
        <v>0</v>
      </c>
      <c r="AP347" s="44">
        <f t="shared" si="222"/>
        <v>0</v>
      </c>
      <c r="AQ347" s="46">
        <f t="shared" si="206"/>
        <v>0</v>
      </c>
    </row>
    <row r="348" spans="1:43" x14ac:dyDescent="0.55000000000000004">
      <c r="A348" s="42">
        <f>[5]ตารางจด!A348</f>
        <v>0</v>
      </c>
      <c r="B348" s="43">
        <f>[5]ตารางจด!B348</f>
        <v>0</v>
      </c>
      <c r="C348" s="42">
        <f>[5]ตารางจด!C348</f>
        <v>0</v>
      </c>
      <c r="D348" s="16">
        <f>[5]ตารางจด!D348</f>
        <v>0</v>
      </c>
      <c r="E348" s="130">
        <v>0</v>
      </c>
      <c r="F348" s="44">
        <v>0</v>
      </c>
      <c r="G348" s="45">
        <v>0</v>
      </c>
      <c r="H348" s="44">
        <f>'[5]มกราคม 67'!E348</f>
        <v>0</v>
      </c>
      <c r="I348" s="13">
        <f t="shared" si="199"/>
        <v>0</v>
      </c>
      <c r="J348" s="46">
        <f t="shared" si="200"/>
        <v>0</v>
      </c>
      <c r="K348" s="130">
        <f>'[5]กุมภาพันธ์ 67'!E348</f>
        <v>0</v>
      </c>
      <c r="L348" s="44">
        <f t="shared" si="236"/>
        <v>0</v>
      </c>
      <c r="M348" s="46">
        <f t="shared" si="237"/>
        <v>0</v>
      </c>
      <c r="N348" s="130">
        <f>'[5]มีนาคม 67'!E348</f>
        <v>0</v>
      </c>
      <c r="O348" s="44">
        <f t="shared" si="203"/>
        <v>0</v>
      </c>
      <c r="P348" s="45">
        <f t="shared" si="204"/>
        <v>0</v>
      </c>
      <c r="Q348" s="44">
        <f>'[5]เมษายน 67 '!E348</f>
        <v>0</v>
      </c>
      <c r="R348" s="44">
        <f t="shared" si="207"/>
        <v>0</v>
      </c>
      <c r="S348" s="46">
        <f t="shared" si="208"/>
        <v>0</v>
      </c>
      <c r="T348" s="130">
        <f>'[5]พฤษภาคม 67'!E348</f>
        <v>0</v>
      </c>
      <c r="U348" s="44">
        <f t="shared" si="209"/>
        <v>0</v>
      </c>
      <c r="V348" s="46">
        <f t="shared" si="205"/>
        <v>0</v>
      </c>
      <c r="W348" s="130">
        <f>'[5]มิถุนายน 67 '!E348</f>
        <v>0</v>
      </c>
      <c r="X348" s="44">
        <f t="shared" si="210"/>
        <v>0</v>
      </c>
      <c r="Y348" s="46">
        <f t="shared" si="211"/>
        <v>0</v>
      </c>
      <c r="Z348" s="47">
        <f>'[5]กรกฏาคม 67 '!E348</f>
        <v>0</v>
      </c>
      <c r="AA348" s="48">
        <f t="shared" si="212"/>
        <v>0</v>
      </c>
      <c r="AB348" s="49">
        <f t="shared" si="213"/>
        <v>0</v>
      </c>
      <c r="AC348" s="130">
        <f>'[5]สิงหาคม 67 '!E348</f>
        <v>0</v>
      </c>
      <c r="AD348" s="44">
        <f t="shared" si="214"/>
        <v>0</v>
      </c>
      <c r="AE348" s="46">
        <f t="shared" si="215"/>
        <v>0</v>
      </c>
      <c r="AF348" s="130">
        <f>'[5]กันยายน 67 '!E348</f>
        <v>0</v>
      </c>
      <c r="AG348" s="44">
        <f t="shared" si="216"/>
        <v>0</v>
      </c>
      <c r="AH348" s="46">
        <f t="shared" si="217"/>
        <v>0</v>
      </c>
      <c r="AI348" s="130">
        <f>'[5]ตุลาคม 67 '!E348</f>
        <v>0</v>
      </c>
      <c r="AJ348" s="44">
        <f t="shared" si="218"/>
        <v>0</v>
      </c>
      <c r="AK348" s="46">
        <f t="shared" si="219"/>
        <v>0</v>
      </c>
      <c r="AL348" s="130">
        <f>'[5]พฤศจิกายน 67'!E348</f>
        <v>0</v>
      </c>
      <c r="AM348" s="44">
        <f t="shared" si="220"/>
        <v>0</v>
      </c>
      <c r="AN348" s="46">
        <f t="shared" si="221"/>
        <v>0</v>
      </c>
      <c r="AO348" s="130">
        <f>'[5]ธันวาคม 67'!E348</f>
        <v>0</v>
      </c>
      <c r="AP348" s="44">
        <f t="shared" si="222"/>
        <v>0</v>
      </c>
      <c r="AQ348" s="46">
        <f t="shared" si="206"/>
        <v>0</v>
      </c>
    </row>
    <row r="349" spans="1:43" x14ac:dyDescent="0.55000000000000004">
      <c r="A349" s="23" t="str">
        <f>[5]ตารางจด!A349</f>
        <v>ตลาดเกษตรแม่โจ้ 2477</v>
      </c>
      <c r="B349" s="24"/>
      <c r="C349" s="51"/>
      <c r="D349" s="51"/>
      <c r="E349" s="120"/>
      <c r="F349" s="120"/>
      <c r="G349" s="121"/>
      <c r="H349" s="120"/>
      <c r="I349" s="120"/>
      <c r="J349" s="121"/>
      <c r="K349" s="120"/>
      <c r="L349" s="120"/>
      <c r="M349" s="121"/>
      <c r="N349" s="120"/>
      <c r="O349" s="120"/>
      <c r="P349" s="121"/>
      <c r="Q349" s="120"/>
      <c r="R349" s="120"/>
      <c r="S349" s="121"/>
      <c r="T349" s="120"/>
      <c r="U349" s="120"/>
      <c r="V349" s="121"/>
      <c r="W349" s="120"/>
      <c r="X349" s="120"/>
      <c r="Y349" s="121"/>
      <c r="Z349" s="79"/>
      <c r="AA349" s="79"/>
      <c r="AB349" s="122"/>
      <c r="AC349" s="120"/>
      <c r="AD349" s="120"/>
      <c r="AE349" s="121"/>
      <c r="AF349" s="120"/>
      <c r="AG349" s="120"/>
      <c r="AH349" s="121"/>
      <c r="AI349" s="120"/>
      <c r="AJ349" s="120"/>
      <c r="AK349" s="121"/>
      <c r="AL349" s="120"/>
      <c r="AM349" s="120"/>
      <c r="AN349" s="121"/>
      <c r="AO349" s="120"/>
      <c r="AP349" s="120"/>
      <c r="AQ349" s="123"/>
    </row>
    <row r="350" spans="1:43" x14ac:dyDescent="0.55000000000000004">
      <c r="A350" s="42">
        <f>[5]ตารางจด!A350</f>
        <v>0</v>
      </c>
      <c r="B350" s="43" t="str">
        <f>[5]ตารางจด!B350</f>
        <v>อัมพร สุทธิประภา ตู้ 41</v>
      </c>
      <c r="C350" s="42" t="str">
        <f>[5]ตารางจด!C350</f>
        <v>ตู้41</v>
      </c>
      <c r="D350" s="16">
        <f>[5]ตารางจด!D350</f>
        <v>20210335013</v>
      </c>
      <c r="E350" s="130">
        <v>0</v>
      </c>
      <c r="F350" s="44">
        <v>0</v>
      </c>
      <c r="G350" s="45">
        <v>0</v>
      </c>
      <c r="H350" s="44">
        <f>'[5]มกราคม 67'!E350</f>
        <v>0</v>
      </c>
      <c r="I350" s="13">
        <f t="shared" si="199"/>
        <v>0</v>
      </c>
      <c r="J350" s="46">
        <f t="shared" si="200"/>
        <v>0</v>
      </c>
      <c r="K350" s="130">
        <f>'[5]กุมภาพันธ์ 67'!E350</f>
        <v>0</v>
      </c>
      <c r="L350" s="44">
        <f t="shared" si="236"/>
        <v>0</v>
      </c>
      <c r="M350" s="46">
        <f t="shared" si="237"/>
        <v>0</v>
      </c>
      <c r="N350" s="130">
        <f>'[5]มีนาคม 67'!E350</f>
        <v>0</v>
      </c>
      <c r="O350" s="44">
        <f t="shared" si="203"/>
        <v>0</v>
      </c>
      <c r="P350" s="45">
        <f t="shared" si="204"/>
        <v>0</v>
      </c>
      <c r="Q350" s="44">
        <f>'[5]เมษายน 67 '!E350</f>
        <v>0</v>
      </c>
      <c r="R350" s="44">
        <f t="shared" si="207"/>
        <v>0</v>
      </c>
      <c r="S350" s="46">
        <f t="shared" si="208"/>
        <v>0</v>
      </c>
      <c r="T350" s="130">
        <f>'[5]พฤษภาคม 67'!E350</f>
        <v>25</v>
      </c>
      <c r="U350" s="44">
        <f t="shared" si="209"/>
        <v>25</v>
      </c>
      <c r="V350" s="46">
        <f t="shared" si="205"/>
        <v>150</v>
      </c>
      <c r="W350" s="130">
        <f>'[5]มิถุนายน 67 '!E350</f>
        <v>25</v>
      </c>
      <c r="X350" s="44">
        <f t="shared" si="210"/>
        <v>0</v>
      </c>
      <c r="Y350" s="46">
        <f t="shared" si="211"/>
        <v>0</v>
      </c>
      <c r="Z350" s="47">
        <f>'[5]กรกฏาคม 67 '!E350</f>
        <v>25</v>
      </c>
      <c r="AA350" s="48">
        <f t="shared" si="212"/>
        <v>0</v>
      </c>
      <c r="AB350" s="49">
        <f t="shared" si="213"/>
        <v>0</v>
      </c>
      <c r="AC350" s="130">
        <f>'[5]สิงหาคม 67 '!E350</f>
        <v>25</v>
      </c>
      <c r="AD350" s="44">
        <f t="shared" si="214"/>
        <v>0</v>
      </c>
      <c r="AE350" s="46">
        <f t="shared" si="215"/>
        <v>0</v>
      </c>
      <c r="AF350" s="130">
        <f>'[5]กันยายน 67 '!E350</f>
        <v>25</v>
      </c>
      <c r="AG350" s="44">
        <f t="shared" si="216"/>
        <v>0</v>
      </c>
      <c r="AH350" s="46">
        <f t="shared" si="217"/>
        <v>0</v>
      </c>
      <c r="AI350" s="130">
        <f>'[5]ตุลาคม 67 '!E350</f>
        <v>25</v>
      </c>
      <c r="AJ350" s="44">
        <f t="shared" si="218"/>
        <v>0</v>
      </c>
      <c r="AK350" s="46">
        <f t="shared" si="219"/>
        <v>0</v>
      </c>
      <c r="AL350" s="130">
        <f>'[5]พฤศจิกายน 67'!E350</f>
        <v>25</v>
      </c>
      <c r="AM350" s="44">
        <f t="shared" si="220"/>
        <v>0</v>
      </c>
      <c r="AN350" s="46">
        <f t="shared" si="221"/>
        <v>0</v>
      </c>
      <c r="AO350" s="130">
        <f>'[5]ธันวาคม 67'!E350</f>
        <v>25</v>
      </c>
      <c r="AP350" s="44">
        <f t="shared" si="222"/>
        <v>0</v>
      </c>
      <c r="AQ350" s="46">
        <f t="shared" si="206"/>
        <v>0</v>
      </c>
    </row>
    <row r="351" spans="1:43" x14ac:dyDescent="0.55000000000000004">
      <c r="A351" s="42">
        <f>[5]ตารางจด!A351</f>
        <v>0</v>
      </c>
      <c r="B351" s="43" t="str">
        <f>[5]ตารางจด!B351</f>
        <v>รุ้งลาวัลย์ เขียวรุ่งเพ็ชร ตู้ 42</v>
      </c>
      <c r="C351" s="42" t="str">
        <f>[5]ตารางจด!C351</f>
        <v>ตู้42</v>
      </c>
      <c r="D351" s="16">
        <f>[5]ตารางจด!D351</f>
        <v>0</v>
      </c>
      <c r="E351" s="130">
        <v>0</v>
      </c>
      <c r="F351" s="44">
        <v>0</v>
      </c>
      <c r="G351" s="45">
        <v>0</v>
      </c>
      <c r="H351" s="44">
        <f>'[5]มกราคม 67'!E351</f>
        <v>0</v>
      </c>
      <c r="I351" s="13">
        <f t="shared" si="199"/>
        <v>0</v>
      </c>
      <c r="J351" s="46">
        <f t="shared" si="200"/>
        <v>0</v>
      </c>
      <c r="K351" s="130">
        <f>'[5]กุมภาพันธ์ 67'!E351</f>
        <v>0</v>
      </c>
      <c r="L351" s="44">
        <f t="shared" si="236"/>
        <v>0</v>
      </c>
      <c r="M351" s="46">
        <f t="shared" si="237"/>
        <v>0</v>
      </c>
      <c r="N351" s="130">
        <f>'[5]มีนาคม 67'!E351</f>
        <v>0</v>
      </c>
      <c r="O351" s="44">
        <f t="shared" si="203"/>
        <v>0</v>
      </c>
      <c r="P351" s="45">
        <f t="shared" si="204"/>
        <v>0</v>
      </c>
      <c r="Q351" s="44">
        <f>'[5]เมษายน 67 '!E351</f>
        <v>0</v>
      </c>
      <c r="R351" s="44">
        <f t="shared" si="207"/>
        <v>0</v>
      </c>
      <c r="S351" s="46">
        <f t="shared" si="208"/>
        <v>0</v>
      </c>
      <c r="T351" s="130">
        <f>'[5]พฤษภาคม 67'!E351</f>
        <v>4</v>
      </c>
      <c r="U351" s="44">
        <f t="shared" si="209"/>
        <v>4</v>
      </c>
      <c r="V351" s="46">
        <f t="shared" si="205"/>
        <v>24</v>
      </c>
      <c r="W351" s="130">
        <f>'[5]มิถุนายน 67 '!E351</f>
        <v>6</v>
      </c>
      <c r="X351" s="44">
        <f t="shared" si="210"/>
        <v>2</v>
      </c>
      <c r="Y351" s="46">
        <f t="shared" si="211"/>
        <v>12</v>
      </c>
      <c r="Z351" s="47">
        <f>'[5]กรกฏาคม 67 '!E351</f>
        <v>8</v>
      </c>
      <c r="AA351" s="48">
        <f t="shared" si="212"/>
        <v>2</v>
      </c>
      <c r="AB351" s="49">
        <f t="shared" si="213"/>
        <v>12</v>
      </c>
      <c r="AC351" s="130">
        <f>'[5]สิงหาคม 67 '!E351</f>
        <v>9</v>
      </c>
      <c r="AD351" s="44">
        <f t="shared" si="214"/>
        <v>1</v>
      </c>
      <c r="AE351" s="46">
        <f t="shared" si="215"/>
        <v>6</v>
      </c>
      <c r="AF351" s="130">
        <f>'[5]กันยายน 67 '!E351</f>
        <v>10</v>
      </c>
      <c r="AG351" s="44">
        <f t="shared" si="216"/>
        <v>1</v>
      </c>
      <c r="AH351" s="46">
        <f t="shared" si="217"/>
        <v>6</v>
      </c>
      <c r="AI351" s="130">
        <f>'[5]ตุลาคม 67 '!E351</f>
        <v>10</v>
      </c>
      <c r="AJ351" s="44">
        <f t="shared" si="218"/>
        <v>0</v>
      </c>
      <c r="AK351" s="46">
        <f t="shared" si="219"/>
        <v>0</v>
      </c>
      <c r="AL351" s="130">
        <f>'[5]พฤศจิกายน 67'!E351</f>
        <v>10</v>
      </c>
      <c r="AM351" s="44">
        <f t="shared" si="220"/>
        <v>0</v>
      </c>
      <c r="AN351" s="46">
        <f t="shared" si="221"/>
        <v>0</v>
      </c>
      <c r="AO351" s="130">
        <f>'[5]ธันวาคม 67'!E351</f>
        <v>10</v>
      </c>
      <c r="AP351" s="44">
        <f t="shared" si="222"/>
        <v>0</v>
      </c>
      <c r="AQ351" s="46">
        <f t="shared" si="206"/>
        <v>0</v>
      </c>
    </row>
    <row r="352" spans="1:43" x14ac:dyDescent="0.55000000000000004">
      <c r="A352" s="42">
        <f>[5]ตารางจด!A352</f>
        <v>0</v>
      </c>
      <c r="B352" s="43" t="str">
        <f>[5]ตารางจด!B352</f>
        <v>วารุณ นันป้า ตู้ 44</v>
      </c>
      <c r="C352" s="42" t="str">
        <f>[5]ตารางจด!C352</f>
        <v>ตู้44</v>
      </c>
      <c r="D352" s="16">
        <f>[5]ตารางจด!D352</f>
        <v>20210339063</v>
      </c>
      <c r="E352" s="130">
        <v>0</v>
      </c>
      <c r="F352" s="44">
        <v>0</v>
      </c>
      <c r="G352" s="45">
        <v>0</v>
      </c>
      <c r="H352" s="44">
        <f>'[5]มกราคม 67'!E352</f>
        <v>0</v>
      </c>
      <c r="I352" s="13">
        <f t="shared" si="199"/>
        <v>0</v>
      </c>
      <c r="J352" s="46">
        <f t="shared" si="200"/>
        <v>0</v>
      </c>
      <c r="K352" s="130">
        <f>'[5]กุมภาพันธ์ 67'!E352</f>
        <v>0</v>
      </c>
      <c r="L352" s="44">
        <f t="shared" si="236"/>
        <v>0</v>
      </c>
      <c r="M352" s="46">
        <f t="shared" si="237"/>
        <v>0</v>
      </c>
      <c r="N352" s="130">
        <f>'[5]มีนาคม 67'!E352</f>
        <v>0</v>
      </c>
      <c r="O352" s="44">
        <f t="shared" si="203"/>
        <v>0</v>
      </c>
      <c r="P352" s="45">
        <f t="shared" si="204"/>
        <v>0</v>
      </c>
      <c r="Q352" s="44">
        <f>'[5]เมษายน 67 '!E352</f>
        <v>0</v>
      </c>
      <c r="R352" s="44">
        <f t="shared" si="207"/>
        <v>0</v>
      </c>
      <c r="S352" s="46">
        <f t="shared" si="208"/>
        <v>0</v>
      </c>
      <c r="T352" s="130">
        <f>'[5]พฤษภาคม 67'!E352</f>
        <v>1</v>
      </c>
      <c r="U352" s="44">
        <f t="shared" si="209"/>
        <v>1</v>
      </c>
      <c r="V352" s="46">
        <f t="shared" si="205"/>
        <v>6</v>
      </c>
      <c r="W352" s="130">
        <f>'[5]มิถุนายน 67 '!E352</f>
        <v>22</v>
      </c>
      <c r="X352" s="44">
        <f t="shared" si="210"/>
        <v>21</v>
      </c>
      <c r="Y352" s="46">
        <f t="shared" si="211"/>
        <v>126</v>
      </c>
      <c r="Z352" s="47">
        <f>'[5]กรกฏาคม 67 '!E352</f>
        <v>31</v>
      </c>
      <c r="AA352" s="48">
        <f t="shared" si="212"/>
        <v>9</v>
      </c>
      <c r="AB352" s="49">
        <f t="shared" si="213"/>
        <v>54</v>
      </c>
      <c r="AC352" s="130">
        <f>'[5]สิงหาคม 67 '!E352</f>
        <v>49</v>
      </c>
      <c r="AD352" s="44">
        <f t="shared" si="214"/>
        <v>18</v>
      </c>
      <c r="AE352" s="46">
        <f t="shared" si="215"/>
        <v>108</v>
      </c>
      <c r="AF352" s="130">
        <f>'[5]กันยายน 67 '!E352</f>
        <v>58</v>
      </c>
      <c r="AG352" s="44">
        <f t="shared" si="216"/>
        <v>9</v>
      </c>
      <c r="AH352" s="46">
        <f t="shared" si="217"/>
        <v>54</v>
      </c>
      <c r="AI352" s="130">
        <f>'[5]ตุลาคม 67 '!E352</f>
        <v>62</v>
      </c>
      <c r="AJ352" s="44">
        <f t="shared" si="218"/>
        <v>4</v>
      </c>
      <c r="AK352" s="46">
        <f t="shared" si="219"/>
        <v>24</v>
      </c>
      <c r="AL352" s="130">
        <f>'[5]พฤศจิกายน 67'!E352</f>
        <v>67</v>
      </c>
      <c r="AM352" s="44">
        <f t="shared" si="220"/>
        <v>5</v>
      </c>
      <c r="AN352" s="46">
        <f t="shared" si="221"/>
        <v>30</v>
      </c>
      <c r="AO352" s="130">
        <f>'[5]ธันวาคม 67'!E352</f>
        <v>72</v>
      </c>
      <c r="AP352" s="44">
        <f t="shared" si="222"/>
        <v>5</v>
      </c>
      <c r="AQ352" s="46">
        <f t="shared" si="206"/>
        <v>30</v>
      </c>
    </row>
    <row r="353" spans="1:43" x14ac:dyDescent="0.55000000000000004">
      <c r="A353" s="42">
        <f>[5]ตารางจด!A353</f>
        <v>0</v>
      </c>
      <c r="B353" s="43" t="str">
        <f>[5]ตารางจด!B353</f>
        <v>พรภวัโฒน์ จี้ระมาตย์ ตู้ 47</v>
      </c>
      <c r="C353" s="42" t="str">
        <f>[5]ตารางจด!C353</f>
        <v>ตู้47</v>
      </c>
      <c r="D353" s="16">
        <f>[5]ตารางจด!D353</f>
        <v>20220406621</v>
      </c>
      <c r="E353" s="130">
        <v>0</v>
      </c>
      <c r="F353" s="44">
        <v>0</v>
      </c>
      <c r="G353" s="45">
        <v>0</v>
      </c>
      <c r="H353" s="44">
        <f>'[5]มกราคม 67'!E353</f>
        <v>0</v>
      </c>
      <c r="I353" s="13">
        <f t="shared" si="199"/>
        <v>0</v>
      </c>
      <c r="J353" s="46">
        <f t="shared" si="200"/>
        <v>0</v>
      </c>
      <c r="K353" s="130">
        <f>'[5]กุมภาพันธ์ 67'!E353</f>
        <v>0</v>
      </c>
      <c r="L353" s="44">
        <f t="shared" si="236"/>
        <v>0</v>
      </c>
      <c r="M353" s="46">
        <f t="shared" si="237"/>
        <v>0</v>
      </c>
      <c r="N353" s="130">
        <f>'[5]มีนาคม 67'!E353</f>
        <v>0</v>
      </c>
      <c r="O353" s="44">
        <f t="shared" si="203"/>
        <v>0</v>
      </c>
      <c r="P353" s="45">
        <f t="shared" si="204"/>
        <v>0</v>
      </c>
      <c r="Q353" s="44">
        <f>'[5]เมษายน 67 '!E353</f>
        <v>0</v>
      </c>
      <c r="R353" s="44">
        <f t="shared" si="207"/>
        <v>0</v>
      </c>
      <c r="S353" s="46">
        <f t="shared" si="208"/>
        <v>0</v>
      </c>
      <c r="T353" s="130">
        <f>'[5]พฤษภาคม 67'!E353</f>
        <v>0</v>
      </c>
      <c r="U353" s="44">
        <f t="shared" si="209"/>
        <v>0</v>
      </c>
      <c r="V353" s="46">
        <f t="shared" si="205"/>
        <v>0</v>
      </c>
      <c r="W353" s="130">
        <f>'[5]มิถุนายน 67 '!E353</f>
        <v>27</v>
      </c>
      <c r="X353" s="44">
        <f t="shared" si="210"/>
        <v>27</v>
      </c>
      <c r="Y353" s="46">
        <f t="shared" si="211"/>
        <v>162</v>
      </c>
      <c r="Z353" s="47">
        <f>'[5]กรกฏาคม 67 '!E353</f>
        <v>23</v>
      </c>
      <c r="AA353" s="48">
        <f t="shared" si="212"/>
        <v>-4</v>
      </c>
      <c r="AB353" s="49">
        <f t="shared" si="213"/>
        <v>-24</v>
      </c>
      <c r="AC353" s="130">
        <f>'[5]สิงหาคม 67 '!E353</f>
        <v>32</v>
      </c>
      <c r="AD353" s="44">
        <f t="shared" si="214"/>
        <v>9</v>
      </c>
      <c r="AE353" s="46">
        <f t="shared" si="215"/>
        <v>54</v>
      </c>
      <c r="AF353" s="130">
        <f>'[5]กันยายน 67 '!E353</f>
        <v>37</v>
      </c>
      <c r="AG353" s="44">
        <f t="shared" si="216"/>
        <v>5</v>
      </c>
      <c r="AH353" s="46">
        <f t="shared" si="217"/>
        <v>30</v>
      </c>
      <c r="AI353" s="130">
        <f>'[5]ตุลาคม 67 '!E353</f>
        <v>44</v>
      </c>
      <c r="AJ353" s="44">
        <f t="shared" si="218"/>
        <v>7</v>
      </c>
      <c r="AK353" s="46">
        <f t="shared" si="219"/>
        <v>42</v>
      </c>
      <c r="AL353" s="130">
        <f>'[5]พฤศจิกายน 67'!E353</f>
        <v>55</v>
      </c>
      <c r="AM353" s="44">
        <f t="shared" si="220"/>
        <v>11</v>
      </c>
      <c r="AN353" s="46">
        <f t="shared" si="221"/>
        <v>66</v>
      </c>
      <c r="AO353" s="130">
        <f>'[5]ธันวาคม 67'!E353</f>
        <v>63</v>
      </c>
      <c r="AP353" s="44">
        <f t="shared" si="222"/>
        <v>8</v>
      </c>
      <c r="AQ353" s="46">
        <f t="shared" si="206"/>
        <v>48</v>
      </c>
    </row>
    <row r="354" spans="1:43" x14ac:dyDescent="0.55000000000000004">
      <c r="A354" s="42">
        <f>[5]ตารางจด!A354</f>
        <v>0</v>
      </c>
      <c r="B354" s="43" t="str">
        <f>[5]ตารางจด!B354</f>
        <v>ธนารีย์ นาคสุข ตู้ 48</v>
      </c>
      <c r="C354" s="42" t="str">
        <f>[5]ตารางจด!C354</f>
        <v>ตู้48</v>
      </c>
      <c r="D354" s="16">
        <f>[5]ตารางจด!D354</f>
        <v>20220406631</v>
      </c>
      <c r="E354" s="130">
        <v>0</v>
      </c>
      <c r="F354" s="44">
        <v>0</v>
      </c>
      <c r="G354" s="45">
        <v>0</v>
      </c>
      <c r="H354" s="44">
        <f>'[5]มกราคม 67'!E354</f>
        <v>0</v>
      </c>
      <c r="I354" s="13">
        <f t="shared" si="199"/>
        <v>0</v>
      </c>
      <c r="J354" s="46">
        <f t="shared" si="200"/>
        <v>0</v>
      </c>
      <c r="K354" s="130">
        <f>'[5]กุมภาพันธ์ 67'!E354</f>
        <v>0</v>
      </c>
      <c r="L354" s="44">
        <f t="shared" si="236"/>
        <v>0</v>
      </c>
      <c r="M354" s="46">
        <f t="shared" si="237"/>
        <v>0</v>
      </c>
      <c r="N354" s="130">
        <f>'[5]มีนาคม 67'!E354</f>
        <v>0</v>
      </c>
      <c r="O354" s="44">
        <f t="shared" si="203"/>
        <v>0</v>
      </c>
      <c r="P354" s="45">
        <f t="shared" si="204"/>
        <v>0</v>
      </c>
      <c r="Q354" s="44">
        <f>'[5]เมษายน 67 '!E354</f>
        <v>0</v>
      </c>
      <c r="R354" s="44">
        <f t="shared" si="207"/>
        <v>0</v>
      </c>
      <c r="S354" s="46">
        <f t="shared" si="208"/>
        <v>0</v>
      </c>
      <c r="T354" s="130">
        <f>'[5]พฤษภาคม 67'!E354</f>
        <v>1</v>
      </c>
      <c r="U354" s="44">
        <f t="shared" si="209"/>
        <v>1</v>
      </c>
      <c r="V354" s="46">
        <f t="shared" si="205"/>
        <v>6</v>
      </c>
      <c r="W354" s="130">
        <f>'[5]มิถุนายน 67 '!E354</f>
        <v>16</v>
      </c>
      <c r="X354" s="44">
        <f t="shared" si="210"/>
        <v>15</v>
      </c>
      <c r="Y354" s="46">
        <f t="shared" si="211"/>
        <v>90</v>
      </c>
      <c r="Z354" s="47">
        <f>'[5]กรกฏาคม 67 '!E354</f>
        <v>41</v>
      </c>
      <c r="AA354" s="48">
        <f t="shared" si="212"/>
        <v>25</v>
      </c>
      <c r="AB354" s="49">
        <f t="shared" si="213"/>
        <v>150</v>
      </c>
      <c r="AC354" s="130">
        <f>'[5]สิงหาคม 67 '!E354</f>
        <v>58</v>
      </c>
      <c r="AD354" s="44">
        <f t="shared" si="214"/>
        <v>17</v>
      </c>
      <c r="AE354" s="46">
        <f t="shared" si="215"/>
        <v>102</v>
      </c>
      <c r="AF354" s="130">
        <f>'[5]กันยายน 67 '!E354</f>
        <v>76</v>
      </c>
      <c r="AG354" s="44">
        <f t="shared" si="216"/>
        <v>18</v>
      </c>
      <c r="AH354" s="46">
        <f t="shared" si="217"/>
        <v>108</v>
      </c>
      <c r="AI354" s="130">
        <f>'[5]ตุลาคม 67 '!E354</f>
        <v>87</v>
      </c>
      <c r="AJ354" s="44">
        <f t="shared" si="218"/>
        <v>11</v>
      </c>
      <c r="AK354" s="46">
        <f t="shared" si="219"/>
        <v>66</v>
      </c>
      <c r="AL354" s="130">
        <f>'[5]พฤศจิกายน 67'!E354</f>
        <v>97</v>
      </c>
      <c r="AM354" s="44">
        <f t="shared" si="220"/>
        <v>10</v>
      </c>
      <c r="AN354" s="46">
        <f t="shared" si="221"/>
        <v>60</v>
      </c>
      <c r="AO354" s="130">
        <f>'[5]ธันวาคม 67'!E354</f>
        <v>108</v>
      </c>
      <c r="AP354" s="44">
        <f t="shared" si="222"/>
        <v>11</v>
      </c>
      <c r="AQ354" s="46">
        <f t="shared" si="206"/>
        <v>66</v>
      </c>
    </row>
    <row r="355" spans="1:43" x14ac:dyDescent="0.55000000000000004">
      <c r="A355" s="42">
        <f>[5]ตารางจด!A355</f>
        <v>0</v>
      </c>
      <c r="B355" s="43" t="str">
        <f>[5]ตารางจด!B355</f>
        <v>ร้าน ควีนส์เบเกอร์</v>
      </c>
      <c r="C355" s="42">
        <f>[5]ตารางจด!C355</f>
        <v>0</v>
      </c>
      <c r="D355" s="16" t="str">
        <f>[5]ตารางจด!D355</f>
        <v>20020-0711174</v>
      </c>
      <c r="E355" s="130">
        <v>0</v>
      </c>
      <c r="F355" s="44">
        <v>0</v>
      </c>
      <c r="G355" s="45">
        <v>0</v>
      </c>
      <c r="H355" s="44">
        <f>'[5]มกราคม 67'!E355</f>
        <v>0</v>
      </c>
      <c r="I355" s="13">
        <f t="shared" si="199"/>
        <v>0</v>
      </c>
      <c r="J355" s="46">
        <f t="shared" si="200"/>
        <v>0</v>
      </c>
      <c r="K355" s="130">
        <f>'[5]กุมภาพันธ์ 67'!E355</f>
        <v>0</v>
      </c>
      <c r="L355" s="44">
        <f t="shared" si="236"/>
        <v>0</v>
      </c>
      <c r="M355" s="46">
        <f t="shared" si="237"/>
        <v>0</v>
      </c>
      <c r="N355" s="130">
        <f>'[5]มีนาคม 67'!E355</f>
        <v>0</v>
      </c>
      <c r="O355" s="44">
        <f t="shared" si="203"/>
        <v>0</v>
      </c>
      <c r="P355" s="45">
        <f t="shared" si="204"/>
        <v>0</v>
      </c>
      <c r="Q355" s="44">
        <f>'[5]เมษายน 67 '!E355</f>
        <v>0</v>
      </c>
      <c r="R355" s="44">
        <f t="shared" si="207"/>
        <v>0</v>
      </c>
      <c r="S355" s="46">
        <f t="shared" si="208"/>
        <v>0</v>
      </c>
      <c r="T355" s="130">
        <f>'[5]พฤษภาคม 67'!E355</f>
        <v>0</v>
      </c>
      <c r="U355" s="44">
        <f t="shared" si="209"/>
        <v>0</v>
      </c>
      <c r="V355" s="46">
        <f t="shared" si="205"/>
        <v>0</v>
      </c>
      <c r="W355" s="130">
        <f>'[5]มิถุนายน 67 '!E355</f>
        <v>0</v>
      </c>
      <c r="X355" s="44">
        <f t="shared" si="210"/>
        <v>0</v>
      </c>
      <c r="Y355" s="46">
        <f t="shared" si="211"/>
        <v>0</v>
      </c>
      <c r="Z355" s="47">
        <f>'[5]กรกฏาคม 67 '!E355</f>
        <v>0</v>
      </c>
      <c r="AA355" s="48">
        <f t="shared" si="212"/>
        <v>0</v>
      </c>
      <c r="AB355" s="49">
        <f t="shared" si="213"/>
        <v>0</v>
      </c>
      <c r="AC355" s="130">
        <f>'[5]สิงหาคม 67 '!E355</f>
        <v>0</v>
      </c>
      <c r="AD355" s="44">
        <f t="shared" si="214"/>
        <v>0</v>
      </c>
      <c r="AE355" s="46">
        <f t="shared" si="215"/>
        <v>0</v>
      </c>
      <c r="AF355" s="130">
        <f>'[5]กันยายน 67 '!E355</f>
        <v>1269</v>
      </c>
      <c r="AG355" s="44">
        <f t="shared" si="216"/>
        <v>1269</v>
      </c>
      <c r="AH355" s="46">
        <f t="shared" si="217"/>
        <v>7614</v>
      </c>
      <c r="AI355" s="130">
        <f>'[5]ตุลาคม 67 '!E355</f>
        <v>4080</v>
      </c>
      <c r="AJ355" s="44">
        <f t="shared" si="218"/>
        <v>2811</v>
      </c>
      <c r="AK355" s="46">
        <f t="shared" si="219"/>
        <v>16866</v>
      </c>
      <c r="AL355" s="130">
        <f>'[5]พฤศจิกายน 67'!E355</f>
        <v>7545</v>
      </c>
      <c r="AM355" s="44">
        <f t="shared" si="220"/>
        <v>3465</v>
      </c>
      <c r="AN355" s="46">
        <f t="shared" si="221"/>
        <v>20790</v>
      </c>
      <c r="AO355" s="130">
        <f>'[5]ธันวาคม 67'!E355</f>
        <v>9600</v>
      </c>
      <c r="AP355" s="44">
        <f t="shared" si="222"/>
        <v>2055</v>
      </c>
      <c r="AQ355" s="46">
        <f t="shared" si="206"/>
        <v>12330</v>
      </c>
    </row>
    <row r="356" spans="1:43" x14ac:dyDescent="0.55000000000000004">
      <c r="A356" s="42">
        <f>[5]ตารางจด!A356</f>
        <v>0</v>
      </c>
      <c r="B356" s="43">
        <f>[5]ตารางจด!B356</f>
        <v>0</v>
      </c>
      <c r="C356" s="42">
        <f>[5]ตารางจด!C356</f>
        <v>0</v>
      </c>
      <c r="D356" s="16">
        <f>[5]ตารางจด!D356</f>
        <v>0</v>
      </c>
      <c r="E356" s="130">
        <v>0</v>
      </c>
      <c r="F356" s="44">
        <v>0</v>
      </c>
      <c r="G356" s="45">
        <v>0</v>
      </c>
      <c r="H356" s="44">
        <f>'[5]มกราคม 67'!E356</f>
        <v>0</v>
      </c>
      <c r="I356" s="13">
        <f t="shared" si="199"/>
        <v>0</v>
      </c>
      <c r="J356" s="46">
        <f t="shared" si="200"/>
        <v>0</v>
      </c>
      <c r="K356" s="130">
        <f>'[5]กุมภาพันธ์ 67'!E356</f>
        <v>0</v>
      </c>
      <c r="L356" s="44">
        <f t="shared" si="236"/>
        <v>0</v>
      </c>
      <c r="M356" s="46">
        <f t="shared" si="237"/>
        <v>0</v>
      </c>
      <c r="N356" s="130">
        <f>'[5]มีนาคม 67'!E356</f>
        <v>0</v>
      </c>
      <c r="O356" s="44">
        <f t="shared" si="203"/>
        <v>0</v>
      </c>
      <c r="P356" s="45">
        <f t="shared" si="204"/>
        <v>0</v>
      </c>
      <c r="Q356" s="44">
        <f>'[5]เมษายน 67 '!E356</f>
        <v>0</v>
      </c>
      <c r="R356" s="44">
        <f t="shared" si="207"/>
        <v>0</v>
      </c>
      <c r="S356" s="46">
        <f t="shared" si="208"/>
        <v>0</v>
      </c>
      <c r="T356" s="130">
        <f>'[5]พฤษภาคม 67'!E356</f>
        <v>0</v>
      </c>
      <c r="U356" s="44">
        <f t="shared" si="209"/>
        <v>0</v>
      </c>
      <c r="V356" s="46">
        <f t="shared" si="205"/>
        <v>0</v>
      </c>
      <c r="W356" s="130">
        <f>'[5]มิถุนายน 67 '!E356</f>
        <v>0</v>
      </c>
      <c r="X356" s="44">
        <f t="shared" si="210"/>
        <v>0</v>
      </c>
      <c r="Y356" s="46">
        <f t="shared" si="211"/>
        <v>0</v>
      </c>
      <c r="Z356" s="47">
        <f>'[5]กรกฏาคม 67 '!E356</f>
        <v>0</v>
      </c>
      <c r="AA356" s="48">
        <f t="shared" si="212"/>
        <v>0</v>
      </c>
      <c r="AB356" s="49">
        <f t="shared" si="213"/>
        <v>0</v>
      </c>
      <c r="AC356" s="130">
        <f>'[5]สิงหาคม 67 '!E356</f>
        <v>0</v>
      </c>
      <c r="AD356" s="44">
        <f t="shared" si="214"/>
        <v>0</v>
      </c>
      <c r="AE356" s="46">
        <f t="shared" si="215"/>
        <v>0</v>
      </c>
      <c r="AF356" s="130">
        <f>'[5]กันยายน 67 '!E356</f>
        <v>0</v>
      </c>
      <c r="AG356" s="44">
        <f t="shared" si="216"/>
        <v>0</v>
      </c>
      <c r="AH356" s="46">
        <f t="shared" si="217"/>
        <v>0</v>
      </c>
      <c r="AI356" s="130">
        <f>'[5]ตุลาคม 67 '!E356</f>
        <v>0</v>
      </c>
      <c r="AJ356" s="44">
        <f t="shared" si="218"/>
        <v>0</v>
      </c>
      <c r="AK356" s="46">
        <f t="shared" si="219"/>
        <v>0</v>
      </c>
      <c r="AL356" s="130">
        <f>'[5]พฤศจิกายน 67'!E356</f>
        <v>0</v>
      </c>
      <c r="AM356" s="44">
        <f t="shared" si="220"/>
        <v>0</v>
      </c>
      <c r="AN356" s="46">
        <f t="shared" si="221"/>
        <v>0</v>
      </c>
      <c r="AO356" s="130">
        <f>'[5]ธันวาคม 67'!E356</f>
        <v>0</v>
      </c>
      <c r="AP356" s="44">
        <f t="shared" si="222"/>
        <v>0</v>
      </c>
      <c r="AQ356" s="46">
        <f t="shared" si="206"/>
        <v>0</v>
      </c>
    </row>
    <row r="357" spans="1:43" x14ac:dyDescent="0.55000000000000004">
      <c r="A357" s="42">
        <f>[5]ตารางจด!A357</f>
        <v>0</v>
      </c>
      <c r="B357" s="43">
        <f>[5]ตารางจด!B357</f>
        <v>0</v>
      </c>
      <c r="C357" s="42">
        <f>[5]ตารางจด!C357</f>
        <v>0</v>
      </c>
      <c r="D357" s="16">
        <f>[5]ตารางจด!D357</f>
        <v>0</v>
      </c>
      <c r="E357" s="130">
        <v>0</v>
      </c>
      <c r="F357" s="44">
        <v>0</v>
      </c>
      <c r="G357" s="45">
        <v>0</v>
      </c>
      <c r="H357" s="44">
        <f>'[5]มกราคม 67'!E357</f>
        <v>0</v>
      </c>
      <c r="I357" s="13">
        <f t="shared" si="199"/>
        <v>0</v>
      </c>
      <c r="J357" s="46">
        <f t="shared" si="200"/>
        <v>0</v>
      </c>
      <c r="K357" s="130">
        <f>'[5]กุมภาพันธ์ 67'!E357</f>
        <v>0</v>
      </c>
      <c r="L357" s="44">
        <f t="shared" si="236"/>
        <v>0</v>
      </c>
      <c r="M357" s="46">
        <f t="shared" si="237"/>
        <v>0</v>
      </c>
      <c r="N357" s="130">
        <f>'[5]มีนาคม 67'!E357</f>
        <v>0</v>
      </c>
      <c r="O357" s="44">
        <f t="shared" si="203"/>
        <v>0</v>
      </c>
      <c r="P357" s="45">
        <f t="shared" si="204"/>
        <v>0</v>
      </c>
      <c r="Q357" s="44">
        <f>'[5]เมษายน 67 '!E357</f>
        <v>0</v>
      </c>
      <c r="R357" s="44">
        <f t="shared" si="207"/>
        <v>0</v>
      </c>
      <c r="S357" s="46">
        <f t="shared" si="208"/>
        <v>0</v>
      </c>
      <c r="T357" s="130">
        <f>'[5]พฤษภาคม 67'!E357</f>
        <v>0</v>
      </c>
      <c r="U357" s="44">
        <f t="shared" si="209"/>
        <v>0</v>
      </c>
      <c r="V357" s="46">
        <f t="shared" si="205"/>
        <v>0</v>
      </c>
      <c r="W357" s="130">
        <f>'[5]มิถุนายน 67 '!E357</f>
        <v>0</v>
      </c>
      <c r="X357" s="44">
        <f t="shared" si="210"/>
        <v>0</v>
      </c>
      <c r="Y357" s="46">
        <f t="shared" si="211"/>
        <v>0</v>
      </c>
      <c r="Z357" s="47">
        <f>'[5]กรกฏาคม 67 '!E357</f>
        <v>0</v>
      </c>
      <c r="AA357" s="48">
        <f t="shared" si="212"/>
        <v>0</v>
      </c>
      <c r="AB357" s="49">
        <f t="shared" si="213"/>
        <v>0</v>
      </c>
      <c r="AC357" s="130">
        <f>'[5]สิงหาคม 67 '!E357</f>
        <v>0</v>
      </c>
      <c r="AD357" s="44">
        <f t="shared" si="214"/>
        <v>0</v>
      </c>
      <c r="AE357" s="46">
        <f t="shared" si="215"/>
        <v>0</v>
      </c>
      <c r="AF357" s="130">
        <f>'[5]กันยายน 67 '!E357</f>
        <v>0</v>
      </c>
      <c r="AG357" s="44">
        <f t="shared" si="216"/>
        <v>0</v>
      </c>
      <c r="AH357" s="46">
        <f t="shared" si="217"/>
        <v>0</v>
      </c>
      <c r="AI357" s="130">
        <f>'[5]ตุลาคม 67 '!E357</f>
        <v>0</v>
      </c>
      <c r="AJ357" s="44">
        <f t="shared" si="218"/>
        <v>0</v>
      </c>
      <c r="AK357" s="46">
        <f t="shared" si="219"/>
        <v>0</v>
      </c>
      <c r="AL357" s="130">
        <f>'[5]พฤศจิกายน 67'!E357</f>
        <v>0</v>
      </c>
      <c r="AM357" s="44">
        <f t="shared" si="220"/>
        <v>0</v>
      </c>
      <c r="AN357" s="46">
        <f t="shared" si="221"/>
        <v>0</v>
      </c>
      <c r="AO357" s="130">
        <f>'[5]ธันวาคม 67'!E357</f>
        <v>0</v>
      </c>
      <c r="AP357" s="44">
        <f t="shared" si="222"/>
        <v>0</v>
      </c>
      <c r="AQ357" s="46">
        <f t="shared" si="206"/>
        <v>0</v>
      </c>
    </row>
    <row r="358" spans="1:43" x14ac:dyDescent="0.55000000000000004">
      <c r="A358" s="42">
        <f>[5]ตารางจด!A358</f>
        <v>0</v>
      </c>
      <c r="B358" s="43" t="str">
        <f>[5]ตารางจด!B358</f>
        <v>7eleven(มิตอร์ชั่วคราวก่อสร้าง)</v>
      </c>
      <c r="C358" s="42">
        <f>[5]ตารางจด!C358</f>
        <v>0</v>
      </c>
      <c r="D358" s="16">
        <f>[5]ตารางจด!D358</f>
        <v>0</v>
      </c>
      <c r="E358" s="130">
        <v>0</v>
      </c>
      <c r="F358" s="44">
        <v>0</v>
      </c>
      <c r="G358" s="45">
        <v>0</v>
      </c>
      <c r="H358" s="44">
        <f>'[5]มกราคม 67'!E358</f>
        <v>0</v>
      </c>
      <c r="I358" s="13">
        <f t="shared" si="199"/>
        <v>0</v>
      </c>
      <c r="J358" s="46">
        <f t="shared" si="200"/>
        <v>0</v>
      </c>
      <c r="K358" s="130">
        <f>'[5]กุมภาพันธ์ 67'!E358</f>
        <v>0</v>
      </c>
      <c r="L358" s="44">
        <f t="shared" si="236"/>
        <v>0</v>
      </c>
      <c r="M358" s="46">
        <f t="shared" si="237"/>
        <v>0</v>
      </c>
      <c r="N358" s="130">
        <f>'[5]มีนาคม 67'!E358</f>
        <v>0</v>
      </c>
      <c r="O358" s="44">
        <f t="shared" si="203"/>
        <v>0</v>
      </c>
      <c r="P358" s="45">
        <f t="shared" si="204"/>
        <v>0</v>
      </c>
      <c r="Q358" s="44">
        <f>'[5]เมษายน 67 '!E358</f>
        <v>0</v>
      </c>
      <c r="R358" s="44">
        <f t="shared" si="207"/>
        <v>0</v>
      </c>
      <c r="S358" s="46">
        <f t="shared" si="208"/>
        <v>0</v>
      </c>
      <c r="T358" s="130">
        <f>'[5]พฤษภาคม 67'!E358</f>
        <v>0</v>
      </c>
      <c r="U358" s="44">
        <f t="shared" si="209"/>
        <v>0</v>
      </c>
      <c r="V358" s="46">
        <f t="shared" si="205"/>
        <v>0</v>
      </c>
      <c r="W358" s="130">
        <f>'[5]มิถุนายน 67 '!E358</f>
        <v>0</v>
      </c>
      <c r="X358" s="44">
        <f t="shared" si="210"/>
        <v>0</v>
      </c>
      <c r="Y358" s="46">
        <f t="shared" si="211"/>
        <v>0</v>
      </c>
      <c r="Z358" s="47">
        <f>'[5]กรกฏาคม 67 '!E358</f>
        <v>0</v>
      </c>
      <c r="AA358" s="48">
        <f t="shared" si="212"/>
        <v>0</v>
      </c>
      <c r="AB358" s="49">
        <f t="shared" si="213"/>
        <v>0</v>
      </c>
      <c r="AC358" s="130">
        <f>'[5]สิงหาคม 67 '!E358</f>
        <v>0</v>
      </c>
      <c r="AD358" s="44">
        <f t="shared" si="214"/>
        <v>0</v>
      </c>
      <c r="AE358" s="46">
        <f t="shared" si="215"/>
        <v>0</v>
      </c>
      <c r="AF358" s="130">
        <f>'[5]กันยายน 67 '!E358</f>
        <v>0</v>
      </c>
      <c r="AG358" s="44">
        <f t="shared" si="216"/>
        <v>0</v>
      </c>
      <c r="AH358" s="46">
        <f t="shared" si="217"/>
        <v>0</v>
      </c>
      <c r="AI358" s="130">
        <f>'[5]ตุลาคม 67 '!E358</f>
        <v>142</v>
      </c>
      <c r="AJ358" s="44">
        <f t="shared" si="218"/>
        <v>142</v>
      </c>
      <c r="AK358" s="46">
        <f t="shared" si="219"/>
        <v>852</v>
      </c>
      <c r="AL358" s="130">
        <f>'[5]พฤศจิกายน 67'!E358</f>
        <v>6225</v>
      </c>
      <c r="AM358" s="44">
        <f t="shared" si="220"/>
        <v>6083</v>
      </c>
      <c r="AN358" s="46">
        <f t="shared" si="221"/>
        <v>36498</v>
      </c>
      <c r="AO358" s="130">
        <f>'[5]ธันวาคม 67'!E358</f>
        <v>13860</v>
      </c>
      <c r="AP358" s="44">
        <f t="shared" si="222"/>
        <v>7635</v>
      </c>
      <c r="AQ358" s="46">
        <f t="shared" si="206"/>
        <v>45810</v>
      </c>
    </row>
    <row r="359" spans="1:43" x14ac:dyDescent="0.55000000000000004">
      <c r="A359" s="42">
        <f>[5]ตารางจด!A359</f>
        <v>0</v>
      </c>
      <c r="B359" s="43">
        <f>[5]ตารางจด!B359</f>
        <v>0</v>
      </c>
      <c r="C359" s="42">
        <f>[5]ตารางจด!C359</f>
        <v>0</v>
      </c>
      <c r="D359" s="16">
        <f>[5]ตารางจด!D359</f>
        <v>0</v>
      </c>
      <c r="E359" s="130">
        <v>0</v>
      </c>
      <c r="F359" s="44">
        <v>0</v>
      </c>
      <c r="G359" s="45">
        <v>0</v>
      </c>
      <c r="H359" s="44">
        <f>'[5]มกราคม 67'!E359</f>
        <v>0</v>
      </c>
      <c r="I359" s="13">
        <f t="shared" si="199"/>
        <v>0</v>
      </c>
      <c r="J359" s="46">
        <f t="shared" si="200"/>
        <v>0</v>
      </c>
      <c r="K359" s="130">
        <f>'[5]กุมภาพันธ์ 67'!E359</f>
        <v>0</v>
      </c>
      <c r="L359" s="44">
        <f t="shared" si="236"/>
        <v>0</v>
      </c>
      <c r="M359" s="46">
        <f t="shared" si="237"/>
        <v>0</v>
      </c>
      <c r="N359" s="130">
        <f>'[5]มีนาคม 67'!E359</f>
        <v>0</v>
      </c>
      <c r="O359" s="44">
        <f t="shared" si="203"/>
        <v>0</v>
      </c>
      <c r="P359" s="45">
        <f t="shared" si="204"/>
        <v>0</v>
      </c>
      <c r="Q359" s="44">
        <f>'[5]เมษายน 67 '!E359</f>
        <v>0</v>
      </c>
      <c r="R359" s="44">
        <f t="shared" si="207"/>
        <v>0</v>
      </c>
      <c r="S359" s="46">
        <f t="shared" si="208"/>
        <v>0</v>
      </c>
      <c r="T359" s="130">
        <f>'[5]พฤษภาคม 67'!E359</f>
        <v>0</v>
      </c>
      <c r="U359" s="44">
        <f t="shared" si="209"/>
        <v>0</v>
      </c>
      <c r="V359" s="46">
        <f t="shared" si="205"/>
        <v>0</v>
      </c>
      <c r="W359" s="130">
        <f>'[5]มิถุนายน 67 '!E359</f>
        <v>0</v>
      </c>
      <c r="X359" s="44">
        <f t="shared" si="210"/>
        <v>0</v>
      </c>
      <c r="Y359" s="46">
        <f t="shared" si="211"/>
        <v>0</v>
      </c>
      <c r="Z359" s="47">
        <f>'[5]กรกฏาคม 67 '!E359</f>
        <v>0</v>
      </c>
      <c r="AA359" s="48">
        <f t="shared" si="212"/>
        <v>0</v>
      </c>
      <c r="AB359" s="49">
        <f t="shared" si="213"/>
        <v>0</v>
      </c>
      <c r="AC359" s="130">
        <f>'[5]สิงหาคม 67 '!E359</f>
        <v>0</v>
      </c>
      <c r="AD359" s="44">
        <f t="shared" si="214"/>
        <v>0</v>
      </c>
      <c r="AE359" s="46">
        <f t="shared" si="215"/>
        <v>0</v>
      </c>
      <c r="AF359" s="130">
        <f>'[5]กันยายน 67 '!E359</f>
        <v>0</v>
      </c>
      <c r="AG359" s="44">
        <f t="shared" si="216"/>
        <v>0</v>
      </c>
      <c r="AH359" s="46">
        <f t="shared" si="217"/>
        <v>0</v>
      </c>
      <c r="AI359" s="130">
        <f>'[5]ตุลาคม 67 '!E359</f>
        <v>0</v>
      </c>
      <c r="AJ359" s="44">
        <f t="shared" si="218"/>
        <v>0</v>
      </c>
      <c r="AK359" s="46">
        <f t="shared" si="219"/>
        <v>0</v>
      </c>
      <c r="AL359" s="130">
        <f>'[5]พฤศจิกายน 67'!E359</f>
        <v>0</v>
      </c>
      <c r="AM359" s="44">
        <f t="shared" si="220"/>
        <v>0</v>
      </c>
      <c r="AN359" s="46">
        <f t="shared" si="221"/>
        <v>0</v>
      </c>
      <c r="AO359" s="130">
        <f>'[5]ธันวาคม 67'!E359</f>
        <v>0</v>
      </c>
      <c r="AP359" s="44">
        <f t="shared" si="222"/>
        <v>0</v>
      </c>
      <c r="AQ359" s="46">
        <f t="shared" si="206"/>
        <v>0</v>
      </c>
    </row>
    <row r="360" spans="1:43" x14ac:dyDescent="0.55000000000000004">
      <c r="A360" s="42">
        <f>[5]ตารางจด!A360</f>
        <v>0</v>
      </c>
      <c r="B360" s="43">
        <f>[5]ตารางจด!B360</f>
        <v>0</v>
      </c>
      <c r="C360" s="42">
        <f>[5]ตารางจด!C360</f>
        <v>0</v>
      </c>
      <c r="D360" s="16">
        <f>[5]ตารางจด!D360</f>
        <v>0</v>
      </c>
      <c r="E360" s="130">
        <v>0</v>
      </c>
      <c r="F360" s="44">
        <v>0</v>
      </c>
      <c r="G360" s="45">
        <v>0</v>
      </c>
      <c r="H360" s="44">
        <f>'[5]มกราคม 67'!E360</f>
        <v>0</v>
      </c>
      <c r="I360" s="13">
        <f t="shared" si="199"/>
        <v>0</v>
      </c>
      <c r="J360" s="46">
        <f t="shared" si="200"/>
        <v>0</v>
      </c>
      <c r="K360" s="130">
        <f>'[5]กุมภาพันธ์ 67'!E360</f>
        <v>0</v>
      </c>
      <c r="L360" s="44">
        <f t="shared" si="236"/>
        <v>0</v>
      </c>
      <c r="M360" s="46">
        <f t="shared" si="237"/>
        <v>0</v>
      </c>
      <c r="N360" s="130">
        <f>'[5]มีนาคม 67'!E360</f>
        <v>0</v>
      </c>
      <c r="O360" s="44">
        <f t="shared" si="203"/>
        <v>0</v>
      </c>
      <c r="P360" s="45">
        <f t="shared" si="204"/>
        <v>0</v>
      </c>
      <c r="Q360" s="44">
        <f>'[5]เมษายน 67 '!E360</f>
        <v>0</v>
      </c>
      <c r="R360" s="44">
        <f t="shared" si="207"/>
        <v>0</v>
      </c>
      <c r="S360" s="46">
        <f t="shared" si="208"/>
        <v>0</v>
      </c>
      <c r="T360" s="130">
        <f>'[5]พฤษภาคม 67'!E360</f>
        <v>0</v>
      </c>
      <c r="U360" s="44">
        <f t="shared" si="209"/>
        <v>0</v>
      </c>
      <c r="V360" s="46">
        <f t="shared" si="205"/>
        <v>0</v>
      </c>
      <c r="W360" s="130">
        <f>'[5]มิถุนายน 67 '!E360</f>
        <v>0</v>
      </c>
      <c r="X360" s="44">
        <f t="shared" si="210"/>
        <v>0</v>
      </c>
      <c r="Y360" s="46">
        <f t="shared" si="211"/>
        <v>0</v>
      </c>
      <c r="Z360" s="47">
        <f>'[5]กรกฏาคม 67 '!E360</f>
        <v>0</v>
      </c>
      <c r="AA360" s="48">
        <f t="shared" si="212"/>
        <v>0</v>
      </c>
      <c r="AB360" s="49">
        <f t="shared" si="213"/>
        <v>0</v>
      </c>
      <c r="AC360" s="130">
        <f>'[5]สิงหาคม 67 '!E360</f>
        <v>0</v>
      </c>
      <c r="AD360" s="44">
        <f t="shared" si="214"/>
        <v>0</v>
      </c>
      <c r="AE360" s="46">
        <f t="shared" si="215"/>
        <v>0</v>
      </c>
      <c r="AF360" s="130">
        <f>'[5]กันยายน 67 '!E360</f>
        <v>0</v>
      </c>
      <c r="AG360" s="44">
        <f t="shared" si="216"/>
        <v>0</v>
      </c>
      <c r="AH360" s="46">
        <f t="shared" si="217"/>
        <v>0</v>
      </c>
      <c r="AI360" s="130">
        <f>'[5]ตุลาคม 67 '!E360</f>
        <v>0</v>
      </c>
      <c r="AJ360" s="44">
        <f t="shared" si="218"/>
        <v>0</v>
      </c>
      <c r="AK360" s="46">
        <f t="shared" si="219"/>
        <v>0</v>
      </c>
      <c r="AL360" s="130">
        <f>'[5]พฤศจิกายน 67'!E360</f>
        <v>0</v>
      </c>
      <c r="AM360" s="44">
        <f t="shared" si="220"/>
        <v>0</v>
      </c>
      <c r="AN360" s="46">
        <f t="shared" si="221"/>
        <v>0</v>
      </c>
      <c r="AO360" s="130">
        <f>'[5]ธันวาคม 67'!E360</f>
        <v>0</v>
      </c>
      <c r="AP360" s="44">
        <f t="shared" si="222"/>
        <v>0</v>
      </c>
      <c r="AQ360" s="46">
        <f t="shared" si="206"/>
        <v>0</v>
      </c>
    </row>
    <row r="361" spans="1:43" x14ac:dyDescent="0.55000000000000004">
      <c r="A361" s="42">
        <f>[5]ตารางจด!A361</f>
        <v>0</v>
      </c>
      <c r="B361" s="43">
        <f>[5]ตารางจด!B361</f>
        <v>0</v>
      </c>
      <c r="C361" s="42">
        <f>[5]ตารางจด!C361</f>
        <v>0</v>
      </c>
      <c r="D361" s="16">
        <f>[5]ตารางจด!D361</f>
        <v>0</v>
      </c>
      <c r="E361" s="130">
        <v>0</v>
      </c>
      <c r="F361" s="44">
        <v>0</v>
      </c>
      <c r="G361" s="45">
        <v>0</v>
      </c>
      <c r="H361" s="44">
        <f>'[5]มกราคม 67'!E361</f>
        <v>0</v>
      </c>
      <c r="I361" s="13">
        <f t="shared" si="199"/>
        <v>0</v>
      </c>
      <c r="J361" s="46">
        <f t="shared" si="200"/>
        <v>0</v>
      </c>
      <c r="K361" s="130">
        <f>'[5]กุมภาพันธ์ 67'!E361</f>
        <v>0</v>
      </c>
      <c r="L361" s="44">
        <f t="shared" si="236"/>
        <v>0</v>
      </c>
      <c r="M361" s="46">
        <f t="shared" si="237"/>
        <v>0</v>
      </c>
      <c r="N361" s="130">
        <f>'[5]มีนาคม 67'!E361</f>
        <v>0</v>
      </c>
      <c r="O361" s="44">
        <f t="shared" si="203"/>
        <v>0</v>
      </c>
      <c r="P361" s="45">
        <f t="shared" si="204"/>
        <v>0</v>
      </c>
      <c r="Q361" s="44">
        <f>'[5]เมษายน 67 '!E361</f>
        <v>0</v>
      </c>
      <c r="R361" s="44">
        <f t="shared" si="207"/>
        <v>0</v>
      </c>
      <c r="S361" s="46">
        <f t="shared" si="208"/>
        <v>0</v>
      </c>
      <c r="T361" s="130">
        <f>'[5]พฤษภาคม 67'!E361</f>
        <v>0</v>
      </c>
      <c r="U361" s="44">
        <f t="shared" si="209"/>
        <v>0</v>
      </c>
      <c r="V361" s="46">
        <f t="shared" si="205"/>
        <v>0</v>
      </c>
      <c r="W361" s="130">
        <f>'[5]มิถุนายน 67 '!E361</f>
        <v>0</v>
      </c>
      <c r="X361" s="44">
        <f t="shared" si="210"/>
        <v>0</v>
      </c>
      <c r="Y361" s="46">
        <f t="shared" si="211"/>
        <v>0</v>
      </c>
      <c r="Z361" s="47">
        <f>'[5]กรกฏาคม 67 '!E361</f>
        <v>0</v>
      </c>
      <c r="AA361" s="48">
        <f t="shared" si="212"/>
        <v>0</v>
      </c>
      <c r="AB361" s="49">
        <f t="shared" si="213"/>
        <v>0</v>
      </c>
      <c r="AC361" s="130">
        <f>'[5]สิงหาคม 67 '!E361</f>
        <v>0</v>
      </c>
      <c r="AD361" s="44">
        <f t="shared" si="214"/>
        <v>0</v>
      </c>
      <c r="AE361" s="46">
        <f t="shared" si="215"/>
        <v>0</v>
      </c>
      <c r="AF361" s="130">
        <f>'[5]กันยายน 67 '!E361</f>
        <v>0</v>
      </c>
      <c r="AG361" s="44">
        <f t="shared" si="216"/>
        <v>0</v>
      </c>
      <c r="AH361" s="46">
        <f t="shared" si="217"/>
        <v>0</v>
      </c>
      <c r="AI361" s="130">
        <f>'[5]ตุลาคม 67 '!E361</f>
        <v>0</v>
      </c>
      <c r="AJ361" s="44">
        <f t="shared" si="218"/>
        <v>0</v>
      </c>
      <c r="AK361" s="46">
        <f t="shared" si="219"/>
        <v>0</v>
      </c>
      <c r="AL361" s="130">
        <f>'[5]พฤศจิกายน 67'!E361</f>
        <v>0</v>
      </c>
      <c r="AM361" s="44">
        <f t="shared" si="220"/>
        <v>0</v>
      </c>
      <c r="AN361" s="46">
        <f t="shared" si="221"/>
        <v>0</v>
      </c>
      <c r="AO361" s="130">
        <f>'[5]ธันวาคม 67'!E361</f>
        <v>0</v>
      </c>
      <c r="AP361" s="44">
        <f t="shared" si="222"/>
        <v>0</v>
      </c>
      <c r="AQ361" s="46">
        <f t="shared" si="206"/>
        <v>0</v>
      </c>
    </row>
    <row r="362" spans="1:43" x14ac:dyDescent="0.55000000000000004">
      <c r="A362" s="42">
        <f>[5]ตารางจด!A362</f>
        <v>0</v>
      </c>
      <c r="B362" s="43">
        <f>[5]ตารางจด!B362</f>
        <v>0</v>
      </c>
      <c r="C362" s="42">
        <f>[5]ตารางจด!C362</f>
        <v>0</v>
      </c>
      <c r="D362" s="16">
        <f>[5]ตารางจด!D362</f>
        <v>0</v>
      </c>
      <c r="E362" s="130">
        <v>0</v>
      </c>
      <c r="F362" s="44">
        <v>0</v>
      </c>
      <c r="G362" s="45">
        <v>0</v>
      </c>
      <c r="H362" s="44">
        <f>'[5]มกราคม 67'!E362</f>
        <v>0</v>
      </c>
      <c r="I362" s="13">
        <f t="shared" si="199"/>
        <v>0</v>
      </c>
      <c r="J362" s="46">
        <f t="shared" si="200"/>
        <v>0</v>
      </c>
      <c r="K362" s="130">
        <f>'[5]กุมภาพันธ์ 67'!E362</f>
        <v>0</v>
      </c>
      <c r="L362" s="44">
        <f t="shared" si="236"/>
        <v>0</v>
      </c>
      <c r="M362" s="46">
        <f t="shared" si="237"/>
        <v>0</v>
      </c>
      <c r="N362" s="130">
        <f>'[5]มีนาคม 67'!E362</f>
        <v>0</v>
      </c>
      <c r="O362" s="44">
        <f t="shared" si="203"/>
        <v>0</v>
      </c>
      <c r="P362" s="45">
        <f t="shared" si="204"/>
        <v>0</v>
      </c>
      <c r="Q362" s="44">
        <f>'[5]เมษายน 67 '!E362</f>
        <v>0</v>
      </c>
      <c r="R362" s="44">
        <f t="shared" si="207"/>
        <v>0</v>
      </c>
      <c r="S362" s="46">
        <f t="shared" si="208"/>
        <v>0</v>
      </c>
      <c r="T362" s="130">
        <f>'[5]พฤษภาคม 67'!E362</f>
        <v>0</v>
      </c>
      <c r="U362" s="44">
        <f t="shared" si="209"/>
        <v>0</v>
      </c>
      <c r="V362" s="46">
        <f t="shared" si="205"/>
        <v>0</v>
      </c>
      <c r="W362" s="130">
        <f>'[5]มิถุนายน 67 '!E362</f>
        <v>0</v>
      </c>
      <c r="X362" s="44">
        <f t="shared" si="210"/>
        <v>0</v>
      </c>
      <c r="Y362" s="46">
        <f t="shared" si="211"/>
        <v>0</v>
      </c>
      <c r="Z362" s="47">
        <f>'[5]กรกฏาคม 67 '!E362</f>
        <v>0</v>
      </c>
      <c r="AA362" s="48">
        <f t="shared" si="212"/>
        <v>0</v>
      </c>
      <c r="AB362" s="49">
        <f t="shared" si="213"/>
        <v>0</v>
      </c>
      <c r="AC362" s="130">
        <f>'[5]สิงหาคม 67 '!E362</f>
        <v>0</v>
      </c>
      <c r="AD362" s="44">
        <f t="shared" si="214"/>
        <v>0</v>
      </c>
      <c r="AE362" s="46">
        <f t="shared" si="215"/>
        <v>0</v>
      </c>
      <c r="AF362" s="130">
        <f>'[5]กันยายน 67 '!E362</f>
        <v>0</v>
      </c>
      <c r="AG362" s="44">
        <f t="shared" si="216"/>
        <v>0</v>
      </c>
      <c r="AH362" s="46">
        <f t="shared" si="217"/>
        <v>0</v>
      </c>
      <c r="AI362" s="130">
        <f>'[5]ตุลาคม 67 '!E362</f>
        <v>0</v>
      </c>
      <c r="AJ362" s="44">
        <f t="shared" si="218"/>
        <v>0</v>
      </c>
      <c r="AK362" s="46">
        <f t="shared" si="219"/>
        <v>0</v>
      </c>
      <c r="AL362" s="130">
        <f>'[5]พฤศจิกายน 67'!E362</f>
        <v>0</v>
      </c>
      <c r="AM362" s="44">
        <f t="shared" si="220"/>
        <v>0</v>
      </c>
      <c r="AN362" s="46">
        <f t="shared" si="221"/>
        <v>0</v>
      </c>
      <c r="AO362" s="130">
        <f>'[5]ธันวาคม 67'!E362</f>
        <v>0</v>
      </c>
      <c r="AP362" s="44">
        <f t="shared" si="222"/>
        <v>0</v>
      </c>
      <c r="AQ362" s="46">
        <f t="shared" si="206"/>
        <v>0</v>
      </c>
    </row>
    <row r="363" spans="1:43" x14ac:dyDescent="0.55000000000000004">
      <c r="A363" s="42">
        <f>[5]ตารางจด!A363</f>
        <v>0</v>
      </c>
      <c r="B363" s="43">
        <f>[5]ตารางจด!B363</f>
        <v>0</v>
      </c>
      <c r="C363" s="42">
        <f>[5]ตารางจด!C363</f>
        <v>0</v>
      </c>
      <c r="D363" s="16">
        <f>[5]ตารางจด!D363</f>
        <v>0</v>
      </c>
      <c r="E363" s="130">
        <v>0</v>
      </c>
      <c r="F363" s="44">
        <v>0</v>
      </c>
      <c r="G363" s="45">
        <v>0</v>
      </c>
      <c r="H363" s="44">
        <f>'[5]มกราคม 67'!E363</f>
        <v>0</v>
      </c>
      <c r="I363" s="13">
        <f t="shared" si="199"/>
        <v>0</v>
      </c>
      <c r="J363" s="46">
        <f t="shared" si="200"/>
        <v>0</v>
      </c>
      <c r="K363" s="130">
        <f>'[5]กุมภาพันธ์ 67'!E363</f>
        <v>0</v>
      </c>
      <c r="L363" s="44">
        <f t="shared" si="236"/>
        <v>0</v>
      </c>
      <c r="M363" s="46">
        <f t="shared" si="237"/>
        <v>0</v>
      </c>
      <c r="N363" s="130">
        <f>'[5]มีนาคม 67'!E363</f>
        <v>0</v>
      </c>
      <c r="O363" s="44">
        <f t="shared" si="203"/>
        <v>0</v>
      </c>
      <c r="P363" s="45">
        <f t="shared" si="204"/>
        <v>0</v>
      </c>
      <c r="Q363" s="44">
        <f>'[5]เมษายน 67 '!E363</f>
        <v>0</v>
      </c>
      <c r="R363" s="44">
        <f t="shared" si="207"/>
        <v>0</v>
      </c>
      <c r="S363" s="46">
        <f t="shared" si="208"/>
        <v>0</v>
      </c>
      <c r="T363" s="130">
        <f>'[5]พฤษภาคม 67'!E363</f>
        <v>0</v>
      </c>
      <c r="U363" s="44">
        <f t="shared" si="209"/>
        <v>0</v>
      </c>
      <c r="V363" s="46">
        <f t="shared" si="205"/>
        <v>0</v>
      </c>
      <c r="W363" s="130">
        <f>'[5]มิถุนายน 67 '!E363</f>
        <v>0</v>
      </c>
      <c r="X363" s="44">
        <f t="shared" si="210"/>
        <v>0</v>
      </c>
      <c r="Y363" s="46">
        <f t="shared" si="211"/>
        <v>0</v>
      </c>
      <c r="Z363" s="47">
        <f>'[5]กรกฏาคม 67 '!E363</f>
        <v>0</v>
      </c>
      <c r="AA363" s="48">
        <f t="shared" si="212"/>
        <v>0</v>
      </c>
      <c r="AB363" s="49">
        <f t="shared" si="213"/>
        <v>0</v>
      </c>
      <c r="AC363" s="130">
        <f>'[5]สิงหาคม 67 '!E363</f>
        <v>0</v>
      </c>
      <c r="AD363" s="44">
        <f t="shared" si="214"/>
        <v>0</v>
      </c>
      <c r="AE363" s="46">
        <f t="shared" si="215"/>
        <v>0</v>
      </c>
      <c r="AF363" s="130">
        <f>'[5]กันยายน 67 '!E363</f>
        <v>0</v>
      </c>
      <c r="AG363" s="44">
        <f t="shared" si="216"/>
        <v>0</v>
      </c>
      <c r="AH363" s="46">
        <f t="shared" si="217"/>
        <v>0</v>
      </c>
      <c r="AI363" s="130">
        <f>'[5]ตุลาคม 67 '!E363</f>
        <v>0</v>
      </c>
      <c r="AJ363" s="44">
        <f t="shared" si="218"/>
        <v>0</v>
      </c>
      <c r="AK363" s="46">
        <f t="shared" si="219"/>
        <v>0</v>
      </c>
      <c r="AL363" s="130">
        <f>'[5]พฤศจิกายน 67'!E363</f>
        <v>0</v>
      </c>
      <c r="AM363" s="44">
        <f t="shared" si="220"/>
        <v>0</v>
      </c>
      <c r="AN363" s="46">
        <f t="shared" si="221"/>
        <v>0</v>
      </c>
      <c r="AO363" s="130">
        <f>'[5]ธันวาคม 67'!E363</f>
        <v>0</v>
      </c>
      <c r="AP363" s="44">
        <f t="shared" si="222"/>
        <v>0</v>
      </c>
      <c r="AQ363" s="46">
        <f t="shared" si="206"/>
        <v>0</v>
      </c>
    </row>
    <row r="364" spans="1:43" x14ac:dyDescent="0.55000000000000004">
      <c r="A364" s="42">
        <f>[5]ตารางจด!A364</f>
        <v>0</v>
      </c>
      <c r="B364" s="43">
        <f>[5]ตารางจด!B364</f>
        <v>0</v>
      </c>
      <c r="C364" s="42">
        <f>[5]ตารางจด!C364</f>
        <v>0</v>
      </c>
      <c r="D364" s="16">
        <f>[5]ตารางจด!D364</f>
        <v>0</v>
      </c>
      <c r="E364" s="130">
        <v>0</v>
      </c>
      <c r="F364" s="44">
        <v>0</v>
      </c>
      <c r="G364" s="45">
        <v>0</v>
      </c>
      <c r="H364" s="44">
        <f>'[5]มกราคม 67'!E364</f>
        <v>0</v>
      </c>
      <c r="I364" s="13">
        <f t="shared" si="199"/>
        <v>0</v>
      </c>
      <c r="J364" s="46">
        <f t="shared" si="200"/>
        <v>0</v>
      </c>
      <c r="K364" s="130">
        <f>'[5]กุมภาพันธ์ 67'!E364</f>
        <v>0</v>
      </c>
      <c r="L364" s="44">
        <f t="shared" si="236"/>
        <v>0</v>
      </c>
      <c r="M364" s="46">
        <f t="shared" si="237"/>
        <v>0</v>
      </c>
      <c r="N364" s="130">
        <f>'[5]มีนาคม 67'!E364</f>
        <v>0</v>
      </c>
      <c r="O364" s="44">
        <f t="shared" si="203"/>
        <v>0</v>
      </c>
      <c r="P364" s="45">
        <f t="shared" si="204"/>
        <v>0</v>
      </c>
      <c r="Q364" s="44">
        <f>'[5]เมษายน 67 '!E364</f>
        <v>0</v>
      </c>
      <c r="R364" s="44">
        <f t="shared" si="207"/>
        <v>0</v>
      </c>
      <c r="S364" s="46">
        <f t="shared" si="208"/>
        <v>0</v>
      </c>
      <c r="T364" s="130">
        <f>'[5]พฤษภาคม 67'!E364</f>
        <v>0</v>
      </c>
      <c r="U364" s="44">
        <f t="shared" si="209"/>
        <v>0</v>
      </c>
      <c r="V364" s="46">
        <f t="shared" si="205"/>
        <v>0</v>
      </c>
      <c r="W364" s="130">
        <f>'[5]มิถุนายน 67 '!E364</f>
        <v>0</v>
      </c>
      <c r="X364" s="44">
        <f t="shared" si="210"/>
        <v>0</v>
      </c>
      <c r="Y364" s="46">
        <f t="shared" si="211"/>
        <v>0</v>
      </c>
      <c r="Z364" s="47">
        <f>'[5]กรกฏาคม 67 '!E364</f>
        <v>0</v>
      </c>
      <c r="AA364" s="48">
        <f t="shared" si="212"/>
        <v>0</v>
      </c>
      <c r="AB364" s="49">
        <f t="shared" si="213"/>
        <v>0</v>
      </c>
      <c r="AC364" s="130">
        <f>'[5]สิงหาคม 67 '!E364</f>
        <v>0</v>
      </c>
      <c r="AD364" s="44">
        <f t="shared" si="214"/>
        <v>0</v>
      </c>
      <c r="AE364" s="46">
        <f t="shared" si="215"/>
        <v>0</v>
      </c>
      <c r="AF364" s="130">
        <f>'[5]กันยายน 67 '!E364</f>
        <v>0</v>
      </c>
      <c r="AG364" s="44">
        <f t="shared" si="216"/>
        <v>0</v>
      </c>
      <c r="AH364" s="46">
        <f t="shared" si="217"/>
        <v>0</v>
      </c>
      <c r="AI364" s="130">
        <f>'[5]ตุลาคม 67 '!E364</f>
        <v>0</v>
      </c>
      <c r="AJ364" s="44">
        <f t="shared" si="218"/>
        <v>0</v>
      </c>
      <c r="AK364" s="46">
        <f t="shared" si="219"/>
        <v>0</v>
      </c>
      <c r="AL364" s="130">
        <f>'[5]พฤศจิกายน 67'!E364</f>
        <v>0</v>
      </c>
      <c r="AM364" s="44">
        <f t="shared" si="220"/>
        <v>0</v>
      </c>
      <c r="AN364" s="46">
        <f t="shared" si="221"/>
        <v>0</v>
      </c>
      <c r="AO364" s="130">
        <f>'[5]ธันวาคม 67'!E364</f>
        <v>0</v>
      </c>
      <c r="AP364" s="44">
        <f t="shared" si="222"/>
        <v>0</v>
      </c>
      <c r="AQ364" s="46">
        <f t="shared" si="206"/>
        <v>0</v>
      </c>
    </row>
    <row r="365" spans="1:43" x14ac:dyDescent="0.55000000000000004">
      <c r="A365" s="42">
        <f>[5]ตารางจด!A365</f>
        <v>0</v>
      </c>
      <c r="B365" s="43">
        <f>[5]ตารางจด!B365</f>
        <v>0</v>
      </c>
      <c r="C365" s="42">
        <f>[5]ตารางจด!C365</f>
        <v>0</v>
      </c>
      <c r="D365" s="16">
        <f>[5]ตารางจด!D365</f>
        <v>0</v>
      </c>
      <c r="E365" s="130">
        <v>0</v>
      </c>
      <c r="F365" s="44">
        <v>0</v>
      </c>
      <c r="G365" s="45">
        <v>0</v>
      </c>
      <c r="H365" s="44">
        <f>'[5]มกราคม 67'!E365</f>
        <v>0</v>
      </c>
      <c r="I365" s="13">
        <f t="shared" si="199"/>
        <v>0</v>
      </c>
      <c r="J365" s="46">
        <f t="shared" si="200"/>
        <v>0</v>
      </c>
      <c r="K365" s="130">
        <f>'[5]กุมภาพันธ์ 67'!E365</f>
        <v>0</v>
      </c>
      <c r="L365" s="44">
        <f t="shared" si="236"/>
        <v>0</v>
      </c>
      <c r="M365" s="46">
        <f t="shared" si="237"/>
        <v>0</v>
      </c>
      <c r="N365" s="130">
        <f>'[5]มีนาคม 67'!E365</f>
        <v>0</v>
      </c>
      <c r="O365" s="44">
        <f t="shared" si="203"/>
        <v>0</v>
      </c>
      <c r="P365" s="45">
        <f t="shared" si="204"/>
        <v>0</v>
      </c>
      <c r="Q365" s="44">
        <f>'[5]เมษายน 67 '!E365</f>
        <v>0</v>
      </c>
      <c r="R365" s="44">
        <f t="shared" si="207"/>
        <v>0</v>
      </c>
      <c r="S365" s="46">
        <f t="shared" si="208"/>
        <v>0</v>
      </c>
      <c r="T365" s="130">
        <f>'[5]พฤษภาคม 67'!E365</f>
        <v>0</v>
      </c>
      <c r="U365" s="44">
        <f t="shared" si="209"/>
        <v>0</v>
      </c>
      <c r="V365" s="46">
        <f t="shared" si="205"/>
        <v>0</v>
      </c>
      <c r="W365" s="130">
        <f>'[5]มิถุนายน 67 '!E365</f>
        <v>0</v>
      </c>
      <c r="X365" s="44">
        <f t="shared" si="210"/>
        <v>0</v>
      </c>
      <c r="Y365" s="46">
        <f t="shared" si="211"/>
        <v>0</v>
      </c>
      <c r="Z365" s="47">
        <f>'[5]กรกฏาคม 67 '!E365</f>
        <v>0</v>
      </c>
      <c r="AA365" s="48">
        <f t="shared" si="212"/>
        <v>0</v>
      </c>
      <c r="AB365" s="49">
        <f t="shared" si="213"/>
        <v>0</v>
      </c>
      <c r="AC365" s="130">
        <f>'[5]สิงหาคม 67 '!E365</f>
        <v>0</v>
      </c>
      <c r="AD365" s="44">
        <f t="shared" si="214"/>
        <v>0</v>
      </c>
      <c r="AE365" s="46">
        <f t="shared" si="215"/>
        <v>0</v>
      </c>
      <c r="AF365" s="130">
        <f>'[5]กันยายน 67 '!E365</f>
        <v>0</v>
      </c>
      <c r="AG365" s="44">
        <f t="shared" si="216"/>
        <v>0</v>
      </c>
      <c r="AH365" s="46">
        <f t="shared" si="217"/>
        <v>0</v>
      </c>
      <c r="AI365" s="130">
        <f>'[5]ตุลาคม 67 '!E365</f>
        <v>0</v>
      </c>
      <c r="AJ365" s="44">
        <f t="shared" si="218"/>
        <v>0</v>
      </c>
      <c r="AK365" s="46">
        <f t="shared" si="219"/>
        <v>0</v>
      </c>
      <c r="AL365" s="130">
        <f>'[5]พฤศจิกายน 67'!E365</f>
        <v>0</v>
      </c>
      <c r="AM365" s="44">
        <f t="shared" si="220"/>
        <v>0</v>
      </c>
      <c r="AN365" s="46">
        <f t="shared" si="221"/>
        <v>0</v>
      </c>
      <c r="AO365" s="130">
        <f>'[5]ธันวาคม 67'!E365</f>
        <v>0</v>
      </c>
      <c r="AP365" s="44">
        <f t="shared" si="222"/>
        <v>0</v>
      </c>
      <c r="AQ365" s="46">
        <f t="shared" si="206"/>
        <v>0</v>
      </c>
    </row>
    <row r="366" spans="1:43" x14ac:dyDescent="0.55000000000000004">
      <c r="A366" s="42">
        <f>[5]ตารางจด!A366</f>
        <v>0</v>
      </c>
      <c r="B366" s="43">
        <f>[5]ตารางจด!B366</f>
        <v>0</v>
      </c>
      <c r="C366" s="42">
        <f>[5]ตารางจด!C366</f>
        <v>0</v>
      </c>
      <c r="D366" s="16">
        <f>[5]ตารางจด!D366</f>
        <v>0</v>
      </c>
      <c r="E366" s="130">
        <v>0</v>
      </c>
      <c r="F366" s="44">
        <v>0</v>
      </c>
      <c r="G366" s="45">
        <v>0</v>
      </c>
      <c r="H366" s="44">
        <f>'[5]มกราคม 67'!E366</f>
        <v>0</v>
      </c>
      <c r="I366" s="13">
        <f t="shared" ref="I366:I406" si="238">H366-E366</f>
        <v>0</v>
      </c>
      <c r="J366" s="46">
        <f t="shared" ref="J366:J406" si="239">I366*$J$3</f>
        <v>0</v>
      </c>
      <c r="K366" s="130">
        <f>'[5]กุมภาพันธ์ 67'!E366</f>
        <v>0</v>
      </c>
      <c r="L366" s="44">
        <f t="shared" si="236"/>
        <v>0</v>
      </c>
      <c r="M366" s="46">
        <f t="shared" si="237"/>
        <v>0</v>
      </c>
      <c r="N366" s="130">
        <f>'[5]มีนาคม 67'!E366</f>
        <v>0</v>
      </c>
      <c r="O366" s="44">
        <f t="shared" ref="O366:O406" si="240">N366-K366</f>
        <v>0</v>
      </c>
      <c r="P366" s="45">
        <f t="shared" ref="P366:P406" si="241">O366*$P$3</f>
        <v>0</v>
      </c>
      <c r="Q366" s="44">
        <f>'[5]เมษายน 67 '!E366</f>
        <v>0</v>
      </c>
      <c r="R366" s="44">
        <f t="shared" si="207"/>
        <v>0</v>
      </c>
      <c r="S366" s="46">
        <f t="shared" si="208"/>
        <v>0</v>
      </c>
      <c r="T366" s="130">
        <f>'[5]พฤษภาคม 67'!E366</f>
        <v>0</v>
      </c>
      <c r="U366" s="44">
        <f t="shared" si="209"/>
        <v>0</v>
      </c>
      <c r="V366" s="46">
        <f t="shared" si="205"/>
        <v>0</v>
      </c>
      <c r="W366" s="130">
        <f>'[5]มิถุนายน 67 '!E366</f>
        <v>0</v>
      </c>
      <c r="X366" s="44">
        <f t="shared" si="210"/>
        <v>0</v>
      </c>
      <c r="Y366" s="46">
        <f t="shared" si="211"/>
        <v>0</v>
      </c>
      <c r="Z366" s="47">
        <f>'[5]กรกฏาคม 67 '!E366</f>
        <v>0</v>
      </c>
      <c r="AA366" s="48">
        <f t="shared" si="212"/>
        <v>0</v>
      </c>
      <c r="AB366" s="49">
        <f t="shared" si="213"/>
        <v>0</v>
      </c>
      <c r="AC366" s="130">
        <f>'[5]สิงหาคม 67 '!E366</f>
        <v>0</v>
      </c>
      <c r="AD366" s="44">
        <f t="shared" si="214"/>
        <v>0</v>
      </c>
      <c r="AE366" s="46">
        <f t="shared" si="215"/>
        <v>0</v>
      </c>
      <c r="AF366" s="130">
        <f>'[5]กันยายน 67 '!E366</f>
        <v>0</v>
      </c>
      <c r="AG366" s="44">
        <f t="shared" si="216"/>
        <v>0</v>
      </c>
      <c r="AH366" s="46">
        <f t="shared" si="217"/>
        <v>0</v>
      </c>
      <c r="AI366" s="130">
        <f>'[5]ตุลาคม 67 '!E366</f>
        <v>0</v>
      </c>
      <c r="AJ366" s="44">
        <f t="shared" si="218"/>
        <v>0</v>
      </c>
      <c r="AK366" s="46">
        <f t="shared" si="219"/>
        <v>0</v>
      </c>
      <c r="AL366" s="130">
        <f>'[5]พฤศจิกายน 67'!E366</f>
        <v>0</v>
      </c>
      <c r="AM366" s="44">
        <f t="shared" si="220"/>
        <v>0</v>
      </c>
      <c r="AN366" s="46">
        <f t="shared" si="221"/>
        <v>0</v>
      </c>
      <c r="AO366" s="130">
        <f>'[5]ธันวาคม 67'!E366</f>
        <v>0</v>
      </c>
      <c r="AP366" s="44">
        <f t="shared" si="222"/>
        <v>0</v>
      </c>
      <c r="AQ366" s="46">
        <f t="shared" si="206"/>
        <v>0</v>
      </c>
    </row>
    <row r="367" spans="1:43" x14ac:dyDescent="0.55000000000000004">
      <c r="A367" s="42">
        <f>[5]ตารางจด!A367</f>
        <v>0</v>
      </c>
      <c r="B367" s="43">
        <f>[5]ตารางจด!B367</f>
        <v>0</v>
      </c>
      <c r="C367" s="42">
        <f>[5]ตารางจด!C367</f>
        <v>0</v>
      </c>
      <c r="D367" s="16">
        <f>[5]ตารางจด!D367</f>
        <v>0</v>
      </c>
      <c r="E367" s="130">
        <v>0</v>
      </c>
      <c r="F367" s="44">
        <v>0</v>
      </c>
      <c r="G367" s="45">
        <v>0</v>
      </c>
      <c r="H367" s="44">
        <f>'[5]มกราคม 67'!E367</f>
        <v>0</v>
      </c>
      <c r="I367" s="13">
        <f t="shared" si="238"/>
        <v>0</v>
      </c>
      <c r="J367" s="46">
        <f t="shared" si="239"/>
        <v>0</v>
      </c>
      <c r="K367" s="130">
        <f>'[5]กุมภาพันธ์ 67'!E367</f>
        <v>0</v>
      </c>
      <c r="L367" s="44">
        <f t="shared" si="236"/>
        <v>0</v>
      </c>
      <c r="M367" s="46">
        <f t="shared" si="237"/>
        <v>0</v>
      </c>
      <c r="N367" s="130">
        <f>'[5]มีนาคม 67'!E367</f>
        <v>0</v>
      </c>
      <c r="O367" s="44">
        <f t="shared" si="240"/>
        <v>0</v>
      </c>
      <c r="P367" s="45">
        <f t="shared" si="241"/>
        <v>0</v>
      </c>
      <c r="Q367" s="44">
        <f>'[5]เมษายน 67 '!E367</f>
        <v>0</v>
      </c>
      <c r="R367" s="44">
        <f t="shared" si="207"/>
        <v>0</v>
      </c>
      <c r="S367" s="46">
        <f t="shared" si="208"/>
        <v>0</v>
      </c>
      <c r="T367" s="130">
        <f>'[5]พฤษภาคม 67'!E367</f>
        <v>0</v>
      </c>
      <c r="U367" s="44">
        <f t="shared" si="209"/>
        <v>0</v>
      </c>
      <c r="V367" s="46">
        <f t="shared" si="205"/>
        <v>0</v>
      </c>
      <c r="W367" s="130">
        <f>'[5]มิถุนายน 67 '!E367</f>
        <v>0</v>
      </c>
      <c r="X367" s="44">
        <f t="shared" si="210"/>
        <v>0</v>
      </c>
      <c r="Y367" s="46">
        <f t="shared" si="211"/>
        <v>0</v>
      </c>
      <c r="Z367" s="47">
        <f>'[5]กรกฏาคม 67 '!E367</f>
        <v>0</v>
      </c>
      <c r="AA367" s="48">
        <f t="shared" si="212"/>
        <v>0</v>
      </c>
      <c r="AB367" s="49">
        <f t="shared" si="213"/>
        <v>0</v>
      </c>
      <c r="AC367" s="130">
        <f>'[5]สิงหาคม 67 '!E367</f>
        <v>0</v>
      </c>
      <c r="AD367" s="44">
        <f t="shared" si="214"/>
        <v>0</v>
      </c>
      <c r="AE367" s="46">
        <f t="shared" si="215"/>
        <v>0</v>
      </c>
      <c r="AF367" s="130">
        <f>'[5]กันยายน 67 '!E367</f>
        <v>0</v>
      </c>
      <c r="AG367" s="44">
        <f t="shared" si="216"/>
        <v>0</v>
      </c>
      <c r="AH367" s="46">
        <f t="shared" si="217"/>
        <v>0</v>
      </c>
      <c r="AI367" s="130">
        <f>'[5]ตุลาคม 67 '!E367</f>
        <v>0</v>
      </c>
      <c r="AJ367" s="44">
        <f t="shared" si="218"/>
        <v>0</v>
      </c>
      <c r="AK367" s="46">
        <f t="shared" si="219"/>
        <v>0</v>
      </c>
      <c r="AL367" s="130">
        <f>'[5]พฤศจิกายน 67'!E367</f>
        <v>0</v>
      </c>
      <c r="AM367" s="44">
        <f t="shared" si="220"/>
        <v>0</v>
      </c>
      <c r="AN367" s="46">
        <f t="shared" si="221"/>
        <v>0</v>
      </c>
      <c r="AO367" s="130">
        <f>'[5]ธันวาคม 67'!E367</f>
        <v>0</v>
      </c>
      <c r="AP367" s="44">
        <f t="shared" si="222"/>
        <v>0</v>
      </c>
      <c r="AQ367" s="46">
        <f t="shared" si="206"/>
        <v>0</v>
      </c>
    </row>
    <row r="368" spans="1:43" x14ac:dyDescent="0.55000000000000004">
      <c r="A368" s="42">
        <f>[5]ตารางจด!A368</f>
        <v>0</v>
      </c>
      <c r="B368" s="43">
        <f>[5]ตารางจด!B368</f>
        <v>0</v>
      </c>
      <c r="C368" s="42">
        <f>[5]ตารางจด!C368</f>
        <v>0</v>
      </c>
      <c r="D368" s="16">
        <f>[5]ตารางจด!D368</f>
        <v>0</v>
      </c>
      <c r="E368" s="130">
        <v>0</v>
      </c>
      <c r="F368" s="44">
        <v>0</v>
      </c>
      <c r="G368" s="45">
        <v>0</v>
      </c>
      <c r="H368" s="44">
        <f>'[5]มกราคม 67'!E368</f>
        <v>0</v>
      </c>
      <c r="I368" s="13">
        <f t="shared" si="238"/>
        <v>0</v>
      </c>
      <c r="J368" s="46">
        <f t="shared" si="239"/>
        <v>0</v>
      </c>
      <c r="K368" s="130">
        <f>'[5]กุมภาพันธ์ 67'!E368</f>
        <v>0</v>
      </c>
      <c r="L368" s="44">
        <f t="shared" si="236"/>
        <v>0</v>
      </c>
      <c r="M368" s="46">
        <f t="shared" si="237"/>
        <v>0</v>
      </c>
      <c r="N368" s="130">
        <f>'[5]มีนาคม 67'!E368</f>
        <v>0</v>
      </c>
      <c r="O368" s="44">
        <f t="shared" si="240"/>
        <v>0</v>
      </c>
      <c r="P368" s="45">
        <f t="shared" si="241"/>
        <v>0</v>
      </c>
      <c r="Q368" s="44">
        <f>'[5]เมษายน 67 '!E368</f>
        <v>0</v>
      </c>
      <c r="R368" s="44">
        <f t="shared" si="207"/>
        <v>0</v>
      </c>
      <c r="S368" s="46">
        <f t="shared" si="208"/>
        <v>0</v>
      </c>
      <c r="T368" s="130">
        <f>'[5]พฤษภาคม 67'!E368</f>
        <v>0</v>
      </c>
      <c r="U368" s="44">
        <f t="shared" si="209"/>
        <v>0</v>
      </c>
      <c r="V368" s="46">
        <f t="shared" si="205"/>
        <v>0</v>
      </c>
      <c r="W368" s="130">
        <f>'[5]มิถุนายน 67 '!E368</f>
        <v>0</v>
      </c>
      <c r="X368" s="44">
        <f t="shared" si="210"/>
        <v>0</v>
      </c>
      <c r="Y368" s="46">
        <f t="shared" si="211"/>
        <v>0</v>
      </c>
      <c r="Z368" s="47">
        <f>'[5]กรกฏาคม 67 '!E368</f>
        <v>0</v>
      </c>
      <c r="AA368" s="48">
        <f t="shared" si="212"/>
        <v>0</v>
      </c>
      <c r="AB368" s="49">
        <f t="shared" si="213"/>
        <v>0</v>
      </c>
      <c r="AC368" s="130">
        <f>'[5]สิงหาคม 67 '!E368</f>
        <v>0</v>
      </c>
      <c r="AD368" s="44">
        <f t="shared" si="214"/>
        <v>0</v>
      </c>
      <c r="AE368" s="46">
        <f t="shared" si="215"/>
        <v>0</v>
      </c>
      <c r="AF368" s="130">
        <f>'[5]กันยายน 67 '!E368</f>
        <v>0</v>
      </c>
      <c r="AG368" s="44">
        <f t="shared" si="216"/>
        <v>0</v>
      </c>
      <c r="AH368" s="46">
        <f t="shared" si="217"/>
        <v>0</v>
      </c>
      <c r="AI368" s="130">
        <f>'[5]ตุลาคม 67 '!E368</f>
        <v>0</v>
      </c>
      <c r="AJ368" s="44">
        <f t="shared" si="218"/>
        <v>0</v>
      </c>
      <c r="AK368" s="46">
        <f t="shared" si="219"/>
        <v>0</v>
      </c>
      <c r="AL368" s="130">
        <f>'[5]พฤศจิกายน 67'!E368</f>
        <v>0</v>
      </c>
      <c r="AM368" s="44">
        <f t="shared" si="220"/>
        <v>0</v>
      </c>
      <c r="AN368" s="46">
        <f t="shared" si="221"/>
        <v>0</v>
      </c>
      <c r="AO368" s="130">
        <f>'[5]ธันวาคม 67'!E368</f>
        <v>0</v>
      </c>
      <c r="AP368" s="44">
        <f t="shared" si="222"/>
        <v>0</v>
      </c>
      <c r="AQ368" s="46">
        <f t="shared" si="206"/>
        <v>0</v>
      </c>
    </row>
    <row r="369" spans="1:43" x14ac:dyDescent="0.55000000000000004">
      <c r="A369" s="42">
        <f>[5]ตารางจด!A369</f>
        <v>0</v>
      </c>
      <c r="B369" s="43">
        <f>[5]ตารางจด!B369</f>
        <v>0</v>
      </c>
      <c r="C369" s="42">
        <f>[5]ตารางจด!C369</f>
        <v>0</v>
      </c>
      <c r="D369" s="16">
        <f>[5]ตารางจด!D369</f>
        <v>0</v>
      </c>
      <c r="E369" s="130">
        <v>0</v>
      </c>
      <c r="F369" s="44">
        <v>0</v>
      </c>
      <c r="G369" s="45">
        <v>0</v>
      </c>
      <c r="H369" s="44">
        <f>'[5]มกราคม 67'!E369</f>
        <v>0</v>
      </c>
      <c r="I369" s="13">
        <f t="shared" si="238"/>
        <v>0</v>
      </c>
      <c r="J369" s="46">
        <f t="shared" si="239"/>
        <v>0</v>
      </c>
      <c r="K369" s="130">
        <f>'[5]กุมภาพันธ์ 67'!E369</f>
        <v>0</v>
      </c>
      <c r="L369" s="44">
        <f t="shared" si="236"/>
        <v>0</v>
      </c>
      <c r="M369" s="46">
        <f t="shared" si="237"/>
        <v>0</v>
      </c>
      <c r="N369" s="130">
        <f>'[5]มีนาคม 67'!E369</f>
        <v>0</v>
      </c>
      <c r="O369" s="44">
        <f t="shared" si="240"/>
        <v>0</v>
      </c>
      <c r="P369" s="45">
        <f t="shared" si="241"/>
        <v>0</v>
      </c>
      <c r="Q369" s="44">
        <f>'[5]เมษายน 67 '!E369</f>
        <v>0</v>
      </c>
      <c r="R369" s="44">
        <f t="shared" si="207"/>
        <v>0</v>
      </c>
      <c r="S369" s="46">
        <f t="shared" si="208"/>
        <v>0</v>
      </c>
      <c r="T369" s="130">
        <f>'[5]พฤษภาคม 67'!E369</f>
        <v>0</v>
      </c>
      <c r="U369" s="44">
        <f t="shared" si="209"/>
        <v>0</v>
      </c>
      <c r="V369" s="46">
        <f t="shared" si="205"/>
        <v>0</v>
      </c>
      <c r="W369" s="130">
        <f>'[5]มิถุนายน 67 '!E369</f>
        <v>0</v>
      </c>
      <c r="X369" s="44">
        <f t="shared" si="210"/>
        <v>0</v>
      </c>
      <c r="Y369" s="46">
        <f t="shared" si="211"/>
        <v>0</v>
      </c>
      <c r="Z369" s="47">
        <f>'[5]กรกฏาคม 67 '!E369</f>
        <v>0</v>
      </c>
      <c r="AA369" s="48">
        <f t="shared" si="212"/>
        <v>0</v>
      </c>
      <c r="AB369" s="49">
        <f t="shared" si="213"/>
        <v>0</v>
      </c>
      <c r="AC369" s="130">
        <f>'[5]สิงหาคม 67 '!E369</f>
        <v>0</v>
      </c>
      <c r="AD369" s="44">
        <f t="shared" si="214"/>
        <v>0</v>
      </c>
      <c r="AE369" s="46">
        <f t="shared" si="215"/>
        <v>0</v>
      </c>
      <c r="AF369" s="130">
        <f>'[5]กันยายน 67 '!E369</f>
        <v>0</v>
      </c>
      <c r="AG369" s="44">
        <f t="shared" si="216"/>
        <v>0</v>
      </c>
      <c r="AH369" s="46">
        <f t="shared" si="217"/>
        <v>0</v>
      </c>
      <c r="AI369" s="130">
        <f>'[5]ตุลาคม 67 '!E369</f>
        <v>0</v>
      </c>
      <c r="AJ369" s="44">
        <f t="shared" si="218"/>
        <v>0</v>
      </c>
      <c r="AK369" s="46">
        <f t="shared" si="219"/>
        <v>0</v>
      </c>
      <c r="AL369" s="130">
        <f>'[5]พฤศจิกายน 67'!E369</f>
        <v>0</v>
      </c>
      <c r="AM369" s="44">
        <f t="shared" si="220"/>
        <v>0</v>
      </c>
      <c r="AN369" s="46">
        <f t="shared" si="221"/>
        <v>0</v>
      </c>
      <c r="AO369" s="130">
        <f>'[5]ธันวาคม 67'!E369</f>
        <v>0</v>
      </c>
      <c r="AP369" s="44">
        <f t="shared" si="222"/>
        <v>0</v>
      </c>
      <c r="AQ369" s="46">
        <f t="shared" si="206"/>
        <v>0</v>
      </c>
    </row>
    <row r="370" spans="1:43" x14ac:dyDescent="0.55000000000000004">
      <c r="A370" s="42">
        <f>[5]ตารางจด!A370</f>
        <v>0</v>
      </c>
      <c r="B370" s="43">
        <f>[5]ตารางจด!B370</f>
        <v>0</v>
      </c>
      <c r="C370" s="42">
        <f>[5]ตารางจด!C370</f>
        <v>0</v>
      </c>
      <c r="D370" s="16">
        <f>[5]ตารางจด!D370</f>
        <v>0</v>
      </c>
      <c r="E370" s="130">
        <v>0</v>
      </c>
      <c r="F370" s="44">
        <v>0</v>
      </c>
      <c r="G370" s="45">
        <v>0</v>
      </c>
      <c r="H370" s="44">
        <f>'[5]มกราคม 67'!E370</f>
        <v>0</v>
      </c>
      <c r="I370" s="13">
        <f t="shared" si="238"/>
        <v>0</v>
      </c>
      <c r="J370" s="46">
        <f t="shared" si="239"/>
        <v>0</v>
      </c>
      <c r="K370" s="130">
        <f>'[5]กุมภาพันธ์ 67'!E370</f>
        <v>0</v>
      </c>
      <c r="L370" s="44">
        <f t="shared" si="236"/>
        <v>0</v>
      </c>
      <c r="M370" s="46">
        <f t="shared" si="237"/>
        <v>0</v>
      </c>
      <c r="N370" s="130">
        <f>'[5]มีนาคม 67'!E370</f>
        <v>0</v>
      </c>
      <c r="O370" s="44">
        <f t="shared" si="240"/>
        <v>0</v>
      </c>
      <c r="P370" s="45">
        <f t="shared" si="241"/>
        <v>0</v>
      </c>
      <c r="Q370" s="44">
        <f>'[5]เมษายน 67 '!E370</f>
        <v>0</v>
      </c>
      <c r="R370" s="44">
        <f t="shared" si="207"/>
        <v>0</v>
      </c>
      <c r="S370" s="46">
        <f t="shared" si="208"/>
        <v>0</v>
      </c>
      <c r="T370" s="130">
        <f>'[5]พฤษภาคม 67'!E370</f>
        <v>0</v>
      </c>
      <c r="U370" s="44">
        <f t="shared" si="209"/>
        <v>0</v>
      </c>
      <c r="V370" s="46">
        <f t="shared" si="205"/>
        <v>0</v>
      </c>
      <c r="W370" s="130">
        <f>'[5]มิถุนายน 67 '!E370</f>
        <v>0</v>
      </c>
      <c r="X370" s="44">
        <f t="shared" si="210"/>
        <v>0</v>
      </c>
      <c r="Y370" s="46">
        <f t="shared" si="211"/>
        <v>0</v>
      </c>
      <c r="Z370" s="47">
        <f>'[5]กรกฏาคม 67 '!E370</f>
        <v>0</v>
      </c>
      <c r="AA370" s="48">
        <f t="shared" si="212"/>
        <v>0</v>
      </c>
      <c r="AB370" s="49">
        <f t="shared" si="213"/>
        <v>0</v>
      </c>
      <c r="AC370" s="130">
        <f>'[5]สิงหาคม 67 '!E370</f>
        <v>0</v>
      </c>
      <c r="AD370" s="44">
        <f t="shared" si="214"/>
        <v>0</v>
      </c>
      <c r="AE370" s="46">
        <f t="shared" si="215"/>
        <v>0</v>
      </c>
      <c r="AF370" s="130">
        <f>'[5]กันยายน 67 '!E370</f>
        <v>0</v>
      </c>
      <c r="AG370" s="44">
        <f t="shared" si="216"/>
        <v>0</v>
      </c>
      <c r="AH370" s="46">
        <f t="shared" si="217"/>
        <v>0</v>
      </c>
      <c r="AI370" s="130">
        <f>'[5]ตุลาคม 67 '!E370</f>
        <v>0</v>
      </c>
      <c r="AJ370" s="44">
        <f t="shared" si="218"/>
        <v>0</v>
      </c>
      <c r="AK370" s="46">
        <f t="shared" si="219"/>
        <v>0</v>
      </c>
      <c r="AL370" s="130">
        <f>'[5]พฤศจิกายน 67'!E370</f>
        <v>0</v>
      </c>
      <c r="AM370" s="44">
        <f t="shared" si="220"/>
        <v>0</v>
      </c>
      <c r="AN370" s="46">
        <f t="shared" si="221"/>
        <v>0</v>
      </c>
      <c r="AO370" s="130">
        <f>'[5]ธันวาคม 67'!E370</f>
        <v>0</v>
      </c>
      <c r="AP370" s="44">
        <f t="shared" si="222"/>
        <v>0</v>
      </c>
      <c r="AQ370" s="46">
        <f t="shared" si="206"/>
        <v>0</v>
      </c>
    </row>
  </sheetData>
  <autoFilter ref="A3:BX268"/>
  <mergeCells count="2">
    <mergeCell ref="AC265:AQ268"/>
    <mergeCell ref="E273:AQ273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rowBreaks count="3" manualBreakCount="3">
    <brk id="281" max="43" man="1"/>
    <brk id="324" max="43" man="1"/>
    <brk id="346" max="4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คำนวณ</vt:lpstr>
      <vt:lpstr>คำนวณ!Print_Area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2024-08-15T08:58:01Z</cp:lastPrinted>
  <dcterms:created xsi:type="dcterms:W3CDTF">2021-04-20T06:20:28Z</dcterms:created>
  <dcterms:modified xsi:type="dcterms:W3CDTF">2025-01-07T04:17:20Z</dcterms:modified>
</cp:coreProperties>
</file>