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32776" yWindow="32776" windowWidth="21600" windowHeight="9312" activeTab="1"/>
  </bookViews>
  <sheets>
    <sheet name="ปริมาณหมึกปริ้นเตอร์ 65" sheetId="1" r:id="rId1"/>
    <sheet name="กระดาษ" sheetId="2" r:id="rId2"/>
    <sheet name="ปริมาณหมึกปริ้นเตอร์ 66" sheetId="3" r:id="rId3"/>
  </sheets>
  <definedNames>
    <definedName name="_xlnm._FilterDatabase" localSheetId="2" hidden="1">'ปริมาณหมึกปริ้นเตอร์ 66'!$A$2:$F$2</definedName>
    <definedName name="_xlnm.Print_Area" localSheetId="1">'กระดาษ'!$A$1:$K$110</definedName>
  </definedNames>
  <calcPr fullCalcOnLoad="1"/>
</workbook>
</file>

<file path=xl/sharedStrings.xml><?xml version="1.0" encoding="utf-8"?>
<sst xmlns="http://schemas.openxmlformats.org/spreadsheetml/2006/main" count="724" uniqueCount="94">
  <si>
    <t>จำนวนพนักงาน</t>
  </si>
  <si>
    <t>รวม</t>
  </si>
  <si>
    <t>เฉลี่ย</t>
  </si>
  <si>
    <t>แบบฟอร์ม 3.1(1)</t>
  </si>
  <si>
    <t>เดือนมกราคม 2566</t>
  </si>
  <si>
    <t xml:space="preserve">เดือนกุมภาพันธ์ 2566      </t>
  </si>
  <si>
    <t xml:space="preserve">เดือนมีนาคม 2566        </t>
  </si>
  <si>
    <t xml:space="preserve">เดือนเมษายน 2566        </t>
  </si>
  <si>
    <t xml:space="preserve">เดือนพฤษภาคม 2566        </t>
  </si>
  <si>
    <t xml:space="preserve">เดือนมิถุนายน 2566        </t>
  </si>
  <si>
    <t xml:space="preserve">เดือนกรกฎาคม 2566        </t>
  </si>
  <si>
    <t xml:space="preserve">เดือนสิงหาคม 2566      </t>
  </si>
  <si>
    <t xml:space="preserve">เดือนกันยายน 2566      </t>
  </si>
  <si>
    <t xml:space="preserve">เดือนตุลาคม 2566      </t>
  </si>
  <si>
    <t xml:space="preserve">เดือนพฤศจิกายน 2566      </t>
  </si>
  <si>
    <t xml:space="preserve">เดือนธันวาคม 2566      </t>
  </si>
  <si>
    <t>สาเหตุที่ทำให้บรรลุ/ไม่บรรลุ ตามเป้าหมายที่กำหนด :</t>
  </si>
  <si>
    <t>แนวทางจัดการ :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</si>
  <si>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</si>
  <si>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</si>
  <si>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</si>
  <si>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</si>
  <si>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</si>
  <si>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</si>
  <si>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</si>
  <si>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</si>
  <si>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</si>
  <si>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</si>
  <si>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</si>
  <si>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</si>
  <si>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</si>
  <si>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การวิเคราะห์ข้อมูลและสาเหตุ</t>
  </si>
  <si>
    <r>
      <t xml:space="preserve">ปี  </t>
    </r>
    <r>
      <rPr>
        <b/>
        <sz val="16"/>
        <color indexed="10"/>
        <rFont val="Cordia New"/>
        <family val="2"/>
      </rPr>
      <t>2565</t>
    </r>
  </si>
  <si>
    <r>
      <t xml:space="preserve">ปี </t>
    </r>
    <r>
      <rPr>
        <b/>
        <sz val="16"/>
        <color indexed="10"/>
        <rFont val="Cordia New"/>
        <family val="2"/>
      </rPr>
      <t>2566</t>
    </r>
  </si>
  <si>
    <t>บันทึกประจำเดือน</t>
  </si>
  <si>
    <r>
      <t xml:space="preserve">บันทึกการใช้หมึกพิมพ์ ประจำปี </t>
    </r>
    <r>
      <rPr>
        <b/>
        <sz val="18"/>
        <color indexed="10"/>
        <rFont val="Cordia New"/>
        <family val="2"/>
      </rPr>
      <t>2566</t>
    </r>
  </si>
  <si>
    <r>
      <t xml:space="preserve">ปริมาณการใช้หมึกพิมพ์(ตลับ) ปี </t>
    </r>
    <r>
      <rPr>
        <b/>
        <sz val="16"/>
        <color indexed="10"/>
        <rFont val="Cordia New"/>
        <family val="2"/>
      </rPr>
      <t>2565</t>
    </r>
  </si>
  <si>
    <t>ค่าหมึกพิมพ์/เดือน (บาท)</t>
  </si>
  <si>
    <r>
      <t xml:space="preserve">ปริมาณการใช้หมึกพิมพ์ต่อจำนวนพนักงาน(ตลับ/คน)ปี </t>
    </r>
    <r>
      <rPr>
        <b/>
        <sz val="16"/>
        <color indexed="10"/>
        <rFont val="Cordia New"/>
        <family val="2"/>
      </rPr>
      <t>2565</t>
    </r>
  </si>
  <si>
    <r>
      <t>ปริมาณการใช้หมึกพิมพ์(ตลับ) ปี</t>
    </r>
    <r>
      <rPr>
        <b/>
        <sz val="16"/>
        <color indexed="10"/>
        <rFont val="Cordia New"/>
        <family val="2"/>
      </rPr>
      <t xml:space="preserve"> 2566</t>
    </r>
  </si>
  <si>
    <r>
      <t xml:space="preserve">ปริมาณการใช้หมึกพิมพ์ต่อจำนวนพนักงาน(ตลับ/คน)ปี </t>
    </r>
    <r>
      <rPr>
        <b/>
        <sz val="16"/>
        <color indexed="10"/>
        <rFont val="Cordia New"/>
        <family val="2"/>
      </rPr>
      <t>2566</t>
    </r>
  </si>
  <si>
    <r>
      <t>ร้อยละปริมาณการใช้หมึกพิพ์ (ตลับ)จากปี</t>
    </r>
    <r>
      <rPr>
        <b/>
        <sz val="16"/>
        <color indexed="10"/>
        <rFont val="Cordia New"/>
        <family val="2"/>
      </rPr>
      <t xml:space="preserve"> 2566</t>
    </r>
  </si>
  <si>
    <r>
      <t xml:space="preserve">ร้อยละปริมาณการใช้หมึกพิพ์ (ตลับ)จากปี </t>
    </r>
    <r>
      <rPr>
        <b/>
        <sz val="16"/>
        <color indexed="10"/>
        <rFont val="Cordia New"/>
        <family val="2"/>
      </rPr>
      <t>2566</t>
    </r>
  </si>
  <si>
    <t>ปริมาณการใช้หมึกปริ้นเตอร์</t>
  </si>
  <si>
    <t>ชนิดหมึกปริ้นเตอร์</t>
  </si>
  <si>
    <t>จำนวน (ตลับ)</t>
  </si>
  <si>
    <t>ราคา/ตลับ</t>
  </si>
  <si>
    <t>ค่าใช้จ่าย
หมึก/ (บาท)</t>
  </si>
  <si>
    <t>HP Q 2612 A</t>
  </si>
  <si>
    <t>HP CE 435 A</t>
  </si>
  <si>
    <t>HP CH 435 A</t>
  </si>
  <si>
    <t>HP CB 436 A</t>
  </si>
  <si>
    <t>HP CF 283 A</t>
  </si>
  <si>
    <t>HP CE 285 AC</t>
  </si>
  <si>
    <t>HP CE 278 AC</t>
  </si>
  <si>
    <t>HP CZ 638AA</t>
  </si>
  <si>
    <t>HP 1320 (49 A)</t>
  </si>
  <si>
    <t>HP 1300</t>
  </si>
  <si>
    <t>HP C 351 (21)</t>
  </si>
  <si>
    <t>HP C 9325 A (22)</t>
  </si>
  <si>
    <t>HP C 9325 AC (#22)</t>
  </si>
  <si>
    <t>EPSAN  LQ-300 II</t>
  </si>
  <si>
    <t>HP 107 A</t>
  </si>
  <si>
    <t>HP 12 A</t>
  </si>
  <si>
    <t>HP 85 A</t>
  </si>
  <si>
    <t>HP Q 7553 A</t>
  </si>
  <si>
    <t>HP CF 217 AC</t>
  </si>
  <si>
    <t>MLT-D 203 E</t>
  </si>
  <si>
    <t>MLT-D 105 L</t>
  </si>
  <si>
    <t>HP 285 AC</t>
  </si>
  <si>
    <t>HP 7115 A</t>
  </si>
  <si>
    <t>EPSAN  LQ-310</t>
  </si>
  <si>
    <t>HP LASER 136 A</t>
  </si>
  <si>
    <t>HP 83 A</t>
  </si>
  <si>
    <t>HP LASER JET 682 ดำ</t>
  </si>
  <si>
    <t>HP LASER JET 682 สี</t>
  </si>
  <si>
    <t>HP C 6657</t>
  </si>
  <si>
    <t>HP 17 A</t>
  </si>
  <si>
    <t>HP 35 A</t>
  </si>
  <si>
    <t>HP C505 AC</t>
  </si>
  <si>
    <t>HP 85A</t>
  </si>
  <si>
    <t>HP CE 285 A</t>
  </si>
  <si>
    <t>HP CE 278 A</t>
  </si>
  <si>
    <t>HP Toner ro 107 a</t>
  </si>
  <si>
    <t>EPSAN  LQ-3010</t>
  </si>
  <si>
    <t>HP CF 285 A</t>
  </si>
  <si>
    <t>HP 136 A</t>
  </si>
  <si>
    <t xml:space="preserve">EPSAN  LQ-300 </t>
  </si>
  <si>
    <t>HP  35 A</t>
  </si>
  <si>
    <t>HP CB 435 A</t>
  </si>
  <si>
    <t>HP 285 A</t>
  </si>
  <si>
    <t>ลำดับ</t>
  </si>
  <si>
    <t xml:space="preserve">EPSAN  LQ-310 </t>
  </si>
  <si>
    <t>HP CE 27 AC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</si>
</sst>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฿&quot;#,##0_);\(&quot;฿&quot;#,##0\)"/>
    <numFmt numFmtId="196" formatCode="&quot;฿&quot;#,##0_);[Red]\(&quot;฿&quot;#,##0\)"/>
    <numFmt numFmtId="197" formatCode="&quot;฿&quot;#,##0.00_);\(&quot;฿&quot;#,##0.00\)"/>
    <numFmt numFmtId="198" formatCode="&quot;฿&quot;#,##0.00_);[Red]\(&quot;฿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0.0"/>
    <numFmt numFmtId="210" formatCode="[Red]\(0%\);\-0%"/>
    <numFmt numFmtId="211" formatCode="[$-101041E]d\ mmm\ yy;@"/>
    <numFmt numFmtId="212" formatCode="0.000"/>
    <numFmt numFmtId="213" formatCode="0.0000"/>
  </numFmts>
  <fonts count="67">
    <font>
      <sz val="10"/>
      <name val="Arial"/>
      <family val="0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b/>
      <sz val="20"/>
      <name val="Cordia New"/>
      <family val="2"/>
    </font>
    <font>
      <b/>
      <sz val="18"/>
      <color indexed="10"/>
      <name val="Cordia New"/>
      <family val="2"/>
    </font>
    <font>
      <b/>
      <sz val="16"/>
      <color indexed="10"/>
      <name val="Cordia New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b/>
      <sz val="14"/>
      <color indexed="8"/>
      <name val="Cordia New"/>
      <family val="0"/>
    </font>
    <font>
      <b/>
      <sz val="11.8"/>
      <color indexed="8"/>
      <name val="Cordia New"/>
      <family val="0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7"/>
      <name val="Angsana New"/>
      <family val="1"/>
    </font>
    <font>
      <sz val="18"/>
      <color indexed="10"/>
      <name val="Angsana New"/>
      <family val="1"/>
    </font>
    <font>
      <b/>
      <sz val="16"/>
      <color indexed="17"/>
      <name val="Angsana New"/>
      <family val="1"/>
    </font>
    <font>
      <b/>
      <sz val="16"/>
      <color indexed="10"/>
      <name val="Angsana New"/>
      <family val="1"/>
    </font>
    <font>
      <b/>
      <sz val="18"/>
      <color indexed="17"/>
      <name val="Angsana New"/>
      <family val="1"/>
    </font>
    <font>
      <b/>
      <sz val="18"/>
      <color indexed="10"/>
      <name val="Angsana New"/>
      <family val="1"/>
    </font>
    <font>
      <sz val="8"/>
      <name val="Leelawadee"/>
      <family val="2"/>
    </font>
    <font>
      <b/>
      <sz val="16.8"/>
      <color indexed="8"/>
      <name val="Cordia New"/>
      <family val="0"/>
    </font>
    <font>
      <b/>
      <sz val="16.8"/>
      <color indexed="10"/>
      <name val="Cordia New"/>
      <family val="0"/>
    </font>
    <font>
      <b/>
      <sz val="18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Cordia New"/>
      <family val="2"/>
    </font>
    <font>
      <sz val="18"/>
      <color rgb="FF00B050"/>
      <name val="Angsana New"/>
      <family val="1"/>
    </font>
    <font>
      <sz val="18"/>
      <color rgb="FFFF0000"/>
      <name val="Angsana New"/>
      <family val="1"/>
    </font>
    <font>
      <b/>
      <sz val="16"/>
      <color rgb="FF00B050"/>
      <name val="Angsana New"/>
      <family val="1"/>
    </font>
    <font>
      <b/>
      <sz val="16"/>
      <color rgb="FFFF0000"/>
      <name val="Angsana New"/>
      <family val="1"/>
    </font>
    <font>
      <b/>
      <sz val="18"/>
      <color rgb="FF00B050"/>
      <name val="Angsana New"/>
      <family val="1"/>
    </font>
    <font>
      <b/>
      <sz val="18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209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09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210" fontId="5" fillId="33" borderId="11" xfId="46" applyNumberFormat="1" applyFont="1" applyFill="1" applyBorder="1" applyAlignment="1">
      <alignment horizontal="center" vertical="center" wrapText="1"/>
    </xf>
    <xf numFmtId="210" fontId="5" fillId="33" borderId="10" xfId="46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horizontal="left" vertical="center"/>
    </xf>
    <xf numFmtId="0" fontId="3" fillId="1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2" fillId="0" borderId="10" xfId="43" applyFont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" fontId="5" fillId="9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right"/>
    </xf>
    <xf numFmtId="4" fontId="60" fillId="33" borderId="1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0" fontId="61" fillId="35" borderId="0" xfId="0" applyFont="1" applyFill="1" applyAlignment="1">
      <alignment horizontal="center"/>
    </xf>
    <xf numFmtId="4" fontId="61" fillId="35" borderId="0" xfId="0" applyNumberFormat="1" applyFont="1" applyFill="1" applyAlignment="1">
      <alignment horizontal="center"/>
    </xf>
    <xf numFmtId="4" fontId="62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3" fillId="35" borderId="10" xfId="43" applyFont="1" applyFill="1" applyBorder="1" applyAlignment="1">
      <alignment horizontal="center" vertical="center" wrapText="1"/>
      <protection/>
    </xf>
    <xf numFmtId="4" fontId="63" fillId="35" borderId="10" xfId="43" applyNumberFormat="1" applyFont="1" applyFill="1" applyBorder="1" applyAlignment="1">
      <alignment horizontal="center" vertical="center" wrapText="1"/>
      <protection/>
    </xf>
    <xf numFmtId="4" fontId="64" fillId="0" borderId="10" xfId="43" applyNumberFormat="1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61" fillId="35" borderId="13" xfId="0" applyFont="1" applyFill="1" applyBorder="1" applyAlignment="1">
      <alignment horizontal="center"/>
    </xf>
    <xf numFmtId="4" fontId="61" fillId="35" borderId="13" xfId="0" applyNumberFormat="1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17" fontId="12" fillId="0" borderId="14" xfId="43" applyNumberFormat="1" applyFont="1" applyBorder="1" applyAlignment="1">
      <alignment horizontal="center"/>
      <protection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61" fillId="35" borderId="10" xfId="0" applyFont="1" applyFill="1" applyBorder="1" applyAlignment="1">
      <alignment horizontal="center"/>
    </xf>
    <xf numFmtId="4" fontId="61" fillId="35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1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65" fillId="35" borderId="10" xfId="0" applyFont="1" applyFill="1" applyBorder="1" applyAlignment="1">
      <alignment horizontal="center"/>
    </xf>
    <xf numFmtId="194" fontId="65" fillId="35" borderId="10" xfId="38" applyFont="1" applyFill="1" applyBorder="1" applyAlignment="1">
      <alignment horizontal="center"/>
    </xf>
    <xf numFmtId="4" fontId="66" fillId="0" borderId="10" xfId="0" applyNumberFormat="1" applyFont="1" applyBorder="1" applyAlignment="1">
      <alignment horizontal="center"/>
    </xf>
    <xf numFmtId="2" fontId="65" fillId="35" borderId="10" xfId="0" applyNumberFormat="1" applyFont="1" applyFill="1" applyBorder="1" applyAlignment="1">
      <alignment horizontal="center"/>
    </xf>
    <xf numFmtId="4" fontId="65" fillId="35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210" fontId="5" fillId="33" borderId="0" xfId="46" applyNumberFormat="1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เปรียบเทียบปริมาณการใช้หมึกพิมพ์ (ตลับ)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กับ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ปี 2566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09675"/>
          <c:w val="0.739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กระดาษ!$C$4</c:f>
              <c:strCache>
                <c:ptCount val="1"/>
                <c:pt idx="0">
                  <c:v>ปริมาณการใช้หมึกพิมพ์(ตลับ) 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กระดาษ!$A$5:$A$16</c:f>
              <c:strCache/>
            </c:strRef>
          </c:cat>
          <c:val>
            <c:numRef>
              <c:f>กระดาษ!$C$5:$C$16</c:f>
              <c:numCache/>
            </c:numRef>
          </c:val>
          <c:smooth val="0"/>
        </c:ser>
        <c:ser>
          <c:idx val="1"/>
          <c:order val="1"/>
          <c:tx>
            <c:strRef>
              <c:f>กระดาษ!$G$4</c:f>
              <c:strCache>
                <c:ptCount val="1"/>
                <c:pt idx="0">
                  <c:v>ปริมาณการใช้หมึกพิมพ์(ตลับ) 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กระดาษ!$A$5:$A$16</c:f>
              <c:strCache/>
            </c:strRef>
          </c:cat>
          <c:val>
            <c:numRef>
              <c:f>กระดาษ!$G$5:$G$16</c:f>
              <c:numCache/>
            </c:numRef>
          </c:val>
          <c:smooth val="0"/>
        </c:ser>
        <c:marker val="1"/>
        <c:axId val="67009971"/>
        <c:axId val="66218828"/>
      </c:lineChart>
      <c:catAx>
        <c:axId val="67009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218828"/>
        <c:crosses val="autoZero"/>
        <c:auto val="1"/>
        <c:lblOffset val="100"/>
        <c:tickLblSkip val="1"/>
        <c:noMultiLvlLbl val="0"/>
      </c:catAx>
      <c:valAx>
        <c:axId val="6621882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00997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55825"/>
          <c:w val="0.24125"/>
          <c:h val="0.1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เปรียบเทียบปริมาณการใช้หมึกพิมพ์ต่อคน (ตลับ/คน) ระหว่าง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2566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1475"/>
          <c:w val="0.6427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กระดาษ!$E$4</c:f>
              <c:strCache>
                <c:ptCount val="1"/>
                <c:pt idx="0">
                  <c:v>ปริมาณการใช้หมึกพิมพ์ต่อจำนวนพนักงาน(ตลับ/คน)ปี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กระดาษ!$A$5:$A$16</c:f>
              <c:strCache/>
            </c:strRef>
          </c:cat>
          <c:val>
            <c:numRef>
              <c:f>กระดาษ!$E$5:$E$16</c:f>
              <c:numCache/>
            </c:numRef>
          </c:val>
          <c:smooth val="0"/>
        </c:ser>
        <c:ser>
          <c:idx val="1"/>
          <c:order val="1"/>
          <c:tx>
            <c:strRef>
              <c:f>กระดาษ!$I$4</c:f>
              <c:strCache>
                <c:ptCount val="1"/>
                <c:pt idx="0">
                  <c:v>ปริมาณการใช้หมึกพิมพ์ต่อจำนวนพนักงาน(ตลับ/คน)ปี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กระดาษ!$A$5:$A$16</c:f>
              <c:strCache/>
            </c:strRef>
          </c:cat>
          <c:val>
            <c:numRef>
              <c:f>กระดาษ!$I$5:$I$16</c:f>
              <c:numCache/>
            </c:numRef>
          </c:val>
          <c:smooth val="0"/>
        </c:ser>
        <c:marker val="1"/>
        <c:axId val="59098541"/>
        <c:axId val="62124822"/>
      </c:line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124822"/>
        <c:crosses val="autoZero"/>
        <c:auto val="1"/>
        <c:lblOffset val="100"/>
        <c:tickLblSkip val="1"/>
        <c:noMultiLvlLbl val="0"/>
      </c:catAx>
      <c:valAx>
        <c:axId val="62124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9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443"/>
          <c:w val="0.3282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เปรียบเทียบปริมาณการใช้หมึกพิมพ์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รวม (ตลับ)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กับ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ปี 2566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9675"/>
          <c:w val="0.738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กระดาษ!$N$4</c:f>
              <c:strCache>
                <c:ptCount val="1"/>
                <c:pt idx="0">
                  <c:v>ปริมาณการใช้หมึกพิมพ์(ตลับ) ปี 2565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กระดาษ!$M$5</c:f>
              <c:strCache/>
            </c:strRef>
          </c:cat>
          <c:val>
            <c:numRef>
              <c:f>กระดาษ!$N$5</c:f>
              <c:numCache/>
            </c:numRef>
          </c:val>
        </c:ser>
        <c:ser>
          <c:idx val="1"/>
          <c:order val="1"/>
          <c:tx>
            <c:strRef>
              <c:f>กระดาษ!$O$4</c:f>
              <c:strCache>
                <c:ptCount val="1"/>
                <c:pt idx="0">
                  <c:v>ปริมาณการใช้หมึกพิมพ์(ตลับ) ปี 2566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กระดาษ!$M$5</c:f>
              <c:strCache/>
            </c:strRef>
          </c:cat>
          <c:val>
            <c:numRef>
              <c:f>กระดาษ!$O$5</c:f>
              <c:numCache/>
            </c:numRef>
          </c:val>
        </c:ser>
        <c:axId val="22252487"/>
        <c:axId val="66054656"/>
      </c:barChart>
      <c:catAx>
        <c:axId val="22252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054656"/>
        <c:crosses val="autoZero"/>
        <c:auto val="1"/>
        <c:lblOffset val="100"/>
        <c:tickLblSkip val="1"/>
        <c:noMultiLvlLbl val="0"/>
      </c:catAx>
      <c:valAx>
        <c:axId val="6605465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25248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55825"/>
          <c:w val="0.2245"/>
          <c:h val="0.1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เปรียบเทียบปริมาณการใช้หมึกพิมพ์ต่อคน รวม (ตลับ/คน) ระหว่าง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กับ ปี 2566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9675"/>
          <c:w val="0.723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กระดาษ!$R$4</c:f>
              <c:strCache>
                <c:ptCount val="1"/>
                <c:pt idx="0">
                  <c:v>ปริมาณการใช้หมึกพิมพ์ต่อจำนวนพนักงาน(ตลับ/คน)ปี 2565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กระดาษ!$Q$5</c:f>
              <c:strCache/>
            </c:strRef>
          </c:cat>
          <c:val>
            <c:numRef>
              <c:f>กระดาษ!$R$5</c:f>
              <c:numCache/>
            </c:numRef>
          </c:val>
        </c:ser>
        <c:ser>
          <c:idx val="1"/>
          <c:order val="1"/>
          <c:tx>
            <c:strRef>
              <c:f>กระดาษ!$S$4</c:f>
              <c:strCache>
                <c:ptCount val="1"/>
                <c:pt idx="0">
                  <c:v>ปริมาณการใช้หมึกพิมพ์ต่อจำนวนพนักงาน(ตลับ/คน)ปี 2566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กระดาษ!$Q$5</c:f>
              <c:strCache/>
            </c:strRef>
          </c:cat>
          <c:val>
            <c:numRef>
              <c:f>กระดาษ!$S$5</c:f>
              <c:numCache/>
            </c:numRef>
          </c:val>
        </c:ser>
        <c:axId val="57620993"/>
        <c:axId val="48826890"/>
      </c:barChart>
      <c:catAx>
        <c:axId val="57620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826890"/>
        <c:crosses val="autoZero"/>
        <c:auto val="1"/>
        <c:lblOffset val="100"/>
        <c:tickLblSkip val="1"/>
        <c:noMultiLvlLbl val="0"/>
      </c:catAx>
      <c:valAx>
        <c:axId val="4882689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62099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4215"/>
          <c:w val="0.208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228600</xdr:rowOff>
    </xdr:from>
    <xdr:to>
      <xdr:col>10</xdr:col>
      <xdr:colOff>733425</xdr:colOff>
      <xdr:row>30</xdr:row>
      <xdr:rowOff>209550</xdr:rowOff>
    </xdr:to>
    <xdr:graphicFrame>
      <xdr:nvGraphicFramePr>
        <xdr:cNvPr id="1" name="แผนภูมิ 1"/>
        <xdr:cNvGraphicFramePr/>
      </xdr:nvGraphicFramePr>
      <xdr:xfrm>
        <a:off x="0" y="7496175"/>
        <a:ext cx="8420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47</xdr:row>
      <xdr:rowOff>66675</xdr:rowOff>
    </xdr:from>
    <xdr:to>
      <xdr:col>10</xdr:col>
      <xdr:colOff>762000</xdr:colOff>
      <xdr:row>56</xdr:row>
      <xdr:rowOff>247650</xdr:rowOff>
    </xdr:to>
    <xdr:graphicFrame>
      <xdr:nvGraphicFramePr>
        <xdr:cNvPr id="2" name="แผนภูมิ 2"/>
        <xdr:cNvGraphicFramePr/>
      </xdr:nvGraphicFramePr>
      <xdr:xfrm>
        <a:off x="66675" y="14792325"/>
        <a:ext cx="838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228600</xdr:rowOff>
    </xdr:from>
    <xdr:to>
      <xdr:col>10</xdr:col>
      <xdr:colOff>733425</xdr:colOff>
      <xdr:row>43</xdr:row>
      <xdr:rowOff>209550</xdr:rowOff>
    </xdr:to>
    <xdr:graphicFrame>
      <xdr:nvGraphicFramePr>
        <xdr:cNvPr id="3" name="แผนภูมิ 1"/>
        <xdr:cNvGraphicFramePr/>
      </xdr:nvGraphicFramePr>
      <xdr:xfrm>
        <a:off x="0" y="11087100"/>
        <a:ext cx="84201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10</xdr:col>
      <xdr:colOff>733425</xdr:colOff>
      <xdr:row>68</xdr:row>
      <xdr:rowOff>247650</xdr:rowOff>
    </xdr:to>
    <xdr:graphicFrame>
      <xdr:nvGraphicFramePr>
        <xdr:cNvPr id="4" name="แผนภูมิ 1"/>
        <xdr:cNvGraphicFramePr/>
      </xdr:nvGraphicFramePr>
      <xdr:xfrm>
        <a:off x="0" y="18040350"/>
        <a:ext cx="84201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showGridLines="0" view="pageBreakPreview" zoomScaleSheetLayoutView="100" zoomScalePageLayoutView="0" workbookViewId="0" topLeftCell="A1">
      <pane ySplit="1728" topLeftCell="A295" activePane="bottomLeft" state="split"/>
      <selection pane="topLeft" activeCell="A1" sqref="A1"/>
      <selection pane="bottomLeft" activeCell="I7" sqref="I7"/>
    </sheetView>
  </sheetViews>
  <sheetFormatPr defaultColWidth="9.140625" defaultRowHeight="12.75"/>
  <cols>
    <col min="1" max="1" width="12.00390625" style="43" customWidth="1"/>
    <col min="2" max="2" width="6.421875" style="68" customWidth="1"/>
    <col min="3" max="3" width="32.7109375" style="43" customWidth="1"/>
    <col min="4" max="4" width="13.28125" style="40" customWidth="1"/>
    <col min="5" max="5" width="13.28125" style="41" customWidth="1"/>
    <col min="6" max="6" width="12.7109375" style="42" customWidth="1"/>
    <col min="7" max="16384" width="8.8515625" style="43" customWidth="1"/>
  </cols>
  <sheetData>
    <row r="1" spans="1:3" ht="26.25">
      <c r="A1" s="37" t="s">
        <v>43</v>
      </c>
      <c r="B1" s="38"/>
      <c r="C1" s="39"/>
    </row>
    <row r="2" spans="1:6" ht="46.5">
      <c r="A2" s="30" t="s">
        <v>34</v>
      </c>
      <c r="B2" s="30"/>
      <c r="C2" s="30" t="s">
        <v>44</v>
      </c>
      <c r="D2" s="44" t="s">
        <v>45</v>
      </c>
      <c r="E2" s="45" t="s">
        <v>46</v>
      </c>
      <c r="F2" s="46" t="s">
        <v>47</v>
      </c>
    </row>
    <row r="3" spans="1:6" ht="25.5">
      <c r="A3" s="47"/>
      <c r="B3" s="48"/>
      <c r="C3" s="49"/>
      <c r="D3" s="50"/>
      <c r="E3" s="51"/>
      <c r="F3" s="52"/>
    </row>
    <row r="4" spans="1:6" ht="25.5">
      <c r="A4" s="53">
        <v>23743</v>
      </c>
      <c r="B4" s="54">
        <v>1</v>
      </c>
      <c r="C4" s="55" t="s">
        <v>48</v>
      </c>
      <c r="D4" s="56"/>
      <c r="E4" s="57"/>
      <c r="F4" s="58">
        <f>D4*E4</f>
        <v>0</v>
      </c>
    </row>
    <row r="5" spans="1:6" ht="25.5">
      <c r="A5" s="59"/>
      <c r="B5" s="54">
        <v>2</v>
      </c>
      <c r="C5" s="55" t="s">
        <v>49</v>
      </c>
      <c r="D5" s="56">
        <v>5</v>
      </c>
      <c r="E5" s="57">
        <v>1968</v>
      </c>
      <c r="F5" s="58">
        <f aca="true" t="shared" si="0" ref="F5:F24">D5*E5</f>
        <v>9840</v>
      </c>
    </row>
    <row r="6" spans="1:6" ht="25.5">
      <c r="A6" s="59"/>
      <c r="B6" s="54"/>
      <c r="C6" s="55" t="s">
        <v>50</v>
      </c>
      <c r="D6" s="56"/>
      <c r="E6" s="57"/>
      <c r="F6" s="58">
        <f t="shared" si="0"/>
        <v>0</v>
      </c>
    </row>
    <row r="7" spans="1:6" ht="25.5">
      <c r="A7" s="59"/>
      <c r="B7" s="54">
        <v>3</v>
      </c>
      <c r="C7" s="55" t="s">
        <v>51</v>
      </c>
      <c r="D7" s="56"/>
      <c r="E7" s="57"/>
      <c r="F7" s="58">
        <f t="shared" si="0"/>
        <v>0</v>
      </c>
    </row>
    <row r="8" spans="1:6" ht="25.5">
      <c r="A8" s="59"/>
      <c r="B8" s="54">
        <v>4</v>
      </c>
      <c r="C8" s="55" t="s">
        <v>52</v>
      </c>
      <c r="D8" s="56"/>
      <c r="E8" s="57"/>
      <c r="F8" s="58">
        <f t="shared" si="0"/>
        <v>0</v>
      </c>
    </row>
    <row r="9" spans="1:6" ht="25.5">
      <c r="A9" s="59"/>
      <c r="B9" s="54"/>
      <c r="C9" s="55" t="s">
        <v>53</v>
      </c>
      <c r="D9" s="56">
        <v>8</v>
      </c>
      <c r="E9" s="57">
        <v>1853</v>
      </c>
      <c r="F9" s="58">
        <f t="shared" si="0"/>
        <v>14824</v>
      </c>
    </row>
    <row r="10" spans="1:6" ht="25.5">
      <c r="A10" s="59"/>
      <c r="B10" s="54">
        <v>5</v>
      </c>
      <c r="C10" s="55" t="s">
        <v>54</v>
      </c>
      <c r="D10" s="56">
        <v>1</v>
      </c>
      <c r="E10" s="57">
        <v>2124</v>
      </c>
      <c r="F10" s="58">
        <f t="shared" si="0"/>
        <v>2124</v>
      </c>
    </row>
    <row r="11" spans="1:6" ht="25.5">
      <c r="A11" s="59"/>
      <c r="B11" s="54">
        <v>6</v>
      </c>
      <c r="C11" s="55" t="s">
        <v>55</v>
      </c>
      <c r="D11" s="56"/>
      <c r="E11" s="57"/>
      <c r="F11" s="58">
        <f t="shared" si="0"/>
        <v>0</v>
      </c>
    </row>
    <row r="12" spans="1:6" ht="25.5">
      <c r="A12" s="59"/>
      <c r="B12" s="54">
        <v>7</v>
      </c>
      <c r="C12" s="55" t="s">
        <v>56</v>
      </c>
      <c r="D12" s="56"/>
      <c r="E12" s="57"/>
      <c r="F12" s="58">
        <f t="shared" si="0"/>
        <v>0</v>
      </c>
    </row>
    <row r="13" spans="1:6" ht="25.5">
      <c r="A13" s="59"/>
      <c r="B13" s="54">
        <v>8</v>
      </c>
      <c r="C13" s="55" t="s">
        <v>57</v>
      </c>
      <c r="D13" s="56"/>
      <c r="E13" s="57"/>
      <c r="F13" s="58">
        <f t="shared" si="0"/>
        <v>0</v>
      </c>
    </row>
    <row r="14" spans="1:6" ht="25.5">
      <c r="A14" s="59"/>
      <c r="B14" s="54">
        <v>9</v>
      </c>
      <c r="C14" s="55" t="s">
        <v>58</v>
      </c>
      <c r="D14" s="56"/>
      <c r="E14" s="57"/>
      <c r="F14" s="58">
        <f t="shared" si="0"/>
        <v>0</v>
      </c>
    </row>
    <row r="15" spans="1:6" ht="25.5">
      <c r="A15" s="59"/>
      <c r="B15" s="54">
        <v>10</v>
      </c>
      <c r="C15" s="55" t="s">
        <v>59</v>
      </c>
      <c r="D15" s="56"/>
      <c r="E15" s="57"/>
      <c r="F15" s="58">
        <f t="shared" si="0"/>
        <v>0</v>
      </c>
    </row>
    <row r="16" spans="1:6" ht="25.5">
      <c r="A16" s="59"/>
      <c r="B16" s="54"/>
      <c r="C16" s="55" t="s">
        <v>60</v>
      </c>
      <c r="D16" s="56"/>
      <c r="E16" s="57"/>
      <c r="F16" s="58">
        <f t="shared" si="0"/>
        <v>0</v>
      </c>
    </row>
    <row r="17" spans="1:6" ht="25.5">
      <c r="A17" s="59"/>
      <c r="B17" s="54">
        <v>11</v>
      </c>
      <c r="C17" s="55" t="s">
        <v>61</v>
      </c>
      <c r="D17" s="56"/>
      <c r="E17" s="57"/>
      <c r="F17" s="58">
        <f t="shared" si="0"/>
        <v>0</v>
      </c>
    </row>
    <row r="18" spans="1:6" ht="25.5">
      <c r="A18" s="59"/>
      <c r="B18" s="54">
        <v>12</v>
      </c>
      <c r="C18" s="55" t="s">
        <v>76</v>
      </c>
      <c r="D18" s="56"/>
      <c r="E18" s="57"/>
      <c r="F18" s="58">
        <f t="shared" si="0"/>
        <v>0</v>
      </c>
    </row>
    <row r="19" spans="1:6" ht="25.5">
      <c r="A19" s="59"/>
      <c r="B19" s="54">
        <v>13</v>
      </c>
      <c r="C19" s="55" t="s">
        <v>79</v>
      </c>
      <c r="D19" s="56"/>
      <c r="E19" s="57"/>
      <c r="F19" s="58">
        <f t="shared" si="0"/>
        <v>0</v>
      </c>
    </row>
    <row r="20" spans="1:6" ht="25.5">
      <c r="A20" s="59"/>
      <c r="B20" s="54">
        <v>14</v>
      </c>
      <c r="C20" s="55" t="s">
        <v>73</v>
      </c>
      <c r="D20" s="56"/>
      <c r="E20" s="57"/>
      <c r="F20" s="58">
        <f t="shared" si="0"/>
        <v>0</v>
      </c>
    </row>
    <row r="21" spans="1:6" ht="25.5">
      <c r="A21" s="59"/>
      <c r="B21" s="54">
        <v>15</v>
      </c>
      <c r="C21" s="55" t="s">
        <v>65</v>
      </c>
      <c r="D21" s="56"/>
      <c r="E21" s="57"/>
      <c r="F21" s="58">
        <f t="shared" si="0"/>
        <v>0</v>
      </c>
    </row>
    <row r="22" spans="1:6" ht="25.5">
      <c r="A22" s="59"/>
      <c r="B22" s="54">
        <v>16</v>
      </c>
      <c r="C22" s="55" t="s">
        <v>66</v>
      </c>
      <c r="D22" s="56"/>
      <c r="E22" s="57"/>
      <c r="F22" s="58">
        <f t="shared" si="0"/>
        <v>0</v>
      </c>
    </row>
    <row r="23" spans="1:6" ht="25.5">
      <c r="A23" s="59"/>
      <c r="B23" s="54">
        <v>17</v>
      </c>
      <c r="C23" s="55" t="s">
        <v>67</v>
      </c>
      <c r="D23" s="56"/>
      <c r="E23" s="57"/>
      <c r="F23" s="58">
        <f t="shared" si="0"/>
        <v>0</v>
      </c>
    </row>
    <row r="24" spans="1:6" ht="25.5">
      <c r="A24" s="59"/>
      <c r="B24" s="54">
        <v>18</v>
      </c>
      <c r="C24" s="55" t="s">
        <v>68</v>
      </c>
      <c r="D24" s="56"/>
      <c r="E24" s="57"/>
      <c r="F24" s="58">
        <f t="shared" si="0"/>
        <v>0</v>
      </c>
    </row>
    <row r="25" spans="1:6" ht="26.25">
      <c r="A25" s="60" t="s">
        <v>1</v>
      </c>
      <c r="B25" s="61"/>
      <c r="C25" s="62"/>
      <c r="D25" s="63">
        <f>SUM(D4:D24)</f>
        <v>14</v>
      </c>
      <c r="E25" s="64"/>
      <c r="F25" s="65">
        <f>SUM(F4:F24)</f>
        <v>26788</v>
      </c>
    </row>
    <row r="27" spans="1:6" ht="46.5">
      <c r="A27" s="30" t="s">
        <v>34</v>
      </c>
      <c r="B27" s="30"/>
      <c r="C27" s="30" t="s">
        <v>44</v>
      </c>
      <c r="D27" s="44" t="s">
        <v>45</v>
      </c>
      <c r="E27" s="45" t="s">
        <v>46</v>
      </c>
      <c r="F27" s="46" t="s">
        <v>47</v>
      </c>
    </row>
    <row r="28" spans="1:6" ht="25.5">
      <c r="A28" s="47"/>
      <c r="B28" s="48"/>
      <c r="C28" s="49"/>
      <c r="D28" s="50"/>
      <c r="E28" s="51"/>
      <c r="F28" s="52"/>
    </row>
    <row r="29" spans="1:6" ht="25.5">
      <c r="A29" s="53">
        <v>23774</v>
      </c>
      <c r="B29" s="54">
        <v>1</v>
      </c>
      <c r="C29" s="55" t="s">
        <v>48</v>
      </c>
      <c r="D29" s="56"/>
      <c r="E29" s="57"/>
      <c r="F29" s="58">
        <f>D29*E29</f>
        <v>0</v>
      </c>
    </row>
    <row r="30" spans="1:6" ht="25.5">
      <c r="A30" s="59"/>
      <c r="B30" s="54">
        <v>2</v>
      </c>
      <c r="C30" s="55" t="s">
        <v>49</v>
      </c>
      <c r="D30" s="56"/>
      <c r="E30" s="57"/>
      <c r="F30" s="58">
        <f aca="true" t="shared" si="1" ref="F30:F49">D30*E30</f>
        <v>0</v>
      </c>
    </row>
    <row r="31" spans="1:6" ht="25.5">
      <c r="A31" s="59"/>
      <c r="B31" s="54"/>
      <c r="C31" s="55" t="s">
        <v>50</v>
      </c>
      <c r="D31" s="56"/>
      <c r="E31" s="57"/>
      <c r="F31" s="58">
        <f t="shared" si="1"/>
        <v>0</v>
      </c>
    </row>
    <row r="32" spans="1:6" ht="25.5">
      <c r="A32" s="59"/>
      <c r="B32" s="54">
        <v>3</v>
      </c>
      <c r="C32" s="55" t="s">
        <v>51</v>
      </c>
      <c r="D32" s="56"/>
      <c r="E32" s="57"/>
      <c r="F32" s="58">
        <f t="shared" si="1"/>
        <v>0</v>
      </c>
    </row>
    <row r="33" spans="1:6" ht="25.5">
      <c r="A33" s="59"/>
      <c r="B33" s="54">
        <v>4</v>
      </c>
      <c r="C33" s="55" t="s">
        <v>69</v>
      </c>
      <c r="D33" s="56">
        <v>6</v>
      </c>
      <c r="E33" s="57">
        <v>1853</v>
      </c>
      <c r="F33" s="58">
        <f t="shared" si="1"/>
        <v>11118</v>
      </c>
    </row>
    <row r="34" spans="1:6" ht="25.5">
      <c r="A34" s="59"/>
      <c r="B34" s="54"/>
      <c r="C34" s="55" t="s">
        <v>53</v>
      </c>
      <c r="D34" s="56"/>
      <c r="E34" s="57"/>
      <c r="F34" s="58">
        <f t="shared" si="1"/>
        <v>0</v>
      </c>
    </row>
    <row r="35" spans="1:6" ht="25.5">
      <c r="A35" s="59"/>
      <c r="B35" s="54">
        <v>5</v>
      </c>
      <c r="C35" s="55" t="s">
        <v>54</v>
      </c>
      <c r="D35" s="56">
        <v>3</v>
      </c>
      <c r="E35" s="57">
        <v>2124</v>
      </c>
      <c r="F35" s="58">
        <f t="shared" si="1"/>
        <v>6372</v>
      </c>
    </row>
    <row r="36" spans="1:6" ht="25.5">
      <c r="A36" s="59"/>
      <c r="B36" s="54">
        <v>6</v>
      </c>
      <c r="C36" s="55" t="s">
        <v>70</v>
      </c>
      <c r="D36" s="56"/>
      <c r="E36" s="57"/>
      <c r="F36" s="58">
        <f t="shared" si="1"/>
        <v>0</v>
      </c>
    </row>
    <row r="37" spans="1:6" ht="25.5">
      <c r="A37" s="59"/>
      <c r="B37" s="54">
        <v>7</v>
      </c>
      <c r="C37" s="55" t="s">
        <v>56</v>
      </c>
      <c r="D37" s="56"/>
      <c r="E37" s="57"/>
      <c r="F37" s="58">
        <f t="shared" si="1"/>
        <v>0</v>
      </c>
    </row>
    <row r="38" spans="1:6" ht="25.5">
      <c r="A38" s="59"/>
      <c r="B38" s="54">
        <v>8</v>
      </c>
      <c r="C38" s="55" t="s">
        <v>57</v>
      </c>
      <c r="D38" s="56"/>
      <c r="E38" s="57"/>
      <c r="F38" s="58">
        <f t="shared" si="1"/>
        <v>0</v>
      </c>
    </row>
    <row r="39" spans="1:6" ht="25.5">
      <c r="A39" s="59"/>
      <c r="B39" s="54">
        <v>9</v>
      </c>
      <c r="C39" s="55" t="s">
        <v>58</v>
      </c>
      <c r="D39" s="56"/>
      <c r="E39" s="57"/>
      <c r="F39" s="58">
        <f t="shared" si="1"/>
        <v>0</v>
      </c>
    </row>
    <row r="40" spans="1:6" ht="25.5">
      <c r="A40" s="59"/>
      <c r="B40" s="54">
        <v>10</v>
      </c>
      <c r="C40" s="55" t="s">
        <v>59</v>
      </c>
      <c r="D40" s="56"/>
      <c r="E40" s="57"/>
      <c r="F40" s="58">
        <f t="shared" si="1"/>
        <v>0</v>
      </c>
    </row>
    <row r="41" spans="1:6" ht="25.5">
      <c r="A41" s="59"/>
      <c r="B41" s="54"/>
      <c r="C41" s="55" t="s">
        <v>60</v>
      </c>
      <c r="D41" s="56"/>
      <c r="E41" s="57"/>
      <c r="F41" s="58">
        <f t="shared" si="1"/>
        <v>0</v>
      </c>
    </row>
    <row r="42" spans="1:6" ht="25.5">
      <c r="A42" s="59"/>
      <c r="B42" s="54">
        <v>11</v>
      </c>
      <c r="C42" s="55" t="s">
        <v>61</v>
      </c>
      <c r="D42" s="56"/>
      <c r="E42" s="57"/>
      <c r="F42" s="58">
        <f t="shared" si="1"/>
        <v>0</v>
      </c>
    </row>
    <row r="43" spans="1:6" ht="25.5">
      <c r="A43" s="59"/>
      <c r="B43" s="54">
        <v>12</v>
      </c>
      <c r="C43" s="55" t="s">
        <v>76</v>
      </c>
      <c r="D43" s="56"/>
      <c r="E43" s="57"/>
      <c r="F43" s="58">
        <f t="shared" si="1"/>
        <v>0</v>
      </c>
    </row>
    <row r="44" spans="1:6" ht="25.5">
      <c r="A44" s="59"/>
      <c r="B44" s="54">
        <v>13</v>
      </c>
      <c r="C44" s="55" t="s">
        <v>79</v>
      </c>
      <c r="D44" s="56"/>
      <c r="E44" s="57"/>
      <c r="F44" s="58">
        <f t="shared" si="1"/>
        <v>0</v>
      </c>
    </row>
    <row r="45" spans="1:6" ht="25.5">
      <c r="A45" s="59"/>
      <c r="B45" s="54">
        <v>14</v>
      </c>
      <c r="C45" s="55" t="s">
        <v>73</v>
      </c>
      <c r="D45" s="56">
        <v>1</v>
      </c>
      <c r="E45" s="57">
        <v>1990</v>
      </c>
      <c r="F45" s="58">
        <f t="shared" si="1"/>
        <v>1990</v>
      </c>
    </row>
    <row r="46" spans="1:6" ht="25.5">
      <c r="A46" s="59"/>
      <c r="B46" s="54">
        <v>15</v>
      </c>
      <c r="C46" s="55" t="s">
        <v>65</v>
      </c>
      <c r="D46" s="56"/>
      <c r="E46" s="57"/>
      <c r="F46" s="58">
        <f t="shared" si="1"/>
        <v>0</v>
      </c>
    </row>
    <row r="47" spans="1:6" ht="25.5">
      <c r="A47" s="59"/>
      <c r="B47" s="54">
        <v>16</v>
      </c>
      <c r="C47" s="55" t="s">
        <v>66</v>
      </c>
      <c r="D47" s="56"/>
      <c r="E47" s="57"/>
      <c r="F47" s="58">
        <f t="shared" si="1"/>
        <v>0</v>
      </c>
    </row>
    <row r="48" spans="1:6" ht="25.5">
      <c r="A48" s="59"/>
      <c r="B48" s="54">
        <v>17</v>
      </c>
      <c r="C48" s="55" t="s">
        <v>67</v>
      </c>
      <c r="D48" s="56"/>
      <c r="E48" s="57"/>
      <c r="F48" s="58">
        <f t="shared" si="1"/>
        <v>0</v>
      </c>
    </row>
    <row r="49" spans="1:6" ht="25.5">
      <c r="A49" s="59"/>
      <c r="B49" s="54">
        <v>18</v>
      </c>
      <c r="C49" s="55" t="s">
        <v>68</v>
      </c>
      <c r="D49" s="56"/>
      <c r="E49" s="57"/>
      <c r="F49" s="58">
        <f t="shared" si="1"/>
        <v>0</v>
      </c>
    </row>
    <row r="50" spans="1:6" ht="26.25">
      <c r="A50" s="60" t="s">
        <v>1</v>
      </c>
      <c r="B50" s="61"/>
      <c r="C50" s="62"/>
      <c r="D50" s="63">
        <f>SUM(D29:D49)</f>
        <v>10</v>
      </c>
      <c r="E50" s="66"/>
      <c r="F50" s="65">
        <f>SUM(F29:F49)</f>
        <v>19480</v>
      </c>
    </row>
    <row r="52" spans="1:6" ht="46.5">
      <c r="A52" s="30" t="s">
        <v>34</v>
      </c>
      <c r="B52" s="30"/>
      <c r="C52" s="30" t="s">
        <v>44</v>
      </c>
      <c r="D52" s="44" t="s">
        <v>45</v>
      </c>
      <c r="E52" s="45" t="s">
        <v>46</v>
      </c>
      <c r="F52" s="46" t="s">
        <v>47</v>
      </c>
    </row>
    <row r="53" spans="1:6" ht="25.5">
      <c r="A53" s="47"/>
      <c r="B53" s="48"/>
      <c r="C53" s="49"/>
      <c r="D53" s="50"/>
      <c r="E53" s="51"/>
      <c r="F53" s="52"/>
    </row>
    <row r="54" spans="1:6" ht="25.5">
      <c r="A54" s="53">
        <v>23802</v>
      </c>
      <c r="B54" s="54">
        <v>1</v>
      </c>
      <c r="C54" s="55" t="s">
        <v>48</v>
      </c>
      <c r="D54" s="56"/>
      <c r="E54" s="57"/>
      <c r="F54" s="58">
        <f>D54*E54</f>
        <v>0</v>
      </c>
    </row>
    <row r="55" spans="1:6" ht="25.5">
      <c r="A55" s="59"/>
      <c r="B55" s="54">
        <v>2</v>
      </c>
      <c r="C55" s="55" t="s">
        <v>49</v>
      </c>
      <c r="D55" s="56"/>
      <c r="E55" s="57"/>
      <c r="F55" s="58">
        <f aca="true" t="shared" si="2" ref="F55:F74">D55*E55</f>
        <v>0</v>
      </c>
    </row>
    <row r="56" spans="1:6" ht="25.5">
      <c r="A56" s="59"/>
      <c r="B56" s="54"/>
      <c r="C56" s="55" t="s">
        <v>50</v>
      </c>
      <c r="D56" s="56"/>
      <c r="E56" s="57"/>
      <c r="F56" s="58">
        <f t="shared" si="2"/>
        <v>0</v>
      </c>
    </row>
    <row r="57" spans="1:6" ht="25.5">
      <c r="A57" s="59"/>
      <c r="B57" s="54">
        <v>3</v>
      </c>
      <c r="C57" s="55" t="s">
        <v>51</v>
      </c>
      <c r="D57" s="56"/>
      <c r="E57" s="57"/>
      <c r="F57" s="58">
        <f t="shared" si="2"/>
        <v>0</v>
      </c>
    </row>
    <row r="58" spans="1:6" ht="25.5">
      <c r="A58" s="59"/>
      <c r="B58" s="54">
        <v>4</v>
      </c>
      <c r="C58" s="55" t="s">
        <v>69</v>
      </c>
      <c r="D58" s="56">
        <v>3</v>
      </c>
      <c r="E58" s="57">
        <v>1850</v>
      </c>
      <c r="F58" s="58">
        <f t="shared" si="2"/>
        <v>5550</v>
      </c>
    </row>
    <row r="59" spans="1:6" ht="25.5">
      <c r="A59" s="59"/>
      <c r="B59" s="54"/>
      <c r="C59" s="55" t="s">
        <v>53</v>
      </c>
      <c r="D59" s="56"/>
      <c r="E59" s="57"/>
      <c r="F59" s="58">
        <f t="shared" si="2"/>
        <v>0</v>
      </c>
    </row>
    <row r="60" spans="1:6" ht="25.5">
      <c r="A60" s="59"/>
      <c r="B60" s="54">
        <v>5</v>
      </c>
      <c r="C60" s="55" t="s">
        <v>54</v>
      </c>
      <c r="D60" s="56">
        <v>1</v>
      </c>
      <c r="E60" s="57">
        <v>2124</v>
      </c>
      <c r="F60" s="58">
        <f t="shared" si="2"/>
        <v>2124</v>
      </c>
    </row>
    <row r="61" spans="1:6" ht="25.5">
      <c r="A61" s="59"/>
      <c r="B61" s="54">
        <v>6</v>
      </c>
      <c r="C61" s="55" t="s">
        <v>70</v>
      </c>
      <c r="D61" s="56"/>
      <c r="E61" s="57"/>
      <c r="F61" s="58">
        <f t="shared" si="2"/>
        <v>0</v>
      </c>
    </row>
    <row r="62" spans="1:6" ht="25.5">
      <c r="A62" s="59"/>
      <c r="B62" s="54">
        <v>7</v>
      </c>
      <c r="C62" s="55" t="s">
        <v>56</v>
      </c>
      <c r="D62" s="56"/>
      <c r="E62" s="57"/>
      <c r="F62" s="58">
        <f t="shared" si="2"/>
        <v>0</v>
      </c>
    </row>
    <row r="63" spans="1:6" ht="25.5">
      <c r="A63" s="59"/>
      <c r="B63" s="54">
        <v>8</v>
      </c>
      <c r="C63" s="55" t="s">
        <v>57</v>
      </c>
      <c r="D63" s="56"/>
      <c r="E63" s="57"/>
      <c r="F63" s="58">
        <f t="shared" si="2"/>
        <v>0</v>
      </c>
    </row>
    <row r="64" spans="1:6" ht="25.5">
      <c r="A64" s="59"/>
      <c r="B64" s="54">
        <v>9</v>
      </c>
      <c r="C64" s="55" t="s">
        <v>58</v>
      </c>
      <c r="D64" s="56"/>
      <c r="E64" s="57"/>
      <c r="F64" s="58">
        <f t="shared" si="2"/>
        <v>0</v>
      </c>
    </row>
    <row r="65" spans="1:6" ht="25.5">
      <c r="A65" s="59"/>
      <c r="B65" s="54">
        <v>10</v>
      </c>
      <c r="C65" s="55" t="s">
        <v>59</v>
      </c>
      <c r="D65" s="56"/>
      <c r="E65" s="57"/>
      <c r="F65" s="58">
        <f t="shared" si="2"/>
        <v>0</v>
      </c>
    </row>
    <row r="66" spans="1:6" ht="25.5">
      <c r="A66" s="59"/>
      <c r="B66" s="54"/>
      <c r="C66" s="55" t="s">
        <v>60</v>
      </c>
      <c r="D66" s="56"/>
      <c r="E66" s="57"/>
      <c r="F66" s="58">
        <f t="shared" si="2"/>
        <v>0</v>
      </c>
    </row>
    <row r="67" spans="1:6" ht="25.5">
      <c r="A67" s="59"/>
      <c r="B67" s="54">
        <v>11</v>
      </c>
      <c r="C67" s="55" t="s">
        <v>61</v>
      </c>
      <c r="D67" s="56"/>
      <c r="E67" s="57"/>
      <c r="F67" s="58">
        <f t="shared" si="2"/>
        <v>0</v>
      </c>
    </row>
    <row r="68" spans="1:6" ht="25.5">
      <c r="A68" s="59"/>
      <c r="B68" s="54">
        <v>12</v>
      </c>
      <c r="C68" s="55" t="s">
        <v>76</v>
      </c>
      <c r="D68" s="56"/>
      <c r="E68" s="57"/>
      <c r="F68" s="58">
        <f t="shared" si="2"/>
        <v>0</v>
      </c>
    </row>
    <row r="69" spans="1:6" ht="25.5">
      <c r="A69" s="59"/>
      <c r="B69" s="54">
        <v>13</v>
      </c>
      <c r="C69" s="55" t="s">
        <v>79</v>
      </c>
      <c r="D69" s="56"/>
      <c r="E69" s="57"/>
      <c r="F69" s="58">
        <f t="shared" si="2"/>
        <v>0</v>
      </c>
    </row>
    <row r="70" spans="1:6" ht="25.5">
      <c r="A70" s="59"/>
      <c r="B70" s="54">
        <v>14</v>
      </c>
      <c r="C70" s="55" t="s">
        <v>73</v>
      </c>
      <c r="D70" s="56">
        <v>1</v>
      </c>
      <c r="E70" s="57">
        <v>1990</v>
      </c>
      <c r="F70" s="58">
        <f t="shared" si="2"/>
        <v>1990</v>
      </c>
    </row>
    <row r="71" spans="1:6" ht="25.5">
      <c r="A71" s="59"/>
      <c r="B71" s="54">
        <v>15</v>
      </c>
      <c r="C71" s="55" t="s">
        <v>65</v>
      </c>
      <c r="D71" s="56"/>
      <c r="E71" s="57"/>
      <c r="F71" s="58">
        <f t="shared" si="2"/>
        <v>0</v>
      </c>
    </row>
    <row r="72" spans="1:6" ht="25.5">
      <c r="A72" s="59"/>
      <c r="B72" s="54">
        <v>16</v>
      </c>
      <c r="C72" s="55" t="s">
        <v>66</v>
      </c>
      <c r="D72" s="56"/>
      <c r="E72" s="57"/>
      <c r="F72" s="58">
        <f t="shared" si="2"/>
        <v>0</v>
      </c>
    </row>
    <row r="73" spans="1:6" ht="25.5">
      <c r="A73" s="59"/>
      <c r="B73" s="54">
        <v>17</v>
      </c>
      <c r="C73" s="55" t="s">
        <v>67</v>
      </c>
      <c r="D73" s="56"/>
      <c r="E73" s="57"/>
      <c r="F73" s="58">
        <f t="shared" si="2"/>
        <v>0</v>
      </c>
    </row>
    <row r="74" spans="1:6" ht="25.5">
      <c r="A74" s="59"/>
      <c r="B74" s="54">
        <v>18</v>
      </c>
      <c r="C74" s="55" t="s">
        <v>68</v>
      </c>
      <c r="D74" s="56"/>
      <c r="E74" s="57"/>
      <c r="F74" s="58">
        <f t="shared" si="2"/>
        <v>0</v>
      </c>
    </row>
    <row r="75" spans="1:6" ht="26.25">
      <c r="A75" s="60" t="s">
        <v>1</v>
      </c>
      <c r="B75" s="61"/>
      <c r="C75" s="62"/>
      <c r="D75" s="63">
        <f>SUM(D54:D74)</f>
        <v>5</v>
      </c>
      <c r="E75" s="67"/>
      <c r="F75" s="65">
        <f>SUM(F54:F74)</f>
        <v>9664</v>
      </c>
    </row>
    <row r="77" spans="1:6" ht="46.5">
      <c r="A77" s="30" t="s">
        <v>34</v>
      </c>
      <c r="B77" s="30"/>
      <c r="C77" s="30" t="s">
        <v>44</v>
      </c>
      <c r="D77" s="44" t="s">
        <v>45</v>
      </c>
      <c r="E77" s="45" t="s">
        <v>46</v>
      </c>
      <c r="F77" s="46" t="s">
        <v>47</v>
      </c>
    </row>
    <row r="78" spans="1:6" ht="25.5">
      <c r="A78" s="47"/>
      <c r="B78" s="48"/>
      <c r="C78" s="49"/>
      <c r="D78" s="50"/>
      <c r="E78" s="51"/>
      <c r="F78" s="52"/>
    </row>
    <row r="79" spans="1:6" ht="25.5">
      <c r="A79" s="53">
        <v>23833</v>
      </c>
      <c r="B79" s="54">
        <v>1</v>
      </c>
      <c r="C79" s="55" t="s">
        <v>48</v>
      </c>
      <c r="D79" s="56"/>
      <c r="E79" s="57"/>
      <c r="F79" s="58">
        <f>D79*E79</f>
        <v>0</v>
      </c>
    </row>
    <row r="80" spans="1:6" ht="25.5">
      <c r="A80" s="59"/>
      <c r="B80" s="54">
        <v>2</v>
      </c>
      <c r="C80" s="55" t="s">
        <v>49</v>
      </c>
      <c r="D80" s="56"/>
      <c r="E80" s="57"/>
      <c r="F80" s="58">
        <f aca="true" t="shared" si="3" ref="F80:F99">D80*E80</f>
        <v>0</v>
      </c>
    </row>
    <row r="81" spans="1:6" ht="25.5">
      <c r="A81" s="59"/>
      <c r="B81" s="54"/>
      <c r="C81" s="55" t="s">
        <v>50</v>
      </c>
      <c r="D81" s="56"/>
      <c r="E81" s="57"/>
      <c r="F81" s="58">
        <f t="shared" si="3"/>
        <v>0</v>
      </c>
    </row>
    <row r="82" spans="1:6" ht="25.5">
      <c r="A82" s="59"/>
      <c r="B82" s="54">
        <v>3</v>
      </c>
      <c r="C82" s="55" t="s">
        <v>51</v>
      </c>
      <c r="D82" s="56"/>
      <c r="E82" s="57"/>
      <c r="F82" s="58">
        <f t="shared" si="3"/>
        <v>0</v>
      </c>
    </row>
    <row r="83" spans="1:6" ht="25.5">
      <c r="A83" s="59"/>
      <c r="B83" s="54">
        <v>4</v>
      </c>
      <c r="C83" s="55" t="s">
        <v>69</v>
      </c>
      <c r="D83" s="56"/>
      <c r="E83" s="57"/>
      <c r="F83" s="58">
        <f t="shared" si="3"/>
        <v>0</v>
      </c>
    </row>
    <row r="84" spans="1:6" ht="25.5">
      <c r="A84" s="59"/>
      <c r="B84" s="54"/>
      <c r="C84" s="55" t="s">
        <v>53</v>
      </c>
      <c r="D84" s="56"/>
      <c r="E84" s="57"/>
      <c r="F84" s="58">
        <f t="shared" si="3"/>
        <v>0</v>
      </c>
    </row>
    <row r="85" spans="1:6" ht="25.5">
      <c r="A85" s="59"/>
      <c r="B85" s="54">
        <v>5</v>
      </c>
      <c r="C85" s="55" t="s">
        <v>54</v>
      </c>
      <c r="D85" s="56"/>
      <c r="E85" s="57"/>
      <c r="F85" s="58">
        <f t="shared" si="3"/>
        <v>0</v>
      </c>
    </row>
    <row r="86" spans="1:6" ht="25.5">
      <c r="A86" s="59"/>
      <c r="B86" s="54">
        <v>6</v>
      </c>
      <c r="C86" s="55" t="s">
        <v>70</v>
      </c>
      <c r="D86" s="56"/>
      <c r="E86" s="57"/>
      <c r="F86" s="58">
        <f t="shared" si="3"/>
        <v>0</v>
      </c>
    </row>
    <row r="87" spans="1:6" ht="25.5">
      <c r="A87" s="59"/>
      <c r="B87" s="54">
        <v>7</v>
      </c>
      <c r="C87" s="55" t="s">
        <v>56</v>
      </c>
      <c r="D87" s="56"/>
      <c r="E87" s="57"/>
      <c r="F87" s="58">
        <f t="shared" si="3"/>
        <v>0</v>
      </c>
    </row>
    <row r="88" spans="1:6" ht="25.5">
      <c r="A88" s="59"/>
      <c r="B88" s="54">
        <v>8</v>
      </c>
      <c r="C88" s="55" t="s">
        <v>57</v>
      </c>
      <c r="D88" s="56"/>
      <c r="E88" s="57"/>
      <c r="F88" s="58">
        <f t="shared" si="3"/>
        <v>0</v>
      </c>
    </row>
    <row r="89" spans="1:6" ht="25.5">
      <c r="A89" s="59"/>
      <c r="B89" s="54">
        <v>9</v>
      </c>
      <c r="C89" s="55" t="s">
        <v>58</v>
      </c>
      <c r="D89" s="56"/>
      <c r="E89" s="57"/>
      <c r="F89" s="58">
        <f t="shared" si="3"/>
        <v>0</v>
      </c>
    </row>
    <row r="90" spans="1:6" ht="25.5">
      <c r="A90" s="59"/>
      <c r="B90" s="54">
        <v>10</v>
      </c>
      <c r="C90" s="55" t="s">
        <v>59</v>
      </c>
      <c r="D90" s="56"/>
      <c r="E90" s="57"/>
      <c r="F90" s="58">
        <f t="shared" si="3"/>
        <v>0</v>
      </c>
    </row>
    <row r="91" spans="1:6" ht="25.5">
      <c r="A91" s="59"/>
      <c r="B91" s="54"/>
      <c r="C91" s="55" t="s">
        <v>60</v>
      </c>
      <c r="D91" s="56"/>
      <c r="E91" s="57"/>
      <c r="F91" s="58">
        <f t="shared" si="3"/>
        <v>0</v>
      </c>
    </row>
    <row r="92" spans="1:6" ht="25.5">
      <c r="A92" s="59"/>
      <c r="B92" s="54">
        <v>11</v>
      </c>
      <c r="C92" s="55" t="s">
        <v>61</v>
      </c>
      <c r="D92" s="56"/>
      <c r="E92" s="57"/>
      <c r="F92" s="58">
        <f t="shared" si="3"/>
        <v>0</v>
      </c>
    </row>
    <row r="93" spans="1:6" ht="25.5">
      <c r="A93" s="59"/>
      <c r="B93" s="54">
        <v>12</v>
      </c>
      <c r="C93" s="55" t="s">
        <v>76</v>
      </c>
      <c r="D93" s="56"/>
      <c r="E93" s="57"/>
      <c r="F93" s="58">
        <f t="shared" si="3"/>
        <v>0</v>
      </c>
    </row>
    <row r="94" spans="1:6" ht="25.5">
      <c r="A94" s="59"/>
      <c r="B94" s="54">
        <v>13</v>
      </c>
      <c r="C94" s="55" t="s">
        <v>79</v>
      </c>
      <c r="D94" s="56"/>
      <c r="E94" s="57"/>
      <c r="F94" s="58">
        <f t="shared" si="3"/>
        <v>0</v>
      </c>
    </row>
    <row r="95" spans="1:6" ht="25.5">
      <c r="A95" s="59"/>
      <c r="B95" s="54">
        <v>14</v>
      </c>
      <c r="C95" s="55" t="s">
        <v>73</v>
      </c>
      <c r="D95" s="56"/>
      <c r="E95" s="57"/>
      <c r="F95" s="58">
        <f t="shared" si="3"/>
        <v>0</v>
      </c>
    </row>
    <row r="96" spans="1:6" ht="25.5">
      <c r="A96" s="59"/>
      <c r="B96" s="54">
        <v>15</v>
      </c>
      <c r="C96" s="55" t="s">
        <v>65</v>
      </c>
      <c r="D96" s="56"/>
      <c r="E96" s="57"/>
      <c r="F96" s="58">
        <f t="shared" si="3"/>
        <v>0</v>
      </c>
    </row>
    <row r="97" spans="1:6" ht="25.5">
      <c r="A97" s="59"/>
      <c r="B97" s="54">
        <v>16</v>
      </c>
      <c r="C97" s="55" t="s">
        <v>66</v>
      </c>
      <c r="D97" s="56"/>
      <c r="E97" s="57"/>
      <c r="F97" s="58">
        <f t="shared" si="3"/>
        <v>0</v>
      </c>
    </row>
    <row r="98" spans="1:6" ht="25.5">
      <c r="A98" s="59"/>
      <c r="B98" s="54">
        <v>17</v>
      </c>
      <c r="C98" s="55" t="s">
        <v>67</v>
      </c>
      <c r="D98" s="56"/>
      <c r="E98" s="57"/>
      <c r="F98" s="58">
        <f t="shared" si="3"/>
        <v>0</v>
      </c>
    </row>
    <row r="99" spans="1:6" ht="25.5">
      <c r="A99" s="59"/>
      <c r="B99" s="54">
        <v>18</v>
      </c>
      <c r="C99" s="55" t="s">
        <v>68</v>
      </c>
      <c r="D99" s="56"/>
      <c r="E99" s="57"/>
      <c r="F99" s="58">
        <f t="shared" si="3"/>
        <v>0</v>
      </c>
    </row>
    <row r="100" spans="1:6" ht="26.25">
      <c r="A100" s="60" t="s">
        <v>1</v>
      </c>
      <c r="B100" s="61"/>
      <c r="C100" s="62"/>
      <c r="D100" s="63">
        <f>SUM(D79:D99)</f>
        <v>0</v>
      </c>
      <c r="E100" s="67"/>
      <c r="F100" s="65">
        <f>SUM(F79:F99)</f>
        <v>0</v>
      </c>
    </row>
    <row r="102" spans="1:6" ht="46.5">
      <c r="A102" s="30" t="s">
        <v>34</v>
      </c>
      <c r="B102" s="30"/>
      <c r="C102" s="30" t="s">
        <v>44</v>
      </c>
      <c r="D102" s="44" t="s">
        <v>45</v>
      </c>
      <c r="E102" s="45" t="s">
        <v>46</v>
      </c>
      <c r="F102" s="46" t="s">
        <v>47</v>
      </c>
    </row>
    <row r="103" spans="1:6" ht="25.5">
      <c r="A103" s="47"/>
      <c r="B103" s="48"/>
      <c r="C103" s="49"/>
      <c r="D103" s="50"/>
      <c r="E103" s="51"/>
      <c r="F103" s="52"/>
    </row>
    <row r="104" spans="1:6" ht="25.5">
      <c r="A104" s="53">
        <v>23863</v>
      </c>
      <c r="B104" s="54">
        <v>1</v>
      </c>
      <c r="C104" s="55" t="s">
        <v>48</v>
      </c>
      <c r="D104" s="56"/>
      <c r="E104" s="57"/>
      <c r="F104" s="58">
        <f>D104*E104</f>
        <v>0</v>
      </c>
    </row>
    <row r="105" spans="1:6" ht="25.5">
      <c r="A105" s="59"/>
      <c r="B105" s="54">
        <v>2</v>
      </c>
      <c r="C105" s="55" t="s">
        <v>49</v>
      </c>
      <c r="D105" s="56"/>
      <c r="E105" s="57"/>
      <c r="F105" s="58">
        <f aca="true" t="shared" si="4" ref="F105:F124">D105*E105</f>
        <v>0</v>
      </c>
    </row>
    <row r="106" spans="1:6" ht="25.5">
      <c r="A106" s="59"/>
      <c r="B106" s="54"/>
      <c r="C106" s="55" t="s">
        <v>50</v>
      </c>
      <c r="D106" s="56"/>
      <c r="E106" s="57"/>
      <c r="F106" s="58">
        <f t="shared" si="4"/>
        <v>0</v>
      </c>
    </row>
    <row r="107" spans="1:6" ht="25.5">
      <c r="A107" s="59"/>
      <c r="B107" s="54">
        <v>3</v>
      </c>
      <c r="C107" s="55" t="s">
        <v>51</v>
      </c>
      <c r="D107" s="56"/>
      <c r="E107" s="57"/>
      <c r="F107" s="58">
        <f t="shared" si="4"/>
        <v>0</v>
      </c>
    </row>
    <row r="108" spans="1:6" ht="25.5">
      <c r="A108" s="59"/>
      <c r="B108" s="54">
        <v>4</v>
      </c>
      <c r="C108" s="55" t="s">
        <v>69</v>
      </c>
      <c r="D108" s="56"/>
      <c r="E108" s="57"/>
      <c r="F108" s="58">
        <f t="shared" si="4"/>
        <v>0</v>
      </c>
    </row>
    <row r="109" spans="1:6" ht="25.5">
      <c r="A109" s="59"/>
      <c r="B109" s="54"/>
      <c r="C109" s="55" t="s">
        <v>53</v>
      </c>
      <c r="D109" s="56"/>
      <c r="E109" s="57"/>
      <c r="F109" s="58">
        <f t="shared" si="4"/>
        <v>0</v>
      </c>
    </row>
    <row r="110" spans="1:6" ht="25.5">
      <c r="A110" s="59"/>
      <c r="B110" s="54">
        <v>5</v>
      </c>
      <c r="C110" s="55" t="s">
        <v>54</v>
      </c>
      <c r="D110" s="56"/>
      <c r="E110" s="57"/>
      <c r="F110" s="58">
        <f t="shared" si="4"/>
        <v>0</v>
      </c>
    </row>
    <row r="111" spans="1:6" ht="25.5">
      <c r="A111" s="59"/>
      <c r="B111" s="54">
        <v>6</v>
      </c>
      <c r="C111" s="55" t="s">
        <v>70</v>
      </c>
      <c r="D111" s="56"/>
      <c r="E111" s="57"/>
      <c r="F111" s="58">
        <f t="shared" si="4"/>
        <v>0</v>
      </c>
    </row>
    <row r="112" spans="1:6" ht="25.5">
      <c r="A112" s="59"/>
      <c r="B112" s="54">
        <v>7</v>
      </c>
      <c r="C112" s="55" t="s">
        <v>56</v>
      </c>
      <c r="D112" s="56"/>
      <c r="E112" s="57"/>
      <c r="F112" s="58">
        <f t="shared" si="4"/>
        <v>0</v>
      </c>
    </row>
    <row r="113" spans="1:6" ht="25.5">
      <c r="A113" s="59"/>
      <c r="B113" s="54">
        <v>8</v>
      </c>
      <c r="C113" s="55" t="s">
        <v>57</v>
      </c>
      <c r="D113" s="56"/>
      <c r="E113" s="57"/>
      <c r="F113" s="58">
        <f t="shared" si="4"/>
        <v>0</v>
      </c>
    </row>
    <row r="114" spans="1:6" ht="25.5">
      <c r="A114" s="59"/>
      <c r="B114" s="54">
        <v>9</v>
      </c>
      <c r="C114" s="55" t="s">
        <v>58</v>
      </c>
      <c r="D114" s="56"/>
      <c r="E114" s="57"/>
      <c r="F114" s="58">
        <f t="shared" si="4"/>
        <v>0</v>
      </c>
    </row>
    <row r="115" spans="1:6" ht="25.5">
      <c r="A115" s="59"/>
      <c r="B115" s="54">
        <v>10</v>
      </c>
      <c r="C115" s="55" t="s">
        <v>59</v>
      </c>
      <c r="D115" s="56"/>
      <c r="E115" s="57"/>
      <c r="F115" s="58">
        <f t="shared" si="4"/>
        <v>0</v>
      </c>
    </row>
    <row r="116" spans="1:6" ht="25.5">
      <c r="A116" s="59"/>
      <c r="B116" s="54"/>
      <c r="C116" s="55" t="s">
        <v>60</v>
      </c>
      <c r="D116" s="56"/>
      <c r="E116" s="57"/>
      <c r="F116" s="58">
        <f t="shared" si="4"/>
        <v>0</v>
      </c>
    </row>
    <row r="117" spans="1:6" ht="25.5">
      <c r="A117" s="59"/>
      <c r="B117" s="54">
        <v>11</v>
      </c>
      <c r="C117" s="55" t="s">
        <v>61</v>
      </c>
      <c r="D117" s="56"/>
      <c r="E117" s="57"/>
      <c r="F117" s="58">
        <f t="shared" si="4"/>
        <v>0</v>
      </c>
    </row>
    <row r="118" spans="1:6" ht="25.5">
      <c r="A118" s="59"/>
      <c r="B118" s="54">
        <v>12</v>
      </c>
      <c r="C118" s="55" t="s">
        <v>76</v>
      </c>
      <c r="D118" s="56"/>
      <c r="E118" s="57"/>
      <c r="F118" s="58">
        <f t="shared" si="4"/>
        <v>0</v>
      </c>
    </row>
    <row r="119" spans="1:6" ht="25.5">
      <c r="A119" s="59"/>
      <c r="B119" s="54">
        <v>13</v>
      </c>
      <c r="C119" s="55" t="s">
        <v>79</v>
      </c>
      <c r="D119" s="56"/>
      <c r="E119" s="57"/>
      <c r="F119" s="58">
        <f t="shared" si="4"/>
        <v>0</v>
      </c>
    </row>
    <row r="120" spans="1:6" ht="25.5">
      <c r="A120" s="59"/>
      <c r="B120" s="54">
        <v>14</v>
      </c>
      <c r="C120" s="55" t="s">
        <v>73</v>
      </c>
      <c r="D120" s="56"/>
      <c r="E120" s="57"/>
      <c r="F120" s="58">
        <f t="shared" si="4"/>
        <v>0</v>
      </c>
    </row>
    <row r="121" spans="1:6" ht="25.5">
      <c r="A121" s="59"/>
      <c r="B121" s="54">
        <v>15</v>
      </c>
      <c r="C121" s="55" t="s">
        <v>65</v>
      </c>
      <c r="D121" s="56"/>
      <c r="E121" s="57"/>
      <c r="F121" s="58">
        <f t="shared" si="4"/>
        <v>0</v>
      </c>
    </row>
    <row r="122" spans="1:6" ht="25.5">
      <c r="A122" s="59"/>
      <c r="B122" s="54">
        <v>16</v>
      </c>
      <c r="C122" s="55" t="s">
        <v>66</v>
      </c>
      <c r="D122" s="56"/>
      <c r="E122" s="57"/>
      <c r="F122" s="58">
        <f t="shared" si="4"/>
        <v>0</v>
      </c>
    </row>
    <row r="123" spans="1:6" ht="25.5">
      <c r="A123" s="59"/>
      <c r="B123" s="54">
        <v>17</v>
      </c>
      <c r="C123" s="55" t="s">
        <v>67</v>
      </c>
      <c r="D123" s="56"/>
      <c r="E123" s="57"/>
      <c r="F123" s="58">
        <f t="shared" si="4"/>
        <v>0</v>
      </c>
    </row>
    <row r="124" spans="1:6" ht="25.5">
      <c r="A124" s="59"/>
      <c r="B124" s="54">
        <v>18</v>
      </c>
      <c r="C124" s="55" t="s">
        <v>68</v>
      </c>
      <c r="D124" s="56"/>
      <c r="E124" s="57"/>
      <c r="F124" s="58">
        <f t="shared" si="4"/>
        <v>0</v>
      </c>
    </row>
    <row r="125" spans="1:6" ht="26.25">
      <c r="A125" s="60" t="s">
        <v>1</v>
      </c>
      <c r="B125" s="61"/>
      <c r="C125" s="62"/>
      <c r="D125" s="63">
        <f>SUM(D104:D124)</f>
        <v>0</v>
      </c>
      <c r="E125" s="66"/>
      <c r="F125" s="65">
        <f>SUM(F104:F124)</f>
        <v>0</v>
      </c>
    </row>
    <row r="127" spans="1:6" ht="46.5">
      <c r="A127" s="30" t="s">
        <v>34</v>
      </c>
      <c r="B127" s="30"/>
      <c r="C127" s="30" t="s">
        <v>44</v>
      </c>
      <c r="D127" s="44" t="s">
        <v>45</v>
      </c>
      <c r="E127" s="45" t="s">
        <v>46</v>
      </c>
      <c r="F127" s="46" t="s">
        <v>47</v>
      </c>
    </row>
    <row r="128" spans="1:6" ht="25.5">
      <c r="A128" s="47"/>
      <c r="B128" s="48"/>
      <c r="C128" s="49"/>
      <c r="D128" s="50"/>
      <c r="E128" s="51"/>
      <c r="F128" s="52"/>
    </row>
    <row r="129" spans="1:6" ht="25.5">
      <c r="A129" s="53">
        <v>23894</v>
      </c>
      <c r="B129" s="54">
        <v>1</v>
      </c>
      <c r="C129" s="55" t="s">
        <v>48</v>
      </c>
      <c r="D129" s="56"/>
      <c r="E129" s="57"/>
      <c r="F129" s="58">
        <f>D129*E129</f>
        <v>0</v>
      </c>
    </row>
    <row r="130" spans="1:6" ht="25.5">
      <c r="A130" s="59"/>
      <c r="B130" s="54">
        <v>2</v>
      </c>
      <c r="C130" s="55" t="s">
        <v>49</v>
      </c>
      <c r="D130" s="56"/>
      <c r="E130" s="57"/>
      <c r="F130" s="58">
        <f aca="true" t="shared" si="5" ref="F130:F149">D130*E130</f>
        <v>0</v>
      </c>
    </row>
    <row r="131" spans="1:6" ht="25.5">
      <c r="A131" s="59"/>
      <c r="B131" s="54"/>
      <c r="C131" s="55" t="s">
        <v>50</v>
      </c>
      <c r="D131" s="56"/>
      <c r="E131" s="57"/>
      <c r="F131" s="58">
        <f t="shared" si="5"/>
        <v>0</v>
      </c>
    </row>
    <row r="132" spans="1:6" ht="25.5">
      <c r="A132" s="59"/>
      <c r="B132" s="54">
        <v>3</v>
      </c>
      <c r="C132" s="55" t="s">
        <v>51</v>
      </c>
      <c r="D132" s="56">
        <v>1</v>
      </c>
      <c r="E132" s="57">
        <v>2408</v>
      </c>
      <c r="F132" s="58">
        <f t="shared" si="5"/>
        <v>2408</v>
      </c>
    </row>
    <row r="133" spans="1:6" ht="25.5">
      <c r="A133" s="59"/>
      <c r="B133" s="54">
        <v>4</v>
      </c>
      <c r="C133" s="55" t="s">
        <v>73</v>
      </c>
      <c r="D133" s="56">
        <v>5</v>
      </c>
      <c r="E133" s="57">
        <v>1990</v>
      </c>
      <c r="F133" s="58">
        <f t="shared" si="5"/>
        <v>9950</v>
      </c>
    </row>
    <row r="134" spans="1:6" ht="25.5">
      <c r="A134" s="59"/>
      <c r="B134" s="54"/>
      <c r="C134" s="55" t="s">
        <v>81</v>
      </c>
      <c r="D134" s="56">
        <v>15</v>
      </c>
      <c r="E134" s="57">
        <v>1853</v>
      </c>
      <c r="F134" s="58">
        <f t="shared" si="5"/>
        <v>27795</v>
      </c>
    </row>
    <row r="135" spans="1:6" ht="25.5">
      <c r="A135" s="59"/>
      <c r="B135" s="54">
        <v>5</v>
      </c>
      <c r="C135" s="55" t="s">
        <v>82</v>
      </c>
      <c r="D135" s="56">
        <v>5</v>
      </c>
      <c r="E135" s="57">
        <v>2124</v>
      </c>
      <c r="F135" s="58">
        <f t="shared" si="5"/>
        <v>10620</v>
      </c>
    </row>
    <row r="136" spans="1:6" ht="25.5">
      <c r="A136" s="59"/>
      <c r="B136" s="54">
        <v>6</v>
      </c>
      <c r="C136" s="55" t="s">
        <v>70</v>
      </c>
      <c r="D136" s="56"/>
      <c r="E136" s="57"/>
      <c r="F136" s="58">
        <f t="shared" si="5"/>
        <v>0</v>
      </c>
    </row>
    <row r="137" spans="1:6" ht="25.5">
      <c r="A137" s="59"/>
      <c r="B137" s="54">
        <v>7</v>
      </c>
      <c r="C137" s="55" t="s">
        <v>56</v>
      </c>
      <c r="D137" s="56"/>
      <c r="E137" s="57"/>
      <c r="F137" s="58">
        <f t="shared" si="5"/>
        <v>0</v>
      </c>
    </row>
    <row r="138" spans="1:6" ht="25.5">
      <c r="A138" s="59"/>
      <c r="B138" s="54">
        <v>8</v>
      </c>
      <c r="C138" s="55" t="s">
        <v>57</v>
      </c>
      <c r="D138" s="56"/>
      <c r="E138" s="57"/>
      <c r="F138" s="58">
        <f t="shared" si="5"/>
        <v>0</v>
      </c>
    </row>
    <row r="139" spans="1:6" ht="25.5">
      <c r="A139" s="59"/>
      <c r="B139" s="54">
        <v>9</v>
      </c>
      <c r="C139" s="55" t="s">
        <v>58</v>
      </c>
      <c r="D139" s="56"/>
      <c r="E139" s="57"/>
      <c r="F139" s="58">
        <f t="shared" si="5"/>
        <v>0</v>
      </c>
    </row>
    <row r="140" spans="1:6" ht="25.5">
      <c r="A140" s="59"/>
      <c r="B140" s="54">
        <v>10</v>
      </c>
      <c r="C140" s="55" t="s">
        <v>59</v>
      </c>
      <c r="D140" s="56"/>
      <c r="E140" s="57"/>
      <c r="F140" s="58">
        <f t="shared" si="5"/>
        <v>0</v>
      </c>
    </row>
    <row r="141" spans="1:6" ht="25.5">
      <c r="A141" s="59"/>
      <c r="B141" s="54"/>
      <c r="C141" s="55" t="s">
        <v>60</v>
      </c>
      <c r="D141" s="56"/>
      <c r="E141" s="57"/>
      <c r="F141" s="58">
        <f t="shared" si="5"/>
        <v>0</v>
      </c>
    </row>
    <row r="142" spans="1:6" ht="25.5">
      <c r="A142" s="59"/>
      <c r="B142" s="54">
        <v>11</v>
      </c>
      <c r="C142" s="55" t="s">
        <v>61</v>
      </c>
      <c r="D142" s="56"/>
      <c r="E142" s="57"/>
      <c r="F142" s="58">
        <f t="shared" si="5"/>
        <v>0</v>
      </c>
    </row>
    <row r="143" spans="1:6" ht="25.5">
      <c r="A143" s="59"/>
      <c r="B143" s="54">
        <v>12</v>
      </c>
      <c r="C143" s="55" t="s">
        <v>76</v>
      </c>
      <c r="D143" s="56"/>
      <c r="E143" s="57"/>
      <c r="F143" s="58">
        <f t="shared" si="5"/>
        <v>0</v>
      </c>
    </row>
    <row r="144" spans="1:6" ht="25.5">
      <c r="A144" s="59"/>
      <c r="B144" s="54">
        <v>13</v>
      </c>
      <c r="C144" s="55" t="s">
        <v>79</v>
      </c>
      <c r="D144" s="56"/>
      <c r="E144" s="57"/>
      <c r="F144" s="58">
        <f t="shared" si="5"/>
        <v>0</v>
      </c>
    </row>
    <row r="145" spans="1:6" ht="25.5">
      <c r="A145" s="59"/>
      <c r="B145" s="54">
        <v>14</v>
      </c>
      <c r="C145" s="55" t="s">
        <v>64</v>
      </c>
      <c r="D145" s="56">
        <f>2+1+2</f>
        <v>5</v>
      </c>
      <c r="E145" s="57">
        <v>1990</v>
      </c>
      <c r="F145" s="58">
        <f t="shared" si="5"/>
        <v>9950</v>
      </c>
    </row>
    <row r="146" spans="1:6" ht="25.5">
      <c r="A146" s="59"/>
      <c r="B146" s="54">
        <v>15</v>
      </c>
      <c r="C146" s="55" t="s">
        <v>65</v>
      </c>
      <c r="D146" s="56"/>
      <c r="E146" s="57"/>
      <c r="F146" s="58">
        <f t="shared" si="5"/>
        <v>0</v>
      </c>
    </row>
    <row r="147" spans="1:6" ht="25.5">
      <c r="A147" s="59"/>
      <c r="B147" s="54">
        <v>16</v>
      </c>
      <c r="C147" s="55" t="s">
        <v>83</v>
      </c>
      <c r="D147" s="56">
        <v>2</v>
      </c>
      <c r="E147" s="57">
        <v>1450</v>
      </c>
      <c r="F147" s="58">
        <f t="shared" si="5"/>
        <v>2900</v>
      </c>
    </row>
    <row r="148" spans="1:6" ht="25.5">
      <c r="A148" s="59"/>
      <c r="B148" s="54">
        <v>17</v>
      </c>
      <c r="C148" s="55" t="s">
        <v>67</v>
      </c>
      <c r="D148" s="56"/>
      <c r="E148" s="57"/>
      <c r="F148" s="58">
        <f t="shared" si="5"/>
        <v>0</v>
      </c>
    </row>
    <row r="149" spans="1:6" ht="25.5">
      <c r="A149" s="59"/>
      <c r="B149" s="54">
        <v>18</v>
      </c>
      <c r="C149" s="55" t="s">
        <v>68</v>
      </c>
      <c r="D149" s="56"/>
      <c r="E149" s="57"/>
      <c r="F149" s="58">
        <f t="shared" si="5"/>
        <v>0</v>
      </c>
    </row>
    <row r="150" spans="1:6" ht="26.25">
      <c r="A150" s="60" t="s">
        <v>1</v>
      </c>
      <c r="B150" s="61"/>
      <c r="C150" s="62"/>
      <c r="D150" s="63">
        <f>SUM(D129:D149)</f>
        <v>33</v>
      </c>
      <c r="E150" s="63"/>
      <c r="F150" s="65">
        <f>SUM(F129:F149)</f>
        <v>63623</v>
      </c>
    </row>
    <row r="152" spans="1:6" ht="46.5">
      <c r="A152" s="30" t="s">
        <v>34</v>
      </c>
      <c r="B152" s="30"/>
      <c r="C152" s="30" t="s">
        <v>44</v>
      </c>
      <c r="D152" s="44" t="s">
        <v>45</v>
      </c>
      <c r="E152" s="45" t="s">
        <v>46</v>
      </c>
      <c r="F152" s="46" t="s">
        <v>47</v>
      </c>
    </row>
    <row r="153" spans="1:6" ht="25.5">
      <c r="A153" s="47"/>
      <c r="B153" s="48"/>
      <c r="C153" s="49"/>
      <c r="D153" s="50"/>
      <c r="E153" s="51"/>
      <c r="F153" s="52"/>
    </row>
    <row r="154" spans="1:6" ht="25.5">
      <c r="A154" s="53">
        <v>23924</v>
      </c>
      <c r="B154" s="54">
        <v>1</v>
      </c>
      <c r="C154" s="55" t="s">
        <v>48</v>
      </c>
      <c r="D154" s="56"/>
      <c r="E154" s="57"/>
      <c r="F154" s="58">
        <f>D154*E154</f>
        <v>0</v>
      </c>
    </row>
    <row r="155" spans="1:6" ht="25.5">
      <c r="A155" s="59"/>
      <c r="B155" s="54">
        <v>2</v>
      </c>
      <c r="C155" s="55" t="s">
        <v>49</v>
      </c>
      <c r="D155" s="56"/>
      <c r="E155" s="57"/>
      <c r="F155" s="58">
        <f aca="true" t="shared" si="6" ref="F155:F174">D155*E155</f>
        <v>0</v>
      </c>
    </row>
    <row r="156" spans="1:6" ht="25.5">
      <c r="A156" s="59"/>
      <c r="B156" s="54"/>
      <c r="C156" s="55" t="s">
        <v>50</v>
      </c>
      <c r="D156" s="56"/>
      <c r="E156" s="57"/>
      <c r="F156" s="58">
        <f t="shared" si="6"/>
        <v>0</v>
      </c>
    </row>
    <row r="157" spans="1:6" ht="25.5">
      <c r="A157" s="59"/>
      <c r="B157" s="54">
        <v>3</v>
      </c>
      <c r="C157" s="55" t="s">
        <v>51</v>
      </c>
      <c r="D157" s="56"/>
      <c r="E157" s="57"/>
      <c r="F157" s="58">
        <f t="shared" si="6"/>
        <v>0</v>
      </c>
    </row>
    <row r="158" spans="1:6" ht="25.5">
      <c r="A158" s="59"/>
      <c r="B158" s="54">
        <v>4</v>
      </c>
      <c r="C158" s="55" t="s">
        <v>69</v>
      </c>
      <c r="D158" s="56"/>
      <c r="E158" s="57"/>
      <c r="F158" s="58">
        <f t="shared" si="6"/>
        <v>0</v>
      </c>
    </row>
    <row r="159" spans="1:6" ht="25.5">
      <c r="A159" s="59"/>
      <c r="B159" s="54"/>
      <c r="C159" s="55" t="s">
        <v>53</v>
      </c>
      <c r="D159" s="56">
        <v>2</v>
      </c>
      <c r="E159" s="57">
        <v>1853</v>
      </c>
      <c r="F159" s="58">
        <f t="shared" si="6"/>
        <v>3706</v>
      </c>
    </row>
    <row r="160" spans="1:6" ht="25.5">
      <c r="A160" s="59"/>
      <c r="B160" s="54">
        <v>5</v>
      </c>
      <c r="C160" s="55" t="s">
        <v>54</v>
      </c>
      <c r="D160" s="56"/>
      <c r="E160" s="57"/>
      <c r="F160" s="58">
        <f t="shared" si="6"/>
        <v>0</v>
      </c>
    </row>
    <row r="161" spans="1:6" ht="25.5">
      <c r="A161" s="59"/>
      <c r="B161" s="54">
        <v>6</v>
      </c>
      <c r="C161" s="55" t="s">
        <v>70</v>
      </c>
      <c r="D161" s="56"/>
      <c r="E161" s="57"/>
      <c r="F161" s="58">
        <f t="shared" si="6"/>
        <v>0</v>
      </c>
    </row>
    <row r="162" spans="1:6" ht="25.5">
      <c r="A162" s="59"/>
      <c r="B162" s="54">
        <v>7</v>
      </c>
      <c r="C162" s="55" t="s">
        <v>56</v>
      </c>
      <c r="D162" s="56"/>
      <c r="E162" s="57"/>
      <c r="F162" s="58">
        <f t="shared" si="6"/>
        <v>0</v>
      </c>
    </row>
    <row r="163" spans="1:6" ht="25.5">
      <c r="A163" s="59"/>
      <c r="B163" s="54">
        <v>8</v>
      </c>
      <c r="C163" s="55" t="s">
        <v>88</v>
      </c>
      <c r="D163" s="56">
        <v>1</v>
      </c>
      <c r="E163" s="57">
        <v>2800</v>
      </c>
      <c r="F163" s="58">
        <f t="shared" si="6"/>
        <v>2800</v>
      </c>
    </row>
    <row r="164" spans="1:6" ht="25.5">
      <c r="A164" s="59"/>
      <c r="B164" s="54">
        <v>9</v>
      </c>
      <c r="C164" s="55" t="s">
        <v>58</v>
      </c>
      <c r="D164" s="56"/>
      <c r="E164" s="57"/>
      <c r="F164" s="58">
        <f t="shared" si="6"/>
        <v>0</v>
      </c>
    </row>
    <row r="165" spans="1:6" ht="25.5">
      <c r="A165" s="59"/>
      <c r="B165" s="54">
        <v>10</v>
      </c>
      <c r="C165" s="55" t="s">
        <v>59</v>
      </c>
      <c r="D165" s="56"/>
      <c r="E165" s="57"/>
      <c r="F165" s="58">
        <f t="shared" si="6"/>
        <v>0</v>
      </c>
    </row>
    <row r="166" spans="1:6" ht="25.5">
      <c r="A166" s="59"/>
      <c r="B166" s="54"/>
      <c r="C166" s="55" t="s">
        <v>60</v>
      </c>
      <c r="D166" s="56"/>
      <c r="E166" s="57"/>
      <c r="F166" s="58">
        <f t="shared" si="6"/>
        <v>0</v>
      </c>
    </row>
    <row r="167" spans="1:6" ht="25.5">
      <c r="A167" s="59"/>
      <c r="B167" s="54">
        <v>11</v>
      </c>
      <c r="C167" s="55" t="s">
        <v>84</v>
      </c>
      <c r="D167" s="56">
        <v>2</v>
      </c>
      <c r="E167" s="57">
        <v>159</v>
      </c>
      <c r="F167" s="58">
        <f t="shared" si="6"/>
        <v>318</v>
      </c>
    </row>
    <row r="168" spans="1:6" ht="25.5">
      <c r="A168" s="59"/>
      <c r="B168" s="54">
        <v>12</v>
      </c>
      <c r="C168" s="55" t="s">
        <v>76</v>
      </c>
      <c r="D168" s="56"/>
      <c r="E168" s="57"/>
      <c r="F168" s="58">
        <f t="shared" si="6"/>
        <v>0</v>
      </c>
    </row>
    <row r="169" spans="1:6" ht="25.5">
      <c r="A169" s="59"/>
      <c r="B169" s="54">
        <v>13</v>
      </c>
      <c r="C169" s="55" t="s">
        <v>79</v>
      </c>
      <c r="D169" s="56"/>
      <c r="E169" s="57"/>
      <c r="F169" s="58">
        <f t="shared" si="6"/>
        <v>0</v>
      </c>
    </row>
    <row r="170" spans="1:6" ht="25.5">
      <c r="A170" s="59"/>
      <c r="B170" s="54">
        <v>14</v>
      </c>
      <c r="C170" s="55" t="s">
        <v>64</v>
      </c>
      <c r="D170" s="56">
        <f>1+3+1+2</f>
        <v>7</v>
      </c>
      <c r="E170" s="57">
        <v>1990</v>
      </c>
      <c r="F170" s="58">
        <f t="shared" si="6"/>
        <v>13930</v>
      </c>
    </row>
    <row r="171" spans="1:6" ht="25.5">
      <c r="A171" s="59"/>
      <c r="B171" s="54">
        <v>15</v>
      </c>
      <c r="C171" s="55" t="s">
        <v>65</v>
      </c>
      <c r="D171" s="56"/>
      <c r="E171" s="57"/>
      <c r="F171" s="58">
        <f t="shared" si="6"/>
        <v>0</v>
      </c>
    </row>
    <row r="172" spans="1:6" ht="25.5">
      <c r="A172" s="59"/>
      <c r="B172" s="54">
        <v>16</v>
      </c>
      <c r="C172" s="55" t="s">
        <v>66</v>
      </c>
      <c r="D172" s="56"/>
      <c r="E172" s="57"/>
      <c r="F172" s="58">
        <f t="shared" si="6"/>
        <v>0</v>
      </c>
    </row>
    <row r="173" spans="1:6" ht="25.5">
      <c r="A173" s="59"/>
      <c r="B173" s="54">
        <v>17</v>
      </c>
      <c r="C173" s="55" t="s">
        <v>67</v>
      </c>
      <c r="D173" s="56">
        <v>1</v>
      </c>
      <c r="E173" s="57">
        <v>3540</v>
      </c>
      <c r="F173" s="58">
        <f t="shared" si="6"/>
        <v>3540</v>
      </c>
    </row>
    <row r="174" spans="1:6" ht="25.5">
      <c r="A174" s="59"/>
      <c r="B174" s="54">
        <v>18</v>
      </c>
      <c r="C174" s="55" t="s">
        <v>68</v>
      </c>
      <c r="D174" s="56"/>
      <c r="E174" s="57"/>
      <c r="F174" s="58">
        <f t="shared" si="6"/>
        <v>0</v>
      </c>
    </row>
    <row r="175" spans="1:6" ht="26.25">
      <c r="A175" s="60" t="s">
        <v>1</v>
      </c>
      <c r="B175" s="61"/>
      <c r="C175" s="62"/>
      <c r="D175" s="63">
        <f>SUM(D154:D174)</f>
        <v>13</v>
      </c>
      <c r="E175" s="66"/>
      <c r="F175" s="65">
        <f>SUM(F154:F174)</f>
        <v>24294</v>
      </c>
    </row>
    <row r="177" spans="1:6" ht="46.5">
      <c r="A177" s="30" t="s">
        <v>34</v>
      </c>
      <c r="B177" s="30"/>
      <c r="C177" s="30" t="s">
        <v>44</v>
      </c>
      <c r="D177" s="44" t="s">
        <v>45</v>
      </c>
      <c r="E177" s="45" t="s">
        <v>46</v>
      </c>
      <c r="F177" s="46" t="s">
        <v>47</v>
      </c>
    </row>
    <row r="178" spans="1:6" ht="25.5">
      <c r="A178" s="47"/>
      <c r="B178" s="48"/>
      <c r="C178" s="49"/>
      <c r="D178" s="50"/>
      <c r="E178" s="51"/>
      <c r="F178" s="52"/>
    </row>
    <row r="179" spans="1:6" ht="25.5">
      <c r="A179" s="53">
        <v>23955</v>
      </c>
      <c r="B179" s="54">
        <v>1</v>
      </c>
      <c r="C179" s="55" t="s">
        <v>48</v>
      </c>
      <c r="D179" s="56"/>
      <c r="E179" s="57"/>
      <c r="F179" s="58">
        <f>D179*E179</f>
        <v>0</v>
      </c>
    </row>
    <row r="180" spans="1:6" ht="25.5">
      <c r="A180" s="59"/>
      <c r="B180" s="54">
        <v>2</v>
      </c>
      <c r="C180" s="55" t="s">
        <v>49</v>
      </c>
      <c r="D180" s="56"/>
      <c r="E180" s="57"/>
      <c r="F180" s="58">
        <f aca="true" t="shared" si="7" ref="F180:F199">D180*E180</f>
        <v>0</v>
      </c>
    </row>
    <row r="181" spans="1:6" ht="25.5">
      <c r="A181" s="59"/>
      <c r="B181" s="54"/>
      <c r="C181" s="55" t="s">
        <v>50</v>
      </c>
      <c r="D181" s="56"/>
      <c r="E181" s="57"/>
      <c r="F181" s="58">
        <f t="shared" si="7"/>
        <v>0</v>
      </c>
    </row>
    <row r="182" spans="1:6" ht="25.5">
      <c r="A182" s="59"/>
      <c r="B182" s="54">
        <v>3</v>
      </c>
      <c r="C182" s="55" t="s">
        <v>51</v>
      </c>
      <c r="D182" s="56"/>
      <c r="E182" s="57"/>
      <c r="F182" s="58">
        <f t="shared" si="7"/>
        <v>0</v>
      </c>
    </row>
    <row r="183" spans="1:6" ht="25.5">
      <c r="A183" s="59"/>
      <c r="B183" s="54">
        <v>4</v>
      </c>
      <c r="C183" s="55" t="s">
        <v>69</v>
      </c>
      <c r="D183" s="56"/>
      <c r="E183" s="57"/>
      <c r="F183" s="58">
        <f t="shared" si="7"/>
        <v>0</v>
      </c>
    </row>
    <row r="184" spans="1:6" ht="25.5">
      <c r="A184" s="59"/>
      <c r="B184" s="54"/>
      <c r="C184" s="55" t="s">
        <v>85</v>
      </c>
      <c r="D184" s="56">
        <v>20</v>
      </c>
      <c r="E184" s="57">
        <v>1853</v>
      </c>
      <c r="F184" s="58">
        <f t="shared" si="7"/>
        <v>37060</v>
      </c>
    </row>
    <row r="185" spans="1:6" ht="25.5">
      <c r="A185" s="59"/>
      <c r="B185" s="54">
        <v>5</v>
      </c>
      <c r="C185" s="55" t="s">
        <v>54</v>
      </c>
      <c r="D185" s="56"/>
      <c r="E185" s="57"/>
      <c r="F185" s="58">
        <f t="shared" si="7"/>
        <v>0</v>
      </c>
    </row>
    <row r="186" spans="1:6" ht="25.5">
      <c r="A186" s="59"/>
      <c r="B186" s="54">
        <v>6</v>
      </c>
      <c r="C186" s="55" t="s">
        <v>70</v>
      </c>
      <c r="D186" s="56"/>
      <c r="E186" s="57"/>
      <c r="F186" s="58">
        <f t="shared" si="7"/>
        <v>0</v>
      </c>
    </row>
    <row r="187" spans="1:6" ht="25.5">
      <c r="A187" s="59"/>
      <c r="B187" s="54">
        <v>7</v>
      </c>
      <c r="C187" s="55" t="s">
        <v>56</v>
      </c>
      <c r="D187" s="56"/>
      <c r="E187" s="57"/>
      <c r="F187" s="58">
        <f t="shared" si="7"/>
        <v>0</v>
      </c>
    </row>
    <row r="188" spans="1:6" ht="25.5">
      <c r="A188" s="59"/>
      <c r="B188" s="54">
        <v>8</v>
      </c>
      <c r="C188" s="55" t="s">
        <v>57</v>
      </c>
      <c r="D188" s="56"/>
      <c r="E188" s="57"/>
      <c r="F188" s="58">
        <f t="shared" si="7"/>
        <v>0</v>
      </c>
    </row>
    <row r="189" spans="1:6" ht="25.5">
      <c r="A189" s="59"/>
      <c r="B189" s="54">
        <v>9</v>
      </c>
      <c r="C189" s="55" t="s">
        <v>58</v>
      </c>
      <c r="D189" s="56"/>
      <c r="E189" s="57"/>
      <c r="F189" s="58">
        <f t="shared" si="7"/>
        <v>0</v>
      </c>
    </row>
    <row r="190" spans="1:6" ht="25.5">
      <c r="A190" s="59"/>
      <c r="B190" s="54">
        <v>10</v>
      </c>
      <c r="C190" s="55" t="s">
        <v>59</v>
      </c>
      <c r="D190" s="56"/>
      <c r="E190" s="57"/>
      <c r="F190" s="58">
        <f t="shared" si="7"/>
        <v>0</v>
      </c>
    </row>
    <row r="191" spans="1:6" ht="25.5">
      <c r="A191" s="59"/>
      <c r="B191" s="54"/>
      <c r="C191" s="55" t="s">
        <v>60</v>
      </c>
      <c r="D191" s="56"/>
      <c r="E191" s="57"/>
      <c r="F191" s="58">
        <f t="shared" si="7"/>
        <v>0</v>
      </c>
    </row>
    <row r="192" spans="1:6" ht="25.5">
      <c r="A192" s="59"/>
      <c r="B192" s="54">
        <v>11</v>
      </c>
      <c r="C192" s="55" t="s">
        <v>61</v>
      </c>
      <c r="D192" s="56"/>
      <c r="E192" s="57"/>
      <c r="F192" s="58">
        <f t="shared" si="7"/>
        <v>0</v>
      </c>
    </row>
    <row r="193" spans="1:6" ht="25.5">
      <c r="A193" s="59"/>
      <c r="B193" s="54">
        <v>12</v>
      </c>
      <c r="C193" s="55" t="s">
        <v>76</v>
      </c>
      <c r="D193" s="56"/>
      <c r="E193" s="57"/>
      <c r="F193" s="58">
        <f t="shared" si="7"/>
        <v>0</v>
      </c>
    </row>
    <row r="194" spans="1:6" ht="25.5">
      <c r="A194" s="59"/>
      <c r="B194" s="54">
        <v>13</v>
      </c>
      <c r="C194" s="55" t="s">
        <v>79</v>
      </c>
      <c r="D194" s="56"/>
      <c r="E194" s="57"/>
      <c r="F194" s="58">
        <f t="shared" si="7"/>
        <v>0</v>
      </c>
    </row>
    <row r="195" spans="1:6" ht="25.5">
      <c r="A195" s="59"/>
      <c r="B195" s="54">
        <v>14</v>
      </c>
      <c r="C195" s="55" t="s">
        <v>73</v>
      </c>
      <c r="D195" s="56"/>
      <c r="E195" s="57"/>
      <c r="F195" s="58">
        <f t="shared" si="7"/>
        <v>0</v>
      </c>
    </row>
    <row r="196" spans="1:6" ht="25.5">
      <c r="A196" s="59"/>
      <c r="B196" s="54">
        <v>15</v>
      </c>
      <c r="C196" s="55" t="s">
        <v>65</v>
      </c>
      <c r="D196" s="56"/>
      <c r="E196" s="57"/>
      <c r="F196" s="58">
        <f t="shared" si="7"/>
        <v>0</v>
      </c>
    </row>
    <row r="197" spans="1:6" ht="25.5">
      <c r="A197" s="59"/>
      <c r="B197" s="54">
        <v>16</v>
      </c>
      <c r="C197" s="55" t="s">
        <v>66</v>
      </c>
      <c r="D197" s="56"/>
      <c r="E197" s="57"/>
      <c r="F197" s="58">
        <f t="shared" si="7"/>
        <v>0</v>
      </c>
    </row>
    <row r="198" spans="1:6" ht="25.5">
      <c r="A198" s="59"/>
      <c r="B198" s="54">
        <v>17</v>
      </c>
      <c r="C198" s="55" t="s">
        <v>67</v>
      </c>
      <c r="D198" s="56">
        <v>2</v>
      </c>
      <c r="E198" s="57">
        <v>3540</v>
      </c>
      <c r="F198" s="58">
        <f t="shared" si="7"/>
        <v>7080</v>
      </c>
    </row>
    <row r="199" spans="1:6" ht="25.5">
      <c r="A199" s="59"/>
      <c r="B199" s="54">
        <v>18</v>
      </c>
      <c r="C199" s="55" t="s">
        <v>68</v>
      </c>
      <c r="D199" s="56"/>
      <c r="E199" s="57"/>
      <c r="F199" s="58">
        <f t="shared" si="7"/>
        <v>0</v>
      </c>
    </row>
    <row r="200" spans="1:6" ht="26.25">
      <c r="A200" s="60" t="s">
        <v>1</v>
      </c>
      <c r="B200" s="61"/>
      <c r="C200" s="62"/>
      <c r="D200" s="63">
        <f>SUM(D179:D199)</f>
        <v>22</v>
      </c>
      <c r="E200" s="66"/>
      <c r="F200" s="65">
        <f>SUM(F179:F199)</f>
        <v>44140</v>
      </c>
    </row>
    <row r="202" spans="1:6" ht="46.5">
      <c r="A202" s="30" t="s">
        <v>34</v>
      </c>
      <c r="B202" s="30"/>
      <c r="C202" s="30" t="s">
        <v>44</v>
      </c>
      <c r="D202" s="44" t="s">
        <v>45</v>
      </c>
      <c r="E202" s="45" t="s">
        <v>46</v>
      </c>
      <c r="F202" s="46" t="s">
        <v>47</v>
      </c>
    </row>
    <row r="203" spans="1:6" ht="25.5">
      <c r="A203" s="47"/>
      <c r="B203" s="48"/>
      <c r="C203" s="49"/>
      <c r="D203" s="50"/>
      <c r="E203" s="51"/>
      <c r="F203" s="52"/>
    </row>
    <row r="204" spans="1:6" ht="25.5">
      <c r="A204" s="53">
        <v>23986</v>
      </c>
      <c r="B204" s="54">
        <v>1</v>
      </c>
      <c r="C204" s="55" t="s">
        <v>48</v>
      </c>
      <c r="D204" s="56"/>
      <c r="E204" s="57"/>
      <c r="F204" s="58">
        <f>D204*E204</f>
        <v>0</v>
      </c>
    </row>
    <row r="205" spans="1:6" ht="25.5">
      <c r="A205" s="59"/>
      <c r="B205" s="54">
        <v>2</v>
      </c>
      <c r="C205" s="55" t="s">
        <v>88</v>
      </c>
      <c r="D205" s="56"/>
      <c r="E205" s="57"/>
      <c r="F205" s="58">
        <f aca="true" t="shared" si="8" ref="F205:F224">D205*E205</f>
        <v>0</v>
      </c>
    </row>
    <row r="206" spans="1:6" ht="25.5">
      <c r="A206" s="59"/>
      <c r="B206" s="54"/>
      <c r="C206" s="55" t="s">
        <v>89</v>
      </c>
      <c r="D206" s="56">
        <v>2</v>
      </c>
      <c r="E206" s="57">
        <v>1968</v>
      </c>
      <c r="F206" s="58">
        <f t="shared" si="8"/>
        <v>3936</v>
      </c>
    </row>
    <row r="207" spans="1:6" ht="25.5">
      <c r="A207" s="59"/>
      <c r="B207" s="54">
        <v>3</v>
      </c>
      <c r="C207" s="55" t="s">
        <v>51</v>
      </c>
      <c r="D207" s="56"/>
      <c r="E207" s="57"/>
      <c r="F207" s="58">
        <f t="shared" si="8"/>
        <v>0</v>
      </c>
    </row>
    <row r="208" spans="1:6" ht="25.5">
      <c r="A208" s="59"/>
      <c r="B208" s="54">
        <v>4</v>
      </c>
      <c r="C208" s="55" t="s">
        <v>90</v>
      </c>
      <c r="D208" s="56"/>
      <c r="E208" s="57"/>
      <c r="F208" s="58">
        <f t="shared" si="8"/>
        <v>0</v>
      </c>
    </row>
    <row r="209" spans="1:6" ht="25.5">
      <c r="A209" s="59"/>
      <c r="B209" s="54"/>
      <c r="C209" s="55" t="s">
        <v>81</v>
      </c>
      <c r="D209" s="56">
        <v>10</v>
      </c>
      <c r="E209" s="57">
        <v>1853</v>
      </c>
      <c r="F209" s="58">
        <f t="shared" si="8"/>
        <v>18530</v>
      </c>
    </row>
    <row r="210" spans="1:6" ht="25.5">
      <c r="A210" s="59"/>
      <c r="B210" s="54">
        <v>5</v>
      </c>
      <c r="C210" s="55" t="s">
        <v>82</v>
      </c>
      <c r="D210" s="56">
        <v>4</v>
      </c>
      <c r="E210" s="57">
        <v>2124</v>
      </c>
      <c r="F210" s="58">
        <f t="shared" si="8"/>
        <v>8496</v>
      </c>
    </row>
    <row r="211" spans="1:6" ht="25.5">
      <c r="A211" s="59"/>
      <c r="B211" s="54">
        <v>6</v>
      </c>
      <c r="C211" s="55" t="s">
        <v>70</v>
      </c>
      <c r="D211" s="56"/>
      <c r="E211" s="57"/>
      <c r="F211" s="58">
        <f t="shared" si="8"/>
        <v>0</v>
      </c>
    </row>
    <row r="212" spans="1:6" ht="25.5">
      <c r="A212" s="59"/>
      <c r="B212" s="54">
        <v>7</v>
      </c>
      <c r="C212" s="55" t="s">
        <v>56</v>
      </c>
      <c r="D212" s="56"/>
      <c r="E212" s="57"/>
      <c r="F212" s="58">
        <f t="shared" si="8"/>
        <v>0</v>
      </c>
    </row>
    <row r="213" spans="1:6" ht="25.5">
      <c r="A213" s="59"/>
      <c r="B213" s="54">
        <v>8</v>
      </c>
      <c r="C213" s="55" t="s">
        <v>57</v>
      </c>
      <c r="D213" s="56"/>
      <c r="E213" s="57"/>
      <c r="F213" s="58">
        <f t="shared" si="8"/>
        <v>0</v>
      </c>
    </row>
    <row r="214" spans="1:6" ht="25.5">
      <c r="A214" s="59"/>
      <c r="B214" s="54">
        <v>9</v>
      </c>
      <c r="C214" s="55" t="s">
        <v>58</v>
      </c>
      <c r="D214" s="56"/>
      <c r="E214" s="57"/>
      <c r="F214" s="58">
        <f t="shared" si="8"/>
        <v>0</v>
      </c>
    </row>
    <row r="215" spans="1:6" ht="25.5">
      <c r="A215" s="59"/>
      <c r="B215" s="54">
        <v>10</v>
      </c>
      <c r="C215" s="55" t="s">
        <v>59</v>
      </c>
      <c r="D215" s="56"/>
      <c r="E215" s="57"/>
      <c r="F215" s="58">
        <f t="shared" si="8"/>
        <v>0</v>
      </c>
    </row>
    <row r="216" spans="1:6" ht="25.5">
      <c r="A216" s="59"/>
      <c r="B216" s="54"/>
      <c r="C216" s="55" t="s">
        <v>60</v>
      </c>
      <c r="D216" s="56"/>
      <c r="E216" s="57"/>
      <c r="F216" s="58">
        <f t="shared" si="8"/>
        <v>0</v>
      </c>
    </row>
    <row r="217" spans="1:6" ht="25.5">
      <c r="A217" s="59"/>
      <c r="B217" s="54">
        <v>11</v>
      </c>
      <c r="C217" s="55" t="s">
        <v>61</v>
      </c>
      <c r="D217" s="56"/>
      <c r="E217" s="57"/>
      <c r="F217" s="58">
        <f t="shared" si="8"/>
        <v>0</v>
      </c>
    </row>
    <row r="218" spans="1:6" ht="25.5">
      <c r="A218" s="59"/>
      <c r="B218" s="54">
        <v>12</v>
      </c>
      <c r="C218" s="55" t="s">
        <v>76</v>
      </c>
      <c r="D218" s="56"/>
      <c r="E218" s="57"/>
      <c r="F218" s="58">
        <f t="shared" si="8"/>
        <v>0</v>
      </c>
    </row>
    <row r="219" spans="1:6" ht="25.5">
      <c r="A219" s="59"/>
      <c r="B219" s="54">
        <v>13</v>
      </c>
      <c r="C219" s="55" t="s">
        <v>79</v>
      </c>
      <c r="D219" s="56"/>
      <c r="E219" s="57"/>
      <c r="F219" s="58">
        <f t="shared" si="8"/>
        <v>0</v>
      </c>
    </row>
    <row r="220" spans="1:6" ht="25.5">
      <c r="A220" s="59"/>
      <c r="B220" s="54">
        <v>14</v>
      </c>
      <c r="C220" s="55" t="s">
        <v>73</v>
      </c>
      <c r="D220" s="56"/>
      <c r="E220" s="57"/>
      <c r="F220" s="58">
        <f t="shared" si="8"/>
        <v>0</v>
      </c>
    </row>
    <row r="221" spans="1:6" ht="25.5">
      <c r="A221" s="59"/>
      <c r="B221" s="54">
        <v>15</v>
      </c>
      <c r="C221" s="55" t="s">
        <v>65</v>
      </c>
      <c r="D221" s="56"/>
      <c r="E221" s="57"/>
      <c r="F221" s="58">
        <f t="shared" si="8"/>
        <v>0</v>
      </c>
    </row>
    <row r="222" spans="1:6" ht="25.5">
      <c r="A222" s="59"/>
      <c r="B222" s="54">
        <v>16</v>
      </c>
      <c r="C222" s="55" t="s">
        <v>66</v>
      </c>
      <c r="D222" s="56"/>
      <c r="E222" s="57"/>
      <c r="F222" s="58">
        <f t="shared" si="8"/>
        <v>0</v>
      </c>
    </row>
    <row r="223" spans="1:6" ht="25.5">
      <c r="A223" s="59"/>
      <c r="B223" s="54">
        <v>17</v>
      </c>
      <c r="C223" s="55" t="s">
        <v>67</v>
      </c>
      <c r="D223" s="56"/>
      <c r="E223" s="57"/>
      <c r="F223" s="58">
        <f t="shared" si="8"/>
        <v>0</v>
      </c>
    </row>
    <row r="224" spans="1:6" ht="25.5">
      <c r="A224" s="59"/>
      <c r="B224" s="54">
        <v>18</v>
      </c>
      <c r="C224" s="55" t="s">
        <v>68</v>
      </c>
      <c r="D224" s="56"/>
      <c r="E224" s="57"/>
      <c r="F224" s="58">
        <f t="shared" si="8"/>
        <v>0</v>
      </c>
    </row>
    <row r="225" spans="1:6" ht="26.25">
      <c r="A225" s="60" t="s">
        <v>1</v>
      </c>
      <c r="B225" s="61"/>
      <c r="C225" s="62"/>
      <c r="D225" s="63">
        <f>SUM(D204:D224)</f>
        <v>16</v>
      </c>
      <c r="E225" s="66"/>
      <c r="F225" s="65">
        <f>SUM(F204:F224)</f>
        <v>30962</v>
      </c>
    </row>
    <row r="227" spans="1:6" ht="46.5">
      <c r="A227" s="30" t="s">
        <v>34</v>
      </c>
      <c r="B227" s="30" t="s">
        <v>91</v>
      </c>
      <c r="C227" s="30" t="s">
        <v>44</v>
      </c>
      <c r="D227" s="44" t="s">
        <v>45</v>
      </c>
      <c r="E227" s="45" t="s">
        <v>46</v>
      </c>
      <c r="F227" s="46" t="s">
        <v>47</v>
      </c>
    </row>
    <row r="228" spans="1:6" ht="25.5">
      <c r="A228" s="47"/>
      <c r="B228" s="48"/>
      <c r="C228" s="49"/>
      <c r="D228" s="50"/>
      <c r="E228" s="51"/>
      <c r="F228" s="52"/>
    </row>
    <row r="229" spans="1:6" ht="25.5">
      <c r="A229" s="53">
        <v>24016</v>
      </c>
      <c r="B229" s="54">
        <v>1</v>
      </c>
      <c r="C229" s="55" t="s">
        <v>48</v>
      </c>
      <c r="D229" s="56"/>
      <c r="E229" s="57"/>
      <c r="F229" s="58">
        <f>D229*E229</f>
        <v>0</v>
      </c>
    </row>
    <row r="230" spans="1:6" ht="25.5">
      <c r="A230" s="59"/>
      <c r="B230" s="54">
        <v>2</v>
      </c>
      <c r="C230" s="55" t="s">
        <v>53</v>
      </c>
      <c r="D230" s="56"/>
      <c r="E230" s="57"/>
      <c r="F230" s="58">
        <f aca="true" t="shared" si="9" ref="F230:F249">D230*E230</f>
        <v>0</v>
      </c>
    </row>
    <row r="231" spans="1:6" ht="25.5">
      <c r="A231" s="59"/>
      <c r="B231" s="54"/>
      <c r="C231" s="55" t="s">
        <v>50</v>
      </c>
      <c r="D231" s="56"/>
      <c r="E231" s="57"/>
      <c r="F231" s="58">
        <f t="shared" si="9"/>
        <v>0</v>
      </c>
    </row>
    <row r="232" spans="1:6" ht="25.5">
      <c r="A232" s="59"/>
      <c r="B232" s="54">
        <v>3</v>
      </c>
      <c r="C232" s="55" t="s">
        <v>51</v>
      </c>
      <c r="D232" s="56"/>
      <c r="E232" s="57"/>
      <c r="F232" s="58">
        <f t="shared" si="9"/>
        <v>0</v>
      </c>
    </row>
    <row r="233" spans="1:6" ht="25.5">
      <c r="A233" s="59"/>
      <c r="B233" s="54">
        <v>4</v>
      </c>
      <c r="C233" s="55" t="s">
        <v>69</v>
      </c>
      <c r="D233" s="56"/>
      <c r="E233" s="57"/>
      <c r="F233" s="58">
        <f t="shared" si="9"/>
        <v>0</v>
      </c>
    </row>
    <row r="234" spans="1:6" ht="25.5">
      <c r="A234" s="59"/>
      <c r="B234" s="54"/>
      <c r="C234" s="55" t="s">
        <v>53</v>
      </c>
      <c r="D234" s="56"/>
      <c r="E234" s="57"/>
      <c r="F234" s="58">
        <f t="shared" si="9"/>
        <v>0</v>
      </c>
    </row>
    <row r="235" spans="1:6" ht="25.5">
      <c r="A235" s="59"/>
      <c r="B235" s="54">
        <v>5</v>
      </c>
      <c r="C235" s="55" t="s">
        <v>54</v>
      </c>
      <c r="D235" s="56"/>
      <c r="E235" s="57"/>
      <c r="F235" s="58">
        <f t="shared" si="9"/>
        <v>0</v>
      </c>
    </row>
    <row r="236" spans="1:6" ht="25.5">
      <c r="A236" s="59"/>
      <c r="B236" s="54">
        <v>6</v>
      </c>
      <c r="C236" s="55" t="s">
        <v>70</v>
      </c>
      <c r="D236" s="56"/>
      <c r="E236" s="57"/>
      <c r="F236" s="58">
        <f t="shared" si="9"/>
        <v>0</v>
      </c>
    </row>
    <row r="237" spans="1:6" ht="25.5">
      <c r="A237" s="59"/>
      <c r="B237" s="54">
        <v>7</v>
      </c>
      <c r="C237" s="55" t="s">
        <v>56</v>
      </c>
      <c r="D237" s="56"/>
      <c r="E237" s="57"/>
      <c r="F237" s="58">
        <f t="shared" si="9"/>
        <v>0</v>
      </c>
    </row>
    <row r="238" spans="1:6" ht="25.5">
      <c r="A238" s="59"/>
      <c r="B238" s="54">
        <v>8</v>
      </c>
      <c r="C238" s="55" t="s">
        <v>57</v>
      </c>
      <c r="D238" s="56"/>
      <c r="E238" s="57"/>
      <c r="F238" s="58">
        <f t="shared" si="9"/>
        <v>0</v>
      </c>
    </row>
    <row r="239" spans="1:6" ht="25.5">
      <c r="A239" s="59"/>
      <c r="B239" s="54">
        <v>9</v>
      </c>
      <c r="C239" s="55" t="s">
        <v>58</v>
      </c>
      <c r="D239" s="56"/>
      <c r="E239" s="57"/>
      <c r="F239" s="58">
        <f t="shared" si="9"/>
        <v>0</v>
      </c>
    </row>
    <row r="240" spans="1:6" ht="25.5">
      <c r="A240" s="59"/>
      <c r="B240" s="54">
        <v>10</v>
      </c>
      <c r="C240" s="55" t="s">
        <v>59</v>
      </c>
      <c r="D240" s="56"/>
      <c r="E240" s="57"/>
      <c r="F240" s="58">
        <f t="shared" si="9"/>
        <v>0</v>
      </c>
    </row>
    <row r="241" spans="1:6" ht="25.5">
      <c r="A241" s="59"/>
      <c r="B241" s="54"/>
      <c r="C241" s="55" t="s">
        <v>60</v>
      </c>
      <c r="D241" s="56"/>
      <c r="E241" s="57"/>
      <c r="F241" s="58">
        <f t="shared" si="9"/>
        <v>0</v>
      </c>
    </row>
    <row r="242" spans="1:6" ht="25.5">
      <c r="A242" s="59"/>
      <c r="B242" s="54">
        <v>11</v>
      </c>
      <c r="C242" s="55" t="s">
        <v>92</v>
      </c>
      <c r="D242" s="56"/>
      <c r="E242" s="57"/>
      <c r="F242" s="58">
        <f t="shared" si="9"/>
        <v>0</v>
      </c>
    </row>
    <row r="243" spans="1:6" ht="25.5">
      <c r="A243" s="59"/>
      <c r="B243" s="54">
        <v>12</v>
      </c>
      <c r="C243" s="55" t="s">
        <v>76</v>
      </c>
      <c r="D243" s="56"/>
      <c r="E243" s="57"/>
      <c r="F243" s="58">
        <f t="shared" si="9"/>
        <v>0</v>
      </c>
    </row>
    <row r="244" spans="1:6" ht="25.5">
      <c r="A244" s="59"/>
      <c r="B244" s="54">
        <v>13</v>
      </c>
      <c r="C244" s="55" t="s">
        <v>79</v>
      </c>
      <c r="D244" s="56"/>
      <c r="E244" s="57"/>
      <c r="F244" s="58">
        <f t="shared" si="9"/>
        <v>0</v>
      </c>
    </row>
    <row r="245" spans="1:6" ht="25.5">
      <c r="A245" s="59"/>
      <c r="B245" s="54">
        <v>14</v>
      </c>
      <c r="C245" s="55" t="s">
        <v>64</v>
      </c>
      <c r="D245" s="56"/>
      <c r="E245" s="57"/>
      <c r="F245" s="58">
        <f t="shared" si="9"/>
        <v>0</v>
      </c>
    </row>
    <row r="246" spans="1:6" ht="25.5">
      <c r="A246" s="59"/>
      <c r="B246" s="54">
        <v>15</v>
      </c>
      <c r="C246" s="55" t="s">
        <v>65</v>
      </c>
      <c r="D246" s="56"/>
      <c r="E246" s="57"/>
      <c r="F246" s="58">
        <f t="shared" si="9"/>
        <v>0</v>
      </c>
    </row>
    <row r="247" spans="1:6" ht="25.5">
      <c r="A247" s="59"/>
      <c r="B247" s="54">
        <v>16</v>
      </c>
      <c r="C247" s="55" t="s">
        <v>66</v>
      </c>
      <c r="D247" s="56"/>
      <c r="E247" s="57"/>
      <c r="F247" s="58">
        <f t="shared" si="9"/>
        <v>0</v>
      </c>
    </row>
    <row r="248" spans="1:6" ht="25.5">
      <c r="A248" s="59"/>
      <c r="B248" s="54">
        <v>17</v>
      </c>
      <c r="C248" s="55" t="s">
        <v>67</v>
      </c>
      <c r="D248" s="56"/>
      <c r="E248" s="57"/>
      <c r="F248" s="58">
        <f t="shared" si="9"/>
        <v>0</v>
      </c>
    </row>
    <row r="249" spans="1:6" ht="25.5">
      <c r="A249" s="59"/>
      <c r="B249" s="54">
        <v>18</v>
      </c>
      <c r="C249" s="55" t="s">
        <v>68</v>
      </c>
      <c r="D249" s="56"/>
      <c r="E249" s="57"/>
      <c r="F249" s="58">
        <f t="shared" si="9"/>
        <v>0</v>
      </c>
    </row>
    <row r="250" spans="1:6" ht="26.25">
      <c r="A250" s="60" t="s">
        <v>1</v>
      </c>
      <c r="B250" s="61"/>
      <c r="C250" s="62"/>
      <c r="D250" s="63">
        <f>SUM(D229:D249)</f>
        <v>0</v>
      </c>
      <c r="E250" s="66"/>
      <c r="F250" s="65">
        <f>SUM(F229:F249)</f>
        <v>0</v>
      </c>
    </row>
    <row r="252" spans="1:6" ht="46.5">
      <c r="A252" s="30" t="s">
        <v>34</v>
      </c>
      <c r="B252" s="30"/>
      <c r="C252" s="30" t="s">
        <v>44</v>
      </c>
      <c r="D252" s="44" t="s">
        <v>45</v>
      </c>
      <c r="E252" s="45" t="s">
        <v>46</v>
      </c>
      <c r="F252" s="46" t="s">
        <v>47</v>
      </c>
    </row>
    <row r="253" spans="1:6" ht="25.5">
      <c r="A253" s="47"/>
      <c r="B253" s="48"/>
      <c r="C253" s="49"/>
      <c r="D253" s="50"/>
      <c r="E253" s="51"/>
      <c r="F253" s="52"/>
    </row>
    <row r="254" spans="1:6" ht="25.5">
      <c r="A254" s="53">
        <v>24047</v>
      </c>
      <c r="B254" s="54">
        <v>1</v>
      </c>
      <c r="C254" s="55" t="s">
        <v>48</v>
      </c>
      <c r="D254" s="56"/>
      <c r="E254" s="57"/>
      <c r="F254" s="58">
        <f>D254*E254</f>
        <v>0</v>
      </c>
    </row>
    <row r="255" spans="1:6" ht="25.5">
      <c r="A255" s="59"/>
      <c r="B255" s="54">
        <v>2</v>
      </c>
      <c r="C255" s="55" t="s">
        <v>49</v>
      </c>
      <c r="D255" s="56"/>
      <c r="E255" s="57"/>
      <c r="F255" s="58">
        <f aca="true" t="shared" si="10" ref="F255:F274">D255*E255</f>
        <v>0</v>
      </c>
    </row>
    <row r="256" spans="1:6" ht="25.5">
      <c r="A256" s="59"/>
      <c r="B256" s="54"/>
      <c r="C256" s="55" t="s">
        <v>50</v>
      </c>
      <c r="D256" s="56"/>
      <c r="E256" s="57"/>
      <c r="F256" s="58">
        <f t="shared" si="10"/>
        <v>0</v>
      </c>
    </row>
    <row r="257" spans="1:6" ht="25.5">
      <c r="A257" s="59"/>
      <c r="B257" s="54">
        <v>3</v>
      </c>
      <c r="C257" s="55" t="s">
        <v>51</v>
      </c>
      <c r="D257" s="56"/>
      <c r="E257" s="57"/>
      <c r="F257" s="58">
        <f t="shared" si="10"/>
        <v>0</v>
      </c>
    </row>
    <row r="258" spans="1:6" ht="25.5">
      <c r="A258" s="59"/>
      <c r="B258" s="54">
        <v>4</v>
      </c>
      <c r="C258" s="55" t="s">
        <v>78</v>
      </c>
      <c r="D258" s="56">
        <v>3</v>
      </c>
      <c r="E258" s="57">
        <v>2800</v>
      </c>
      <c r="F258" s="58">
        <f t="shared" si="10"/>
        <v>8400</v>
      </c>
    </row>
    <row r="259" spans="1:6" ht="25.5">
      <c r="A259" s="59"/>
      <c r="B259" s="54"/>
      <c r="C259" s="55" t="s">
        <v>81</v>
      </c>
      <c r="D259" s="56">
        <v>5</v>
      </c>
      <c r="E259" s="57">
        <v>1853</v>
      </c>
      <c r="F259" s="58">
        <f t="shared" si="10"/>
        <v>9265</v>
      </c>
    </row>
    <row r="260" spans="1:6" ht="25.5">
      <c r="A260" s="59"/>
      <c r="B260" s="54">
        <v>5</v>
      </c>
      <c r="C260" s="55" t="s">
        <v>93</v>
      </c>
      <c r="D260" s="56">
        <v>1</v>
      </c>
      <c r="E260" s="57">
        <v>300</v>
      </c>
      <c r="F260" s="58">
        <f t="shared" si="10"/>
        <v>300</v>
      </c>
    </row>
    <row r="261" spans="1:6" ht="25.5">
      <c r="A261" s="59"/>
      <c r="B261" s="54">
        <v>6</v>
      </c>
      <c r="C261" s="55" t="s">
        <v>70</v>
      </c>
      <c r="D261" s="56"/>
      <c r="E261" s="57"/>
      <c r="F261" s="58">
        <f t="shared" si="10"/>
        <v>0</v>
      </c>
    </row>
    <row r="262" spans="1:6" ht="25.5">
      <c r="A262" s="59"/>
      <c r="B262" s="54">
        <v>7</v>
      </c>
      <c r="C262" s="55" t="s">
        <v>56</v>
      </c>
      <c r="D262" s="56"/>
      <c r="E262" s="57"/>
      <c r="F262" s="58">
        <f t="shared" si="10"/>
        <v>0</v>
      </c>
    </row>
    <row r="263" spans="1:6" ht="25.5">
      <c r="A263" s="59"/>
      <c r="B263" s="54">
        <v>8</v>
      </c>
      <c r="C263" s="55" t="s">
        <v>86</v>
      </c>
      <c r="D263" s="56">
        <v>1</v>
      </c>
      <c r="E263" s="57">
        <v>2036</v>
      </c>
      <c r="F263" s="58">
        <f t="shared" si="10"/>
        <v>2036</v>
      </c>
    </row>
    <row r="264" spans="1:6" ht="25.5">
      <c r="A264" s="59"/>
      <c r="B264" s="54">
        <v>9</v>
      </c>
      <c r="C264" s="55" t="s">
        <v>58</v>
      </c>
      <c r="D264" s="56"/>
      <c r="E264" s="57"/>
      <c r="F264" s="58">
        <f t="shared" si="10"/>
        <v>0</v>
      </c>
    </row>
    <row r="265" spans="1:6" ht="25.5">
      <c r="A265" s="59"/>
      <c r="B265" s="54">
        <v>10</v>
      </c>
      <c r="C265" s="55" t="s">
        <v>59</v>
      </c>
      <c r="D265" s="56"/>
      <c r="E265" s="57"/>
      <c r="F265" s="58">
        <f t="shared" si="10"/>
        <v>0</v>
      </c>
    </row>
    <row r="266" spans="1:6" ht="25.5">
      <c r="A266" s="59"/>
      <c r="B266" s="54"/>
      <c r="C266" s="55" t="s">
        <v>60</v>
      </c>
      <c r="D266" s="56"/>
      <c r="E266" s="57"/>
      <c r="F266" s="58">
        <f t="shared" si="10"/>
        <v>0</v>
      </c>
    </row>
    <row r="267" spans="1:6" ht="25.5">
      <c r="A267" s="59"/>
      <c r="B267" s="54">
        <v>11</v>
      </c>
      <c r="C267" s="55" t="s">
        <v>71</v>
      </c>
      <c r="D267" s="56">
        <v>1</v>
      </c>
      <c r="E267" s="57">
        <v>159</v>
      </c>
      <c r="F267" s="58">
        <f t="shared" si="10"/>
        <v>159</v>
      </c>
    </row>
    <row r="268" spans="1:6" ht="25.5">
      <c r="A268" s="59"/>
      <c r="B268" s="54">
        <v>12</v>
      </c>
      <c r="C268" s="55" t="s">
        <v>76</v>
      </c>
      <c r="D268" s="56"/>
      <c r="E268" s="57"/>
      <c r="F268" s="58">
        <f t="shared" si="10"/>
        <v>0</v>
      </c>
    </row>
    <row r="269" spans="1:6" ht="25.5">
      <c r="A269" s="59"/>
      <c r="B269" s="54">
        <v>13</v>
      </c>
      <c r="C269" s="55" t="s">
        <v>79</v>
      </c>
      <c r="D269" s="56"/>
      <c r="E269" s="57"/>
      <c r="F269" s="58">
        <f t="shared" si="10"/>
        <v>0</v>
      </c>
    </row>
    <row r="270" spans="1:6" ht="25.5">
      <c r="A270" s="59"/>
      <c r="B270" s="54">
        <v>14</v>
      </c>
      <c r="C270" s="55" t="s">
        <v>64</v>
      </c>
      <c r="D270" s="56">
        <v>3</v>
      </c>
      <c r="E270" s="57">
        <v>1990</v>
      </c>
      <c r="F270" s="58">
        <f t="shared" si="10"/>
        <v>5970</v>
      </c>
    </row>
    <row r="271" spans="1:6" ht="25.5">
      <c r="A271" s="59"/>
      <c r="B271" s="54">
        <v>15</v>
      </c>
      <c r="C271" s="55" t="s">
        <v>65</v>
      </c>
      <c r="D271" s="56"/>
      <c r="E271" s="57"/>
      <c r="F271" s="58">
        <f t="shared" si="10"/>
        <v>0</v>
      </c>
    </row>
    <row r="272" spans="1:6" ht="25.5">
      <c r="A272" s="59"/>
      <c r="B272" s="54">
        <v>16</v>
      </c>
      <c r="C272" s="55" t="s">
        <v>66</v>
      </c>
      <c r="D272" s="56"/>
      <c r="E272" s="57"/>
      <c r="F272" s="58">
        <f t="shared" si="10"/>
        <v>0</v>
      </c>
    </row>
    <row r="273" spans="1:6" ht="25.5">
      <c r="A273" s="59"/>
      <c r="B273" s="54">
        <v>17</v>
      </c>
      <c r="C273" s="55" t="s">
        <v>67</v>
      </c>
      <c r="D273" s="56"/>
      <c r="E273" s="57"/>
      <c r="F273" s="58">
        <f t="shared" si="10"/>
        <v>0</v>
      </c>
    </row>
    <row r="274" spans="1:6" ht="25.5">
      <c r="A274" s="59"/>
      <c r="B274" s="54">
        <v>18</v>
      </c>
      <c r="C274" s="55" t="s">
        <v>68</v>
      </c>
      <c r="D274" s="56"/>
      <c r="E274" s="57"/>
      <c r="F274" s="58">
        <f t="shared" si="10"/>
        <v>0</v>
      </c>
    </row>
    <row r="275" spans="1:6" ht="26.25">
      <c r="A275" s="60" t="s">
        <v>1</v>
      </c>
      <c r="B275" s="61"/>
      <c r="C275" s="62"/>
      <c r="D275" s="63">
        <f>SUM(D254:D274)</f>
        <v>14</v>
      </c>
      <c r="E275" s="66"/>
      <c r="F275" s="65">
        <f>SUM(F254:F274)</f>
        <v>26130</v>
      </c>
    </row>
    <row r="277" spans="1:6" ht="46.5">
      <c r="A277" s="30" t="s">
        <v>34</v>
      </c>
      <c r="B277" s="30"/>
      <c r="C277" s="30" t="s">
        <v>44</v>
      </c>
      <c r="D277" s="44" t="s">
        <v>45</v>
      </c>
      <c r="E277" s="45" t="s">
        <v>46</v>
      </c>
      <c r="F277" s="46" t="s">
        <v>47</v>
      </c>
    </row>
    <row r="278" spans="1:6" ht="25.5">
      <c r="A278" s="47"/>
      <c r="B278" s="48"/>
      <c r="C278" s="49"/>
      <c r="D278" s="50"/>
      <c r="E278" s="51"/>
      <c r="F278" s="52"/>
    </row>
    <row r="279" spans="1:6" ht="25.5">
      <c r="A279" s="53">
        <v>24077</v>
      </c>
      <c r="B279" s="54">
        <v>1</v>
      </c>
      <c r="C279" s="55" t="s">
        <v>48</v>
      </c>
      <c r="D279" s="56"/>
      <c r="E279" s="57"/>
      <c r="F279" s="58">
        <f>D279*E279</f>
        <v>0</v>
      </c>
    </row>
    <row r="280" spans="1:6" ht="25.5">
      <c r="A280" s="59"/>
      <c r="B280" s="54">
        <v>2</v>
      </c>
      <c r="C280" s="55" t="s">
        <v>49</v>
      </c>
      <c r="D280" s="56"/>
      <c r="E280" s="57"/>
      <c r="F280" s="58">
        <f aca="true" t="shared" si="11" ref="F280:F299">D280*E280</f>
        <v>0</v>
      </c>
    </row>
    <row r="281" spans="1:6" ht="25.5">
      <c r="A281" s="59"/>
      <c r="B281" s="54"/>
      <c r="C281" s="55" t="s">
        <v>50</v>
      </c>
      <c r="D281" s="56"/>
      <c r="E281" s="57"/>
      <c r="F281" s="58">
        <f t="shared" si="11"/>
        <v>0</v>
      </c>
    </row>
    <row r="282" spans="1:6" ht="25.5">
      <c r="A282" s="59"/>
      <c r="B282" s="54">
        <v>3</v>
      </c>
      <c r="C282" s="55" t="s">
        <v>51</v>
      </c>
      <c r="D282" s="56"/>
      <c r="E282" s="57"/>
      <c r="F282" s="58">
        <f t="shared" si="11"/>
        <v>0</v>
      </c>
    </row>
    <row r="283" spans="1:6" ht="25.5">
      <c r="A283" s="59"/>
      <c r="B283" s="54">
        <v>4</v>
      </c>
      <c r="C283" s="55" t="s">
        <v>69</v>
      </c>
      <c r="D283" s="56"/>
      <c r="E283" s="57"/>
      <c r="F283" s="58">
        <f t="shared" si="11"/>
        <v>0</v>
      </c>
    </row>
    <row r="284" spans="1:6" ht="25.5">
      <c r="A284" s="59"/>
      <c r="B284" s="54"/>
      <c r="C284" s="55" t="s">
        <v>81</v>
      </c>
      <c r="D284" s="56"/>
      <c r="E284" s="57"/>
      <c r="F284" s="58">
        <f t="shared" si="11"/>
        <v>0</v>
      </c>
    </row>
    <row r="285" spans="1:6" ht="25.5">
      <c r="A285" s="59"/>
      <c r="B285" s="54">
        <v>5</v>
      </c>
      <c r="C285" s="55" t="s">
        <v>54</v>
      </c>
      <c r="D285" s="56"/>
      <c r="E285" s="57"/>
      <c r="F285" s="58">
        <f t="shared" si="11"/>
        <v>0</v>
      </c>
    </row>
    <row r="286" spans="1:6" ht="25.5">
      <c r="A286" s="59"/>
      <c r="B286" s="54">
        <v>6</v>
      </c>
      <c r="C286" s="55" t="s">
        <v>70</v>
      </c>
      <c r="D286" s="56"/>
      <c r="E286" s="57"/>
      <c r="F286" s="58">
        <f t="shared" si="11"/>
        <v>0</v>
      </c>
    </row>
    <row r="287" spans="1:6" ht="25.5">
      <c r="A287" s="59"/>
      <c r="B287" s="54">
        <v>7</v>
      </c>
      <c r="C287" s="55" t="s">
        <v>56</v>
      </c>
      <c r="D287" s="56"/>
      <c r="E287" s="57"/>
      <c r="F287" s="58">
        <f t="shared" si="11"/>
        <v>0</v>
      </c>
    </row>
    <row r="288" spans="1:6" ht="25.5">
      <c r="A288" s="59"/>
      <c r="B288" s="54">
        <v>8</v>
      </c>
      <c r="C288" s="55" t="s">
        <v>57</v>
      </c>
      <c r="D288" s="56"/>
      <c r="E288" s="57"/>
      <c r="F288" s="58">
        <f t="shared" si="11"/>
        <v>0</v>
      </c>
    </row>
    <row r="289" spans="1:6" ht="25.5">
      <c r="A289" s="59"/>
      <c r="B289" s="54">
        <v>9</v>
      </c>
      <c r="C289" s="55" t="s">
        <v>58</v>
      </c>
      <c r="D289" s="56"/>
      <c r="E289" s="57"/>
      <c r="F289" s="58">
        <f t="shared" si="11"/>
        <v>0</v>
      </c>
    </row>
    <row r="290" spans="1:6" ht="25.5">
      <c r="A290" s="59"/>
      <c r="B290" s="54">
        <v>10</v>
      </c>
      <c r="C290" s="55" t="s">
        <v>59</v>
      </c>
      <c r="D290" s="56"/>
      <c r="E290" s="57"/>
      <c r="F290" s="58">
        <f t="shared" si="11"/>
        <v>0</v>
      </c>
    </row>
    <row r="291" spans="1:6" ht="25.5">
      <c r="A291" s="59"/>
      <c r="B291" s="54"/>
      <c r="C291" s="55" t="s">
        <v>60</v>
      </c>
      <c r="D291" s="56"/>
      <c r="E291" s="57"/>
      <c r="F291" s="58">
        <f t="shared" si="11"/>
        <v>0</v>
      </c>
    </row>
    <row r="292" spans="1:6" ht="25.5">
      <c r="A292" s="59"/>
      <c r="B292" s="54">
        <v>11</v>
      </c>
      <c r="C292" s="55" t="s">
        <v>61</v>
      </c>
      <c r="D292" s="56"/>
      <c r="E292" s="57"/>
      <c r="F292" s="58">
        <f t="shared" si="11"/>
        <v>0</v>
      </c>
    </row>
    <row r="293" spans="1:6" ht="25.5">
      <c r="A293" s="59"/>
      <c r="B293" s="54">
        <v>12</v>
      </c>
      <c r="C293" s="55" t="s">
        <v>76</v>
      </c>
      <c r="D293" s="56"/>
      <c r="E293" s="57"/>
      <c r="F293" s="58">
        <f t="shared" si="11"/>
        <v>0</v>
      </c>
    </row>
    <row r="294" spans="1:6" ht="25.5">
      <c r="A294" s="59"/>
      <c r="B294" s="54">
        <v>13</v>
      </c>
      <c r="C294" s="55" t="s">
        <v>79</v>
      </c>
      <c r="D294" s="56"/>
      <c r="E294" s="57"/>
      <c r="F294" s="58">
        <f t="shared" si="11"/>
        <v>0</v>
      </c>
    </row>
    <row r="295" spans="1:6" ht="25.5">
      <c r="A295" s="59"/>
      <c r="B295" s="54">
        <v>14</v>
      </c>
      <c r="C295" s="55" t="s">
        <v>73</v>
      </c>
      <c r="D295" s="56"/>
      <c r="E295" s="57"/>
      <c r="F295" s="58">
        <f t="shared" si="11"/>
        <v>0</v>
      </c>
    </row>
    <row r="296" spans="1:6" ht="25.5">
      <c r="A296" s="59"/>
      <c r="B296" s="54">
        <v>15</v>
      </c>
      <c r="C296" s="55" t="s">
        <v>65</v>
      </c>
      <c r="D296" s="56"/>
      <c r="E296" s="57"/>
      <c r="F296" s="58">
        <f t="shared" si="11"/>
        <v>0</v>
      </c>
    </row>
    <row r="297" spans="1:6" ht="25.5">
      <c r="A297" s="59"/>
      <c r="B297" s="54">
        <v>16</v>
      </c>
      <c r="C297" s="55" t="s">
        <v>66</v>
      </c>
      <c r="D297" s="56"/>
      <c r="E297" s="57"/>
      <c r="F297" s="58">
        <f t="shared" si="11"/>
        <v>0</v>
      </c>
    </row>
    <row r="298" spans="1:6" ht="25.5">
      <c r="A298" s="59"/>
      <c r="B298" s="54">
        <v>17</v>
      </c>
      <c r="C298" s="55" t="s">
        <v>67</v>
      </c>
      <c r="D298" s="56"/>
      <c r="E298" s="57"/>
      <c r="F298" s="58">
        <f t="shared" si="11"/>
        <v>0</v>
      </c>
    </row>
    <row r="299" spans="1:6" ht="25.5">
      <c r="A299" s="59"/>
      <c r="B299" s="54">
        <v>18</v>
      </c>
      <c r="C299" s="55" t="s">
        <v>68</v>
      </c>
      <c r="D299" s="56"/>
      <c r="E299" s="57"/>
      <c r="F299" s="58">
        <f t="shared" si="11"/>
        <v>0</v>
      </c>
    </row>
    <row r="300" spans="1:6" ht="26.25">
      <c r="A300" s="60" t="s">
        <v>1</v>
      </c>
      <c r="B300" s="61"/>
      <c r="C300" s="62"/>
      <c r="D300" s="63">
        <f>SUM(D279:D299)</f>
        <v>0</v>
      </c>
      <c r="E300" s="66"/>
      <c r="F300" s="65">
        <f>SUM(F279:F299)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tabSelected="1" view="pageBreakPreview" zoomScaleNormal="70" zoomScaleSheetLayoutView="100" zoomScalePageLayoutView="0" workbookViewId="0" topLeftCell="A1">
      <selection activeCell="C46" sqref="C46"/>
    </sheetView>
  </sheetViews>
  <sheetFormatPr defaultColWidth="11.421875" defaultRowHeight="21.75" customHeight="1"/>
  <cols>
    <col min="1" max="1" width="9.7109375" style="2" customWidth="1"/>
    <col min="2" max="2" width="11.7109375" style="2" customWidth="1"/>
    <col min="3" max="3" width="11.28125" style="2" customWidth="1"/>
    <col min="4" max="4" width="11.7109375" style="2" customWidth="1"/>
    <col min="5" max="5" width="12.28125" style="2" customWidth="1"/>
    <col min="6" max="11" width="11.7109375" style="2" customWidth="1"/>
    <col min="12" max="16384" width="11.421875" style="2" customWidth="1"/>
  </cols>
  <sheetData>
    <row r="1" spans="1:12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5" t="s">
        <v>3</v>
      </c>
      <c r="L1" s="1"/>
    </row>
    <row r="2" spans="1:12" ht="21.7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</row>
    <row r="3" spans="1:10" s="4" customFormat="1" ht="21" customHeight="1">
      <c r="A3" s="9"/>
      <c r="B3" s="69" t="s">
        <v>32</v>
      </c>
      <c r="C3" s="69"/>
      <c r="D3" s="69"/>
      <c r="E3" s="69"/>
      <c r="F3" s="69" t="s">
        <v>33</v>
      </c>
      <c r="G3" s="69"/>
      <c r="H3" s="69"/>
      <c r="I3" s="69"/>
      <c r="J3" s="10"/>
    </row>
    <row r="4" spans="1:19" s="4" customFormat="1" ht="159.75" customHeight="1">
      <c r="A4" s="3" t="s">
        <v>18</v>
      </c>
      <c r="B4" s="3" t="s">
        <v>0</v>
      </c>
      <c r="C4" s="3" t="s">
        <v>36</v>
      </c>
      <c r="D4" s="3" t="s">
        <v>37</v>
      </c>
      <c r="E4" s="3" t="s">
        <v>38</v>
      </c>
      <c r="F4" s="3" t="s">
        <v>0</v>
      </c>
      <c r="G4" s="3" t="s">
        <v>39</v>
      </c>
      <c r="H4" s="3" t="s">
        <v>37</v>
      </c>
      <c r="I4" s="3" t="s">
        <v>40</v>
      </c>
      <c r="J4" s="3" t="s">
        <v>41</v>
      </c>
      <c r="K4" s="3" t="s">
        <v>42</v>
      </c>
      <c r="N4" s="3" t="s">
        <v>36</v>
      </c>
      <c r="O4" s="3" t="s">
        <v>39</v>
      </c>
      <c r="R4" s="3" t="s">
        <v>38</v>
      </c>
      <c r="S4" s="3" t="s">
        <v>40</v>
      </c>
    </row>
    <row r="5" spans="1:19" ht="21.75" customHeight="1">
      <c r="A5" s="29" t="s">
        <v>19</v>
      </c>
      <c r="B5" s="11">
        <v>200</v>
      </c>
      <c r="C5" s="31">
        <f>'ปริมาณหมึกปริ้นเตอร์ 65'!D25</f>
        <v>14</v>
      </c>
      <c r="D5" s="32">
        <f>'ปริมาณหมึกปริ้นเตอร์ 65'!F25</f>
        <v>26788</v>
      </c>
      <c r="E5" s="33">
        <f>C5/B5</f>
        <v>0.07</v>
      </c>
      <c r="F5" s="12">
        <v>300</v>
      </c>
      <c r="G5" s="34">
        <f>'ปริมาณหมึกปริ้นเตอร์ 66'!D25</f>
        <v>8</v>
      </c>
      <c r="H5" s="32">
        <f>'ปริมาณหมึกปริ้นเตอร์ 66'!F25</f>
        <v>14866</v>
      </c>
      <c r="I5" s="33">
        <f>G5/F5</f>
        <v>0.02666666666666667</v>
      </c>
      <c r="J5" s="13">
        <f>(G5-C5)/C5</f>
        <v>-0.42857142857142855</v>
      </c>
      <c r="K5" s="14">
        <f>(I5-E5)/E5</f>
        <v>-0.619047619047619</v>
      </c>
      <c r="M5" s="29" t="s">
        <v>1</v>
      </c>
      <c r="N5" s="36">
        <f>C18</f>
        <v>127</v>
      </c>
      <c r="O5" s="36">
        <f>G18</f>
        <v>93</v>
      </c>
      <c r="Q5" s="29" t="s">
        <v>1</v>
      </c>
      <c r="R5" s="36">
        <f>E18</f>
        <v>0.635</v>
      </c>
      <c r="S5" s="36">
        <f>I18</f>
        <v>0.31</v>
      </c>
    </row>
    <row r="6" spans="1:11" ht="21.75" customHeight="1">
      <c r="A6" s="29" t="s">
        <v>20</v>
      </c>
      <c r="B6" s="11">
        <v>200</v>
      </c>
      <c r="C6" s="31">
        <f>'ปริมาณหมึกปริ้นเตอร์ 65'!D50</f>
        <v>10</v>
      </c>
      <c r="D6" s="32">
        <f>'ปริมาณหมึกปริ้นเตอร์ 65'!F50</f>
        <v>19480</v>
      </c>
      <c r="E6" s="33">
        <f aca="true" t="shared" si="0" ref="E6:E16">C6/B6</f>
        <v>0.05</v>
      </c>
      <c r="F6" s="12">
        <v>300</v>
      </c>
      <c r="G6" s="34">
        <f>'ปริมาณหมึกปริ้นเตอร์ 66'!D50</f>
        <v>6</v>
      </c>
      <c r="H6" s="32">
        <f>'ปริมาณหมึกปริ้นเตอร์ 66'!F50</f>
        <v>8435</v>
      </c>
      <c r="I6" s="33">
        <f aca="true" t="shared" si="1" ref="I6:I16">G6/F6</f>
        <v>0.02</v>
      </c>
      <c r="J6" s="13">
        <f aca="true" t="shared" si="2" ref="J6:J18">(G6-C6)/C6</f>
        <v>-0.4</v>
      </c>
      <c r="K6" s="14">
        <f aca="true" t="shared" si="3" ref="K6:K18">(I6-E6)/E6</f>
        <v>-0.6</v>
      </c>
    </row>
    <row r="7" spans="1:11" ht="21.75" customHeight="1">
      <c r="A7" s="29" t="s">
        <v>21</v>
      </c>
      <c r="B7" s="11">
        <v>200</v>
      </c>
      <c r="C7" s="31">
        <f>'ปริมาณหมึกปริ้นเตอร์ 65'!D75</f>
        <v>5</v>
      </c>
      <c r="D7" s="32">
        <f>'ปริมาณหมึกปริ้นเตอร์ 65'!F75</f>
        <v>9664</v>
      </c>
      <c r="E7" s="33">
        <f t="shared" si="0"/>
        <v>0.025</v>
      </c>
      <c r="F7" s="12">
        <v>300</v>
      </c>
      <c r="G7" s="34">
        <f>'ปริมาณหมึกปริ้นเตอร์ 66'!D75</f>
        <v>13</v>
      </c>
      <c r="H7" s="32">
        <f>'ปริมาณหมึกปริ้นเตอร์ 66'!F75</f>
        <v>16884</v>
      </c>
      <c r="I7" s="33">
        <f t="shared" si="1"/>
        <v>0.043333333333333335</v>
      </c>
      <c r="J7" s="13">
        <f t="shared" si="2"/>
        <v>1.6</v>
      </c>
      <c r="K7" s="14">
        <f t="shared" si="3"/>
        <v>0.7333333333333333</v>
      </c>
    </row>
    <row r="8" spans="1:11" ht="21.75" customHeight="1">
      <c r="A8" s="29" t="s">
        <v>22</v>
      </c>
      <c r="B8" s="11">
        <v>200</v>
      </c>
      <c r="C8" s="31">
        <f>'ปริมาณหมึกปริ้นเตอร์ 65'!D100</f>
        <v>0</v>
      </c>
      <c r="D8" s="32">
        <f>'ปริมาณหมึกปริ้นเตอร์ 65'!F100</f>
        <v>0</v>
      </c>
      <c r="E8" s="33">
        <f t="shared" si="0"/>
        <v>0</v>
      </c>
      <c r="F8" s="12">
        <v>300</v>
      </c>
      <c r="G8" s="34">
        <f>'ปริมาณหมึกปริ้นเตอร์ 66'!D100</f>
        <v>4</v>
      </c>
      <c r="H8" s="32">
        <f>'ปริมาณหมึกปริ้นเตอร์ 66'!F100</f>
        <v>6467</v>
      </c>
      <c r="I8" s="33">
        <f t="shared" si="1"/>
        <v>0.013333333333333334</v>
      </c>
      <c r="J8" s="13" t="e">
        <f t="shared" si="2"/>
        <v>#DIV/0!</v>
      </c>
      <c r="K8" s="14" t="e">
        <f t="shared" si="3"/>
        <v>#DIV/0!</v>
      </c>
    </row>
    <row r="9" spans="1:11" ht="21.75" customHeight="1">
      <c r="A9" s="29" t="s">
        <v>23</v>
      </c>
      <c r="B9" s="11">
        <v>200</v>
      </c>
      <c r="C9" s="31">
        <f>'ปริมาณหมึกปริ้นเตอร์ 65'!D125</f>
        <v>0</v>
      </c>
      <c r="D9" s="32">
        <f>'ปริมาณหมึกปริ้นเตอร์ 65'!F125</f>
        <v>0</v>
      </c>
      <c r="E9" s="33">
        <f t="shared" si="0"/>
        <v>0</v>
      </c>
      <c r="F9" s="12">
        <v>300</v>
      </c>
      <c r="G9" s="34">
        <f>'ปริมาณหมึกปริ้นเตอร์ 66'!D125</f>
        <v>4</v>
      </c>
      <c r="H9" s="32">
        <f>'ปริมาณหมึกปริ้นเตอร์ 66'!F125</f>
        <v>8513</v>
      </c>
      <c r="I9" s="33">
        <f t="shared" si="1"/>
        <v>0.013333333333333334</v>
      </c>
      <c r="J9" s="13" t="e">
        <f t="shared" si="2"/>
        <v>#DIV/0!</v>
      </c>
      <c r="K9" s="14" t="e">
        <f t="shared" si="3"/>
        <v>#DIV/0!</v>
      </c>
    </row>
    <row r="10" spans="1:11" ht="21.75" customHeight="1">
      <c r="A10" s="29" t="s">
        <v>24</v>
      </c>
      <c r="B10" s="11">
        <v>200</v>
      </c>
      <c r="C10" s="31">
        <f>'ปริมาณหมึกปริ้นเตอร์ 65'!D150</f>
        <v>33</v>
      </c>
      <c r="D10" s="32">
        <f>'ปริมาณหมึกปริ้นเตอร์ 65'!F150</f>
        <v>63623</v>
      </c>
      <c r="E10" s="33">
        <f t="shared" si="0"/>
        <v>0.165</v>
      </c>
      <c r="F10" s="12">
        <v>300</v>
      </c>
      <c r="G10" s="34">
        <f>'ปริมาณหมึกปริ้นเตอร์ 66'!D150</f>
        <v>0</v>
      </c>
      <c r="H10" s="32">
        <f>'ปริมาณหมึกปริ้นเตอร์ 66'!F150</f>
        <v>0</v>
      </c>
      <c r="I10" s="33">
        <f t="shared" si="1"/>
        <v>0</v>
      </c>
      <c r="J10" s="13">
        <f t="shared" si="2"/>
        <v>-1</v>
      </c>
      <c r="K10" s="14">
        <f t="shared" si="3"/>
        <v>-1</v>
      </c>
    </row>
    <row r="11" spans="1:11" ht="21.75" customHeight="1">
      <c r="A11" s="29" t="s">
        <v>25</v>
      </c>
      <c r="B11" s="11">
        <v>200</v>
      </c>
      <c r="C11" s="31">
        <f>'ปริมาณหมึกปริ้นเตอร์ 65'!D175</f>
        <v>13</v>
      </c>
      <c r="D11" s="32">
        <f>'ปริมาณหมึกปริ้นเตอร์ 65'!F175</f>
        <v>24294</v>
      </c>
      <c r="E11" s="33">
        <f t="shared" si="0"/>
        <v>0.065</v>
      </c>
      <c r="F11" s="12">
        <v>300</v>
      </c>
      <c r="G11" s="34">
        <f>'ปริมาณหมึกปริ้นเตอร์ 66'!D175</f>
        <v>14</v>
      </c>
      <c r="H11" s="32">
        <f>'ปริมาณหมึกปริ้นเตอร์ 66'!F175</f>
        <v>26635</v>
      </c>
      <c r="I11" s="33">
        <f t="shared" si="1"/>
        <v>0.04666666666666667</v>
      </c>
      <c r="J11" s="13">
        <f t="shared" si="2"/>
        <v>0.07692307692307693</v>
      </c>
      <c r="K11" s="14">
        <f t="shared" si="3"/>
        <v>-0.28205128205128205</v>
      </c>
    </row>
    <row r="12" spans="1:11" ht="21.75" customHeight="1">
      <c r="A12" s="29" t="s">
        <v>26</v>
      </c>
      <c r="B12" s="11">
        <v>200</v>
      </c>
      <c r="C12" s="31">
        <f>'ปริมาณหมึกปริ้นเตอร์ 65'!D200</f>
        <v>22</v>
      </c>
      <c r="D12" s="32">
        <f>'ปริมาณหมึกปริ้นเตอร์ 65'!F200</f>
        <v>44140</v>
      </c>
      <c r="E12" s="33">
        <f t="shared" si="0"/>
        <v>0.11</v>
      </c>
      <c r="F12" s="12">
        <v>300</v>
      </c>
      <c r="G12" s="34">
        <f>'ปริมาณหมึกปริ้นเตอร์ 66'!D200</f>
        <v>12</v>
      </c>
      <c r="H12" s="32">
        <f>'ปริมาณหมึกปริ้นเตอร์ 66'!F200</f>
        <v>17180</v>
      </c>
      <c r="I12" s="33">
        <f t="shared" si="1"/>
        <v>0.04</v>
      </c>
      <c r="J12" s="13">
        <f t="shared" si="2"/>
        <v>-0.45454545454545453</v>
      </c>
      <c r="K12" s="14">
        <f t="shared" si="3"/>
        <v>-0.6363636363636365</v>
      </c>
    </row>
    <row r="13" spans="1:11" ht="21.75" customHeight="1">
      <c r="A13" s="29" t="s">
        <v>27</v>
      </c>
      <c r="B13" s="11">
        <v>200</v>
      </c>
      <c r="C13" s="31">
        <f>'ปริมาณหมึกปริ้นเตอร์ 65'!D225</f>
        <v>16</v>
      </c>
      <c r="D13" s="32">
        <f>'ปริมาณหมึกปริ้นเตอร์ 65'!F225</f>
        <v>30962</v>
      </c>
      <c r="E13" s="33">
        <f t="shared" si="0"/>
        <v>0.08</v>
      </c>
      <c r="F13" s="12">
        <v>300</v>
      </c>
      <c r="G13" s="34">
        <f>'ปริมาณหมึกปริ้นเตอร์ 66'!D225</f>
        <v>3</v>
      </c>
      <c r="H13" s="32">
        <f>'ปริมาณหมึกปริ้นเตอร์ 66'!F225</f>
        <v>7433</v>
      </c>
      <c r="I13" s="33">
        <f t="shared" si="1"/>
        <v>0.01</v>
      </c>
      <c r="J13" s="13">
        <f t="shared" si="2"/>
        <v>-0.8125</v>
      </c>
      <c r="K13" s="14">
        <f t="shared" si="3"/>
        <v>-0.8750000000000001</v>
      </c>
    </row>
    <row r="14" spans="1:11" ht="21.75" customHeight="1">
      <c r="A14" s="29" t="s">
        <v>28</v>
      </c>
      <c r="B14" s="11">
        <v>200</v>
      </c>
      <c r="C14" s="31">
        <f>'ปริมาณหมึกปริ้นเตอร์ 65'!D250</f>
        <v>0</v>
      </c>
      <c r="D14" s="32">
        <f>'ปริมาณหมึกปริ้นเตอร์ 65'!F250</f>
        <v>0</v>
      </c>
      <c r="E14" s="33">
        <f t="shared" si="0"/>
        <v>0</v>
      </c>
      <c r="F14" s="12">
        <v>300</v>
      </c>
      <c r="G14" s="34">
        <f>'ปริมาณหมึกปริ้นเตอร์ 66'!D250</f>
        <v>5</v>
      </c>
      <c r="H14" s="32">
        <f>'ปริมาณหมึกปริ้นเตอร์ 66'!F250</f>
        <v>10215</v>
      </c>
      <c r="I14" s="33">
        <f t="shared" si="1"/>
        <v>0.016666666666666666</v>
      </c>
      <c r="J14" s="13" t="e">
        <f t="shared" si="2"/>
        <v>#DIV/0!</v>
      </c>
      <c r="K14" s="14" t="e">
        <f t="shared" si="3"/>
        <v>#DIV/0!</v>
      </c>
    </row>
    <row r="15" spans="1:11" ht="21.75" customHeight="1">
      <c r="A15" s="29" t="s">
        <v>29</v>
      </c>
      <c r="B15" s="11">
        <v>200</v>
      </c>
      <c r="C15" s="31">
        <f>'ปริมาณหมึกปริ้นเตอร์ 65'!D275</f>
        <v>14</v>
      </c>
      <c r="D15" s="32">
        <f>'ปริมาณหมึกปริ้นเตอร์ 65'!F275</f>
        <v>26130</v>
      </c>
      <c r="E15" s="33">
        <f t="shared" si="0"/>
        <v>0.07</v>
      </c>
      <c r="F15" s="12">
        <v>300</v>
      </c>
      <c r="G15" s="34">
        <f>'ปริมาณหมึกปริ้นเตอร์ 66'!D275</f>
        <v>12</v>
      </c>
      <c r="H15" s="32">
        <f>'ปริมาณหมึกปริ้นเตอร์ 66'!F275</f>
        <v>20955</v>
      </c>
      <c r="I15" s="33">
        <f t="shared" si="1"/>
        <v>0.04</v>
      </c>
      <c r="J15" s="13">
        <f t="shared" si="2"/>
        <v>-0.14285714285714285</v>
      </c>
      <c r="K15" s="14">
        <f t="shared" si="3"/>
        <v>-0.4285714285714286</v>
      </c>
    </row>
    <row r="16" spans="1:11" ht="21.75" customHeight="1">
      <c r="A16" s="29" t="s">
        <v>30</v>
      </c>
      <c r="B16" s="11">
        <v>200</v>
      </c>
      <c r="C16" s="31">
        <f>'ปริมาณหมึกปริ้นเตอร์ 65'!D300</f>
        <v>0</v>
      </c>
      <c r="D16" s="32">
        <f>'ปริมาณหมึกปริ้นเตอร์ 65'!F300</f>
        <v>0</v>
      </c>
      <c r="E16" s="33">
        <f t="shared" si="0"/>
        <v>0</v>
      </c>
      <c r="F16" s="12">
        <v>300</v>
      </c>
      <c r="G16" s="34">
        <f>'ปริมาณหมึกปริ้นเตอร์ 66'!D300</f>
        <v>12</v>
      </c>
      <c r="H16" s="32">
        <f>'ปริมาณหมึกปริ้นเตอร์ 66'!F300</f>
        <v>24283</v>
      </c>
      <c r="I16" s="33">
        <f t="shared" si="1"/>
        <v>0.04</v>
      </c>
      <c r="J16" s="13" t="e">
        <f t="shared" si="2"/>
        <v>#DIV/0!</v>
      </c>
      <c r="K16" s="14" t="e">
        <f t="shared" si="3"/>
        <v>#DIV/0!</v>
      </c>
    </row>
    <row r="17" spans="1:11" ht="21.75" customHeight="1">
      <c r="A17" s="29" t="s">
        <v>2</v>
      </c>
      <c r="B17" s="6">
        <f aca="true" t="shared" si="4" ref="B17:H17">AVERAGE(B5:B16)</f>
        <v>200</v>
      </c>
      <c r="C17" s="6">
        <f t="shared" si="4"/>
        <v>10.583333333333334</v>
      </c>
      <c r="D17" s="6">
        <f t="shared" si="4"/>
        <v>20423.416666666668</v>
      </c>
      <c r="E17" s="33">
        <f t="shared" si="4"/>
        <v>0.05291666666666667</v>
      </c>
      <c r="F17" s="6">
        <f t="shared" si="4"/>
        <v>300</v>
      </c>
      <c r="G17" s="6">
        <f t="shared" si="4"/>
        <v>7.75</v>
      </c>
      <c r="H17" s="6">
        <f t="shared" si="4"/>
        <v>13488.833333333334</v>
      </c>
      <c r="I17" s="33">
        <f>G17/F17</f>
        <v>0.025833333333333333</v>
      </c>
      <c r="J17" s="13">
        <f>(G17-C17)/C17</f>
        <v>-0.2677165354330709</v>
      </c>
      <c r="K17" s="14">
        <f>(I17-E17)/E17</f>
        <v>-0.5118110236220472</v>
      </c>
    </row>
    <row r="18" spans="1:11" ht="21.75" customHeight="1">
      <c r="A18" s="29" t="s">
        <v>1</v>
      </c>
      <c r="B18" s="5">
        <f aca="true" t="shared" si="5" ref="B18:I18">SUM(B5:B16)</f>
        <v>2400</v>
      </c>
      <c r="C18" s="5">
        <f t="shared" si="5"/>
        <v>127</v>
      </c>
      <c r="D18" s="5">
        <f t="shared" si="5"/>
        <v>245081</v>
      </c>
      <c r="E18" s="5">
        <f t="shared" si="5"/>
        <v>0.635</v>
      </c>
      <c r="F18" s="5">
        <f t="shared" si="5"/>
        <v>3600</v>
      </c>
      <c r="G18" s="5">
        <f t="shared" si="5"/>
        <v>93</v>
      </c>
      <c r="H18" s="5">
        <f t="shared" si="5"/>
        <v>161866</v>
      </c>
      <c r="I18" s="33">
        <f t="shared" si="5"/>
        <v>0.31</v>
      </c>
      <c r="J18" s="13">
        <f t="shared" si="2"/>
        <v>-0.2677165354330709</v>
      </c>
      <c r="K18" s="14">
        <f t="shared" si="3"/>
        <v>-0.5118110236220472</v>
      </c>
    </row>
    <row r="19" spans="1:11" ht="21.75" customHeight="1">
      <c r="A19" s="72"/>
      <c r="B19" s="7"/>
      <c r="C19" s="7"/>
      <c r="D19" s="7"/>
      <c r="E19" s="7"/>
      <c r="F19" s="7"/>
      <c r="G19" s="7"/>
      <c r="H19" s="7"/>
      <c r="I19" s="73"/>
      <c r="J19" s="74"/>
      <c r="K19" s="74"/>
    </row>
    <row r="20" spans="1:11" ht="21.75" customHeight="1">
      <c r="A20" s="72"/>
      <c r="B20" s="7"/>
      <c r="C20" s="7"/>
      <c r="D20" s="7"/>
      <c r="E20" s="7"/>
      <c r="F20" s="7"/>
      <c r="G20" s="7"/>
      <c r="H20" s="7"/>
      <c r="I20" s="73"/>
      <c r="J20" s="74"/>
      <c r="K20" s="74"/>
    </row>
    <row r="21" spans="1:11" ht="21.7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7"/>
    </row>
    <row r="22" spans="1:11" ht="21.75" customHeight="1">
      <c r="A22" s="28"/>
      <c r="B22" s="8"/>
      <c r="C22" s="8"/>
      <c r="D22" s="8"/>
      <c r="E22" s="8"/>
      <c r="F22" s="8"/>
      <c r="G22" s="8"/>
      <c r="H22" s="8"/>
      <c r="I22" s="8"/>
      <c r="J22" s="8"/>
      <c r="K22" s="7"/>
    </row>
    <row r="23" spans="1:11" ht="21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73" spans="1:11" ht="24" customHeight="1">
      <c r="A73" s="70" t="s">
        <v>31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9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s="15" customFormat="1" ht="30" customHeight="1">
      <c r="A75" s="25" t="s">
        <v>4</v>
      </c>
      <c r="B75" s="22"/>
      <c r="C75" s="23"/>
      <c r="D75" s="18"/>
      <c r="E75" s="18"/>
      <c r="F75" s="18"/>
      <c r="G75" s="18"/>
      <c r="H75" s="18"/>
      <c r="I75" s="18"/>
      <c r="J75" s="18"/>
      <c r="K75" s="18"/>
    </row>
    <row r="76" spans="1:11" s="15" customFormat="1" ht="30" customHeight="1">
      <c r="A76" s="16" t="s">
        <v>16</v>
      </c>
      <c r="B76" s="16"/>
      <c r="C76" s="17"/>
      <c r="D76" s="18"/>
      <c r="E76" s="18"/>
      <c r="F76" s="18"/>
      <c r="G76" s="18"/>
      <c r="H76" s="18"/>
      <c r="I76" s="18"/>
      <c r="J76" s="18"/>
      <c r="K76" s="18"/>
    </row>
    <row r="77" spans="1:11" s="15" customFormat="1" ht="30" customHeight="1">
      <c r="A77" s="22" t="s">
        <v>17</v>
      </c>
      <c r="B77" s="24"/>
      <c r="C77" s="18"/>
      <c r="D77" s="18"/>
      <c r="E77" s="18"/>
      <c r="F77" s="18"/>
      <c r="G77" s="18"/>
      <c r="H77" s="18"/>
      <c r="I77" s="18"/>
      <c r="J77" s="18"/>
      <c r="K77" s="18"/>
    </row>
    <row r="78" spans="1:3" s="15" customFormat="1" ht="30" customHeight="1">
      <c r="A78" s="26" t="s">
        <v>5</v>
      </c>
      <c r="B78" s="19"/>
      <c r="C78" s="19"/>
    </row>
    <row r="79" spans="1:3" s="15" customFormat="1" ht="30" customHeight="1">
      <c r="A79" s="20" t="s">
        <v>16</v>
      </c>
      <c r="B79" s="20"/>
      <c r="C79" s="21"/>
    </row>
    <row r="80" spans="1:2" s="15" customFormat="1" ht="30" customHeight="1">
      <c r="A80" s="19" t="s">
        <v>17</v>
      </c>
      <c r="B80" s="4"/>
    </row>
    <row r="81" spans="1:3" s="15" customFormat="1" ht="30" customHeight="1">
      <c r="A81" s="26" t="s">
        <v>6</v>
      </c>
      <c r="B81" s="19"/>
      <c r="C81" s="19"/>
    </row>
    <row r="82" spans="1:3" s="15" customFormat="1" ht="30" customHeight="1">
      <c r="A82" s="20" t="s">
        <v>16</v>
      </c>
      <c r="B82" s="20"/>
      <c r="C82" s="21"/>
    </row>
    <row r="83" spans="1:2" s="15" customFormat="1" ht="30" customHeight="1">
      <c r="A83" s="19" t="s">
        <v>17</v>
      </c>
      <c r="B83" s="4"/>
    </row>
    <row r="84" spans="1:3" s="15" customFormat="1" ht="30" customHeight="1">
      <c r="A84" s="26" t="s">
        <v>7</v>
      </c>
      <c r="B84" s="19"/>
      <c r="C84" s="19"/>
    </row>
    <row r="85" spans="1:3" s="15" customFormat="1" ht="30" customHeight="1">
      <c r="A85" s="20" t="s">
        <v>16</v>
      </c>
      <c r="B85" s="20"/>
      <c r="C85" s="21"/>
    </row>
    <row r="86" spans="1:2" s="15" customFormat="1" ht="30" customHeight="1">
      <c r="A86" s="19" t="s">
        <v>17</v>
      </c>
      <c r="B86" s="4"/>
    </row>
    <row r="87" spans="1:3" s="15" customFormat="1" ht="30" customHeight="1">
      <c r="A87" s="26" t="s">
        <v>8</v>
      </c>
      <c r="B87" s="19"/>
      <c r="C87" s="19"/>
    </row>
    <row r="88" spans="1:2" s="15" customFormat="1" ht="30" customHeight="1">
      <c r="A88" s="20" t="s">
        <v>16</v>
      </c>
      <c r="B88" s="4"/>
    </row>
    <row r="89" spans="1:2" s="15" customFormat="1" ht="30" customHeight="1">
      <c r="A89" s="19" t="s">
        <v>17</v>
      </c>
      <c r="B89" s="4"/>
    </row>
    <row r="90" spans="1:3" s="15" customFormat="1" ht="30" customHeight="1">
      <c r="A90" s="26" t="s">
        <v>9</v>
      </c>
      <c r="B90" s="19"/>
      <c r="C90" s="19"/>
    </row>
    <row r="91" spans="1:3" s="15" customFormat="1" ht="30" customHeight="1">
      <c r="A91" s="20" t="s">
        <v>16</v>
      </c>
      <c r="B91" s="20"/>
      <c r="C91" s="21"/>
    </row>
    <row r="92" spans="1:2" s="15" customFormat="1" ht="30" customHeight="1">
      <c r="A92" s="19" t="s">
        <v>17</v>
      </c>
      <c r="B92" s="4"/>
    </row>
    <row r="93" spans="1:3" s="15" customFormat="1" ht="30" customHeight="1">
      <c r="A93" s="26" t="s">
        <v>10</v>
      </c>
      <c r="B93" s="19"/>
      <c r="C93" s="19"/>
    </row>
    <row r="94" spans="1:3" s="15" customFormat="1" ht="30" customHeight="1">
      <c r="A94" s="20" t="s">
        <v>16</v>
      </c>
      <c r="B94" s="20"/>
      <c r="C94" s="21"/>
    </row>
    <row r="95" spans="1:2" s="15" customFormat="1" ht="30" customHeight="1">
      <c r="A95" s="19" t="s">
        <v>17</v>
      </c>
      <c r="B95" s="4"/>
    </row>
    <row r="96" spans="1:3" s="15" customFormat="1" ht="30" customHeight="1">
      <c r="A96" s="26" t="s">
        <v>11</v>
      </c>
      <c r="B96" s="19"/>
      <c r="C96" s="19"/>
    </row>
    <row r="97" spans="1:3" s="15" customFormat="1" ht="30" customHeight="1">
      <c r="A97" s="20" t="s">
        <v>16</v>
      </c>
      <c r="B97" s="20"/>
      <c r="C97" s="21"/>
    </row>
    <row r="98" spans="1:2" s="15" customFormat="1" ht="30" customHeight="1">
      <c r="A98" s="19" t="s">
        <v>17</v>
      </c>
      <c r="B98" s="4"/>
    </row>
    <row r="99" spans="1:3" s="15" customFormat="1" ht="30" customHeight="1">
      <c r="A99" s="26" t="s">
        <v>12</v>
      </c>
      <c r="B99" s="19"/>
      <c r="C99" s="19"/>
    </row>
    <row r="100" spans="1:3" s="15" customFormat="1" ht="30" customHeight="1">
      <c r="A100" s="20" t="s">
        <v>16</v>
      </c>
      <c r="B100" s="20"/>
      <c r="C100" s="21"/>
    </row>
    <row r="101" spans="1:2" s="15" customFormat="1" ht="30" customHeight="1">
      <c r="A101" s="19" t="s">
        <v>17</v>
      </c>
      <c r="B101" s="4"/>
    </row>
    <row r="102" spans="1:3" s="15" customFormat="1" ht="30" customHeight="1">
      <c r="A102" s="26" t="s">
        <v>13</v>
      </c>
      <c r="B102" s="19"/>
      <c r="C102" s="19"/>
    </row>
    <row r="103" spans="1:3" s="15" customFormat="1" ht="30" customHeight="1">
      <c r="A103" s="20" t="s">
        <v>16</v>
      </c>
      <c r="B103" s="20"/>
      <c r="C103" s="21"/>
    </row>
    <row r="104" spans="1:2" s="15" customFormat="1" ht="30" customHeight="1">
      <c r="A104" s="19" t="s">
        <v>17</v>
      </c>
      <c r="B104" s="4"/>
    </row>
    <row r="105" spans="1:3" s="15" customFormat="1" ht="30" customHeight="1">
      <c r="A105" s="26" t="s">
        <v>14</v>
      </c>
      <c r="B105" s="19"/>
      <c r="C105" s="19"/>
    </row>
    <row r="106" spans="1:3" s="15" customFormat="1" ht="30" customHeight="1">
      <c r="A106" s="20" t="s">
        <v>16</v>
      </c>
      <c r="B106" s="20"/>
      <c r="C106" s="21"/>
    </row>
    <row r="107" spans="1:2" s="15" customFormat="1" ht="30" customHeight="1">
      <c r="A107" s="19" t="s">
        <v>17</v>
      </c>
      <c r="B107" s="4"/>
    </row>
    <row r="108" spans="1:3" s="15" customFormat="1" ht="30" customHeight="1">
      <c r="A108" s="26" t="s">
        <v>15</v>
      </c>
      <c r="B108" s="19"/>
      <c r="C108" s="19"/>
    </row>
    <row r="109" spans="1:3" s="15" customFormat="1" ht="30" customHeight="1">
      <c r="A109" s="20" t="s">
        <v>16</v>
      </c>
      <c r="B109" s="20"/>
      <c r="C109" s="21"/>
    </row>
    <row r="110" spans="1:2" s="15" customFormat="1" ht="30" customHeight="1">
      <c r="A110" s="19" t="s">
        <v>17</v>
      </c>
      <c r="B110" s="4"/>
    </row>
    <row r="111" s="15" customFormat="1" ht="30" customHeight="1"/>
  </sheetData>
  <sheetProtection/>
  <mergeCells count="4">
    <mergeCell ref="B3:E3"/>
    <mergeCell ref="F3:I3"/>
    <mergeCell ref="A73:K73"/>
    <mergeCell ref="A2:K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70" r:id="rId2"/>
  <rowBreaks count="1" manualBreakCount="1">
    <brk id="11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0"/>
  <sheetViews>
    <sheetView showGridLines="0" view="pageBreakPreview" zoomScaleSheetLayoutView="100" zoomScalePageLayoutView="0" workbookViewId="0" topLeftCell="A1">
      <pane ySplit="1728" topLeftCell="A292" activePane="bottomLeft" state="split"/>
      <selection pane="topLeft" activeCell="A2" sqref="A2:IV2"/>
      <selection pane="bottomLeft" activeCell="I285" sqref="I285"/>
    </sheetView>
  </sheetViews>
  <sheetFormatPr defaultColWidth="9.140625" defaultRowHeight="12.75"/>
  <cols>
    <col min="1" max="1" width="12.00390625" style="43" customWidth="1"/>
    <col min="2" max="2" width="6.421875" style="68" customWidth="1"/>
    <col min="3" max="3" width="32.7109375" style="43" customWidth="1"/>
    <col min="4" max="4" width="13.28125" style="40" customWidth="1"/>
    <col min="5" max="5" width="13.28125" style="41" customWidth="1"/>
    <col min="6" max="6" width="12.7109375" style="42" customWidth="1"/>
    <col min="7" max="16384" width="8.8515625" style="43" customWidth="1"/>
  </cols>
  <sheetData>
    <row r="1" spans="1:3" ht="26.25">
      <c r="A1" s="37" t="s">
        <v>43</v>
      </c>
      <c r="B1" s="38"/>
      <c r="C1" s="39"/>
    </row>
    <row r="2" spans="1:6" ht="46.5">
      <c r="A2" s="30" t="s">
        <v>34</v>
      </c>
      <c r="B2" s="30"/>
      <c r="C2" s="30" t="s">
        <v>44</v>
      </c>
      <c r="D2" s="44" t="s">
        <v>45</v>
      </c>
      <c r="E2" s="45" t="s">
        <v>46</v>
      </c>
      <c r="F2" s="46" t="s">
        <v>47</v>
      </c>
    </row>
    <row r="3" spans="1:6" ht="25.5">
      <c r="A3" s="47"/>
      <c r="B3" s="48"/>
      <c r="C3" s="49"/>
      <c r="D3" s="50"/>
      <c r="E3" s="51"/>
      <c r="F3" s="52"/>
    </row>
    <row r="4" spans="1:6" ht="25.5">
      <c r="A4" s="53">
        <v>24108</v>
      </c>
      <c r="B4" s="54">
        <v>1</v>
      </c>
      <c r="C4" s="55" t="s">
        <v>48</v>
      </c>
      <c r="D4" s="56"/>
      <c r="E4" s="57"/>
      <c r="F4" s="58">
        <f>D4*E4</f>
        <v>0</v>
      </c>
    </row>
    <row r="5" spans="1:6" ht="25.5">
      <c r="A5" s="59"/>
      <c r="B5" s="54">
        <v>2</v>
      </c>
      <c r="C5" s="55" t="s">
        <v>49</v>
      </c>
      <c r="D5" s="56"/>
      <c r="E5" s="57"/>
      <c r="F5" s="58">
        <f aca="true" t="shared" si="0" ref="F5:F24">D5*E5</f>
        <v>0</v>
      </c>
    </row>
    <row r="6" spans="1:6" ht="25.5">
      <c r="A6" s="59"/>
      <c r="B6" s="54"/>
      <c r="C6" s="55" t="s">
        <v>50</v>
      </c>
      <c r="D6" s="56"/>
      <c r="E6" s="57"/>
      <c r="F6" s="58">
        <f t="shared" si="0"/>
        <v>0</v>
      </c>
    </row>
    <row r="7" spans="1:6" ht="25.5">
      <c r="A7" s="59"/>
      <c r="B7" s="54">
        <v>3</v>
      </c>
      <c r="C7" s="55" t="s">
        <v>51</v>
      </c>
      <c r="D7" s="56"/>
      <c r="E7" s="57"/>
      <c r="F7" s="58">
        <f t="shared" si="0"/>
        <v>0</v>
      </c>
    </row>
    <row r="8" spans="1:6" ht="25.5">
      <c r="A8" s="59"/>
      <c r="B8" s="54">
        <v>4</v>
      </c>
      <c r="C8" s="55" t="s">
        <v>52</v>
      </c>
      <c r="D8" s="56"/>
      <c r="E8" s="57"/>
      <c r="F8" s="58">
        <f t="shared" si="0"/>
        <v>0</v>
      </c>
    </row>
    <row r="9" spans="1:6" ht="25.5">
      <c r="A9" s="59"/>
      <c r="B9" s="54"/>
      <c r="C9" s="55" t="s">
        <v>53</v>
      </c>
      <c r="D9" s="56">
        <f>2+2</f>
        <v>4</v>
      </c>
      <c r="E9" s="57">
        <v>2124</v>
      </c>
      <c r="F9" s="58">
        <f t="shared" si="0"/>
        <v>8496</v>
      </c>
    </row>
    <row r="10" spans="1:6" ht="25.5">
      <c r="A10" s="59"/>
      <c r="B10" s="54">
        <v>5</v>
      </c>
      <c r="C10" s="55" t="s">
        <v>54</v>
      </c>
      <c r="D10" s="56"/>
      <c r="E10" s="57"/>
      <c r="F10" s="58">
        <f t="shared" si="0"/>
        <v>0</v>
      </c>
    </row>
    <row r="11" spans="1:6" ht="25.5">
      <c r="A11" s="59"/>
      <c r="B11" s="54">
        <v>6</v>
      </c>
      <c r="C11" s="55" t="s">
        <v>55</v>
      </c>
      <c r="D11" s="56"/>
      <c r="E11" s="57"/>
      <c r="F11" s="58">
        <f t="shared" si="0"/>
        <v>0</v>
      </c>
    </row>
    <row r="12" spans="1:6" ht="25.5">
      <c r="A12" s="59"/>
      <c r="B12" s="54">
        <v>7</v>
      </c>
      <c r="C12" s="55" t="s">
        <v>56</v>
      </c>
      <c r="D12" s="56"/>
      <c r="E12" s="57"/>
      <c r="F12" s="58">
        <f t="shared" si="0"/>
        <v>0</v>
      </c>
    </row>
    <row r="13" spans="1:6" ht="25.5">
      <c r="A13" s="59"/>
      <c r="B13" s="54">
        <v>8</v>
      </c>
      <c r="C13" s="55" t="s">
        <v>57</v>
      </c>
      <c r="D13" s="56"/>
      <c r="E13" s="57"/>
      <c r="F13" s="58">
        <f t="shared" si="0"/>
        <v>0</v>
      </c>
    </row>
    <row r="14" spans="1:6" ht="25.5">
      <c r="A14" s="59"/>
      <c r="B14" s="54">
        <v>9</v>
      </c>
      <c r="C14" s="55" t="s">
        <v>58</v>
      </c>
      <c r="D14" s="56"/>
      <c r="E14" s="57"/>
      <c r="F14" s="58">
        <f t="shared" si="0"/>
        <v>0</v>
      </c>
    </row>
    <row r="15" spans="1:6" ht="25.5">
      <c r="A15" s="59"/>
      <c r="B15" s="54">
        <v>10</v>
      </c>
      <c r="C15" s="55" t="s">
        <v>59</v>
      </c>
      <c r="D15" s="56"/>
      <c r="E15" s="57"/>
      <c r="F15" s="58">
        <f t="shared" si="0"/>
        <v>0</v>
      </c>
    </row>
    <row r="16" spans="1:6" ht="25.5">
      <c r="A16" s="59"/>
      <c r="B16" s="54"/>
      <c r="C16" s="55" t="s">
        <v>60</v>
      </c>
      <c r="D16" s="56"/>
      <c r="E16" s="57"/>
      <c r="F16" s="58">
        <f t="shared" si="0"/>
        <v>0</v>
      </c>
    </row>
    <row r="17" spans="1:6" ht="25.5">
      <c r="A17" s="59"/>
      <c r="B17" s="54">
        <v>11</v>
      </c>
      <c r="C17" s="55" t="s">
        <v>61</v>
      </c>
      <c r="D17" s="56"/>
      <c r="E17" s="57"/>
      <c r="F17" s="58">
        <f t="shared" si="0"/>
        <v>0</v>
      </c>
    </row>
    <row r="18" spans="1:6" ht="25.5">
      <c r="A18" s="59"/>
      <c r="B18" s="54">
        <v>12</v>
      </c>
      <c r="C18" s="55" t="s">
        <v>62</v>
      </c>
      <c r="D18" s="56">
        <v>1</v>
      </c>
      <c r="E18" s="57">
        <v>500</v>
      </c>
      <c r="F18" s="58">
        <f t="shared" si="0"/>
        <v>500</v>
      </c>
    </row>
    <row r="19" spans="1:6" ht="25.5">
      <c r="A19" s="59"/>
      <c r="B19" s="54">
        <v>13</v>
      </c>
      <c r="C19" s="55" t="s">
        <v>63</v>
      </c>
      <c r="D19" s="56">
        <v>1</v>
      </c>
      <c r="E19" s="57">
        <v>1890</v>
      </c>
      <c r="F19" s="58">
        <f t="shared" si="0"/>
        <v>1890</v>
      </c>
    </row>
    <row r="20" spans="1:6" ht="25.5">
      <c r="A20" s="59"/>
      <c r="B20" s="54">
        <v>14</v>
      </c>
      <c r="C20" s="55" t="s">
        <v>64</v>
      </c>
      <c r="D20" s="56">
        <f>1+1</f>
        <v>2</v>
      </c>
      <c r="E20" s="57">
        <v>1990</v>
      </c>
      <c r="F20" s="58">
        <f t="shared" si="0"/>
        <v>3980</v>
      </c>
    </row>
    <row r="21" spans="1:6" ht="25.5">
      <c r="A21" s="59"/>
      <c r="B21" s="54">
        <v>15</v>
      </c>
      <c r="C21" s="55" t="s">
        <v>65</v>
      </c>
      <c r="D21" s="56"/>
      <c r="E21" s="57"/>
      <c r="F21" s="58">
        <f t="shared" si="0"/>
        <v>0</v>
      </c>
    </row>
    <row r="22" spans="1:6" ht="25.5">
      <c r="A22" s="59"/>
      <c r="B22" s="54">
        <v>16</v>
      </c>
      <c r="C22" s="55" t="s">
        <v>66</v>
      </c>
      <c r="D22" s="56"/>
      <c r="E22" s="57"/>
      <c r="F22" s="58">
        <f t="shared" si="0"/>
        <v>0</v>
      </c>
    </row>
    <row r="23" spans="1:6" ht="25.5">
      <c r="A23" s="59"/>
      <c r="B23" s="54">
        <v>17</v>
      </c>
      <c r="C23" s="55" t="s">
        <v>67</v>
      </c>
      <c r="D23" s="56"/>
      <c r="E23" s="57"/>
      <c r="F23" s="58">
        <f t="shared" si="0"/>
        <v>0</v>
      </c>
    </row>
    <row r="24" spans="1:6" ht="25.5">
      <c r="A24" s="59"/>
      <c r="B24" s="54">
        <v>18</v>
      </c>
      <c r="C24" s="55" t="s">
        <v>68</v>
      </c>
      <c r="D24" s="56"/>
      <c r="E24" s="57"/>
      <c r="F24" s="58">
        <f t="shared" si="0"/>
        <v>0</v>
      </c>
    </row>
    <row r="25" spans="1:6" ht="26.25">
      <c r="A25" s="60" t="s">
        <v>1</v>
      </c>
      <c r="B25" s="61"/>
      <c r="C25" s="62"/>
      <c r="D25" s="63">
        <f>SUM(D4:D24)</f>
        <v>8</v>
      </c>
      <c r="E25" s="64"/>
      <c r="F25" s="65">
        <f>SUM(F4:F24)</f>
        <v>14866</v>
      </c>
    </row>
    <row r="27" spans="1:6" ht="46.5">
      <c r="A27" s="30" t="s">
        <v>34</v>
      </c>
      <c r="B27" s="30"/>
      <c r="C27" s="30" t="s">
        <v>44</v>
      </c>
      <c r="D27" s="44" t="s">
        <v>45</v>
      </c>
      <c r="E27" s="45" t="s">
        <v>46</v>
      </c>
      <c r="F27" s="46" t="s">
        <v>47</v>
      </c>
    </row>
    <row r="28" spans="1:6" ht="25.5">
      <c r="A28" s="47"/>
      <c r="B28" s="48"/>
      <c r="C28" s="49"/>
      <c r="D28" s="50"/>
      <c r="E28" s="51"/>
      <c r="F28" s="52"/>
    </row>
    <row r="29" spans="1:6" ht="25.5">
      <c r="A29" s="53">
        <v>24139</v>
      </c>
      <c r="B29" s="54">
        <v>1</v>
      </c>
      <c r="C29" s="55" t="s">
        <v>48</v>
      </c>
      <c r="D29" s="56"/>
      <c r="E29" s="57"/>
      <c r="F29" s="58">
        <f>D29*E29</f>
        <v>0</v>
      </c>
    </row>
    <row r="30" spans="1:6" ht="25.5">
      <c r="A30" s="59"/>
      <c r="B30" s="54">
        <v>2</v>
      </c>
      <c r="C30" s="55" t="s">
        <v>49</v>
      </c>
      <c r="D30" s="56"/>
      <c r="E30" s="57"/>
      <c r="F30" s="58">
        <f aca="true" t="shared" si="1" ref="F30:F49">D30*E30</f>
        <v>0</v>
      </c>
    </row>
    <row r="31" spans="1:6" ht="25.5">
      <c r="A31" s="59"/>
      <c r="B31" s="54"/>
      <c r="C31" s="55" t="s">
        <v>50</v>
      </c>
      <c r="D31" s="56"/>
      <c r="E31" s="57"/>
      <c r="F31" s="58">
        <f t="shared" si="1"/>
        <v>0</v>
      </c>
    </row>
    <row r="32" spans="1:6" ht="25.5">
      <c r="A32" s="59"/>
      <c r="B32" s="54">
        <v>3</v>
      </c>
      <c r="C32" s="55" t="s">
        <v>51</v>
      </c>
      <c r="D32" s="56"/>
      <c r="E32" s="57"/>
      <c r="F32" s="58">
        <f t="shared" si="1"/>
        <v>0</v>
      </c>
    </row>
    <row r="33" spans="1:6" ht="25.5">
      <c r="A33" s="59"/>
      <c r="B33" s="54">
        <v>4</v>
      </c>
      <c r="C33" s="55" t="s">
        <v>69</v>
      </c>
      <c r="D33" s="56"/>
      <c r="E33" s="57"/>
      <c r="F33" s="58">
        <f t="shared" si="1"/>
        <v>0</v>
      </c>
    </row>
    <row r="34" spans="1:6" ht="25.5">
      <c r="A34" s="59"/>
      <c r="B34" s="54"/>
      <c r="C34" s="55" t="s">
        <v>53</v>
      </c>
      <c r="D34" s="56"/>
      <c r="E34" s="57"/>
      <c r="F34" s="58">
        <f t="shared" si="1"/>
        <v>0</v>
      </c>
    </row>
    <row r="35" spans="1:6" ht="25.5">
      <c r="A35" s="59"/>
      <c r="B35" s="54">
        <v>5</v>
      </c>
      <c r="C35" s="55" t="s">
        <v>54</v>
      </c>
      <c r="D35" s="56"/>
      <c r="E35" s="57"/>
      <c r="F35" s="58">
        <f t="shared" si="1"/>
        <v>0</v>
      </c>
    </row>
    <row r="36" spans="1:6" ht="25.5">
      <c r="A36" s="59"/>
      <c r="B36" s="54">
        <v>6</v>
      </c>
      <c r="C36" s="55" t="s">
        <v>70</v>
      </c>
      <c r="D36" s="56"/>
      <c r="E36" s="57"/>
      <c r="F36" s="58">
        <f t="shared" si="1"/>
        <v>0</v>
      </c>
    </row>
    <row r="37" spans="1:6" ht="25.5">
      <c r="A37" s="59"/>
      <c r="B37" s="54">
        <v>7</v>
      </c>
      <c r="C37" s="55" t="s">
        <v>56</v>
      </c>
      <c r="D37" s="56"/>
      <c r="E37" s="57"/>
      <c r="F37" s="58">
        <f t="shared" si="1"/>
        <v>0</v>
      </c>
    </row>
    <row r="38" spans="1:6" ht="25.5">
      <c r="A38" s="59"/>
      <c r="B38" s="54">
        <v>8</v>
      </c>
      <c r="C38" s="55" t="s">
        <v>57</v>
      </c>
      <c r="D38" s="56"/>
      <c r="E38" s="57"/>
      <c r="F38" s="58">
        <f t="shared" si="1"/>
        <v>0</v>
      </c>
    </row>
    <row r="39" spans="1:6" ht="25.5">
      <c r="A39" s="59"/>
      <c r="B39" s="54">
        <v>9</v>
      </c>
      <c r="C39" s="55" t="s">
        <v>58</v>
      </c>
      <c r="D39" s="56"/>
      <c r="E39" s="57"/>
      <c r="F39" s="58">
        <f t="shared" si="1"/>
        <v>0</v>
      </c>
    </row>
    <row r="40" spans="1:6" ht="25.5">
      <c r="A40" s="59"/>
      <c r="B40" s="54">
        <v>10</v>
      </c>
      <c r="C40" s="55" t="s">
        <v>59</v>
      </c>
      <c r="D40" s="56"/>
      <c r="E40" s="57"/>
      <c r="F40" s="58">
        <f t="shared" si="1"/>
        <v>0</v>
      </c>
    </row>
    <row r="41" spans="1:6" ht="25.5">
      <c r="A41" s="59"/>
      <c r="B41" s="54"/>
      <c r="C41" s="55" t="s">
        <v>60</v>
      </c>
      <c r="D41" s="56"/>
      <c r="E41" s="57"/>
      <c r="F41" s="58">
        <f t="shared" si="1"/>
        <v>0</v>
      </c>
    </row>
    <row r="42" spans="1:6" ht="25.5">
      <c r="A42" s="59"/>
      <c r="B42" s="54">
        <v>11</v>
      </c>
      <c r="C42" s="55" t="s">
        <v>71</v>
      </c>
      <c r="D42" s="56">
        <v>2</v>
      </c>
      <c r="E42" s="57">
        <v>695</v>
      </c>
      <c r="F42" s="58">
        <f t="shared" si="1"/>
        <v>1390</v>
      </c>
    </row>
    <row r="43" spans="1:6" ht="25.5">
      <c r="A43" s="59"/>
      <c r="B43" s="54">
        <v>12</v>
      </c>
      <c r="C43" s="55" t="s">
        <v>62</v>
      </c>
      <c r="D43" s="56">
        <v>1</v>
      </c>
      <c r="E43" s="57">
        <v>500</v>
      </c>
      <c r="F43" s="58">
        <f t="shared" si="1"/>
        <v>500</v>
      </c>
    </row>
    <row r="44" spans="1:6" ht="25.5">
      <c r="A44" s="59"/>
      <c r="B44" s="54">
        <v>13</v>
      </c>
      <c r="C44" s="55" t="s">
        <v>72</v>
      </c>
      <c r="D44" s="56">
        <v>1</v>
      </c>
      <c r="E44" s="57">
        <v>1755</v>
      </c>
      <c r="F44" s="58">
        <f t="shared" si="1"/>
        <v>1755</v>
      </c>
    </row>
    <row r="45" spans="1:6" ht="25.5">
      <c r="A45" s="59"/>
      <c r="B45" s="54">
        <v>14</v>
      </c>
      <c r="C45" s="55" t="s">
        <v>64</v>
      </c>
      <c r="D45" s="56">
        <v>1</v>
      </c>
      <c r="E45" s="57">
        <v>1990</v>
      </c>
      <c r="F45" s="58">
        <f t="shared" si="1"/>
        <v>1990</v>
      </c>
    </row>
    <row r="46" spans="1:6" ht="25.5">
      <c r="A46" s="59"/>
      <c r="B46" s="54">
        <v>15</v>
      </c>
      <c r="C46" s="55" t="s">
        <v>73</v>
      </c>
      <c r="D46" s="56">
        <v>1</v>
      </c>
      <c r="E46" s="57">
        <v>2800</v>
      </c>
      <c r="F46" s="58">
        <f t="shared" si="1"/>
        <v>2800</v>
      </c>
    </row>
    <row r="47" spans="1:6" ht="25.5">
      <c r="A47" s="59"/>
      <c r="B47" s="54">
        <v>16</v>
      </c>
      <c r="C47" s="55" t="s">
        <v>66</v>
      </c>
      <c r="D47" s="56"/>
      <c r="E47" s="57"/>
      <c r="F47" s="58">
        <f t="shared" si="1"/>
        <v>0</v>
      </c>
    </row>
    <row r="48" spans="1:6" ht="25.5">
      <c r="A48" s="59"/>
      <c r="B48" s="54">
        <v>17</v>
      </c>
      <c r="C48" s="55" t="s">
        <v>67</v>
      </c>
      <c r="D48" s="56"/>
      <c r="E48" s="57"/>
      <c r="F48" s="58">
        <f t="shared" si="1"/>
        <v>0</v>
      </c>
    </row>
    <row r="49" spans="1:6" ht="25.5">
      <c r="A49" s="59"/>
      <c r="B49" s="54">
        <v>18</v>
      </c>
      <c r="C49" s="55" t="s">
        <v>68</v>
      </c>
      <c r="D49" s="56"/>
      <c r="E49" s="57"/>
      <c r="F49" s="58">
        <f t="shared" si="1"/>
        <v>0</v>
      </c>
    </row>
    <row r="50" spans="1:6" ht="26.25">
      <c r="A50" s="60" t="s">
        <v>1</v>
      </c>
      <c r="B50" s="61"/>
      <c r="C50" s="62"/>
      <c r="D50" s="63">
        <f>SUM(D29:D49)</f>
        <v>6</v>
      </c>
      <c r="E50" s="66"/>
      <c r="F50" s="65">
        <f>SUM(F29:F49)</f>
        <v>8435</v>
      </c>
    </row>
    <row r="52" spans="1:6" ht="46.5">
      <c r="A52" s="30" t="s">
        <v>34</v>
      </c>
      <c r="B52" s="30"/>
      <c r="C52" s="30" t="s">
        <v>44</v>
      </c>
      <c r="D52" s="44" t="s">
        <v>45</v>
      </c>
      <c r="E52" s="45" t="s">
        <v>46</v>
      </c>
      <c r="F52" s="46" t="s">
        <v>47</v>
      </c>
    </row>
    <row r="53" spans="1:6" ht="25.5">
      <c r="A53" s="47"/>
      <c r="B53" s="48"/>
      <c r="C53" s="49"/>
      <c r="D53" s="50"/>
      <c r="E53" s="51"/>
      <c r="F53" s="52"/>
    </row>
    <row r="54" spans="1:6" ht="25.5">
      <c r="A54" s="53">
        <v>24167</v>
      </c>
      <c r="B54" s="54">
        <v>1</v>
      </c>
      <c r="C54" s="55" t="s">
        <v>48</v>
      </c>
      <c r="D54" s="56"/>
      <c r="E54" s="57"/>
      <c r="F54" s="58">
        <f>D54*E54</f>
        <v>0</v>
      </c>
    </row>
    <row r="55" spans="1:6" ht="25.5">
      <c r="A55" s="59"/>
      <c r="B55" s="54">
        <v>2</v>
      </c>
      <c r="C55" s="55" t="s">
        <v>49</v>
      </c>
      <c r="D55" s="56"/>
      <c r="E55" s="57"/>
      <c r="F55" s="58">
        <f aca="true" t="shared" si="2" ref="F55:F74">D55*E55</f>
        <v>0</v>
      </c>
    </row>
    <row r="56" spans="1:6" ht="25.5">
      <c r="A56" s="59"/>
      <c r="B56" s="54"/>
      <c r="C56" s="55" t="s">
        <v>50</v>
      </c>
      <c r="D56" s="56"/>
      <c r="E56" s="57"/>
      <c r="F56" s="58">
        <f t="shared" si="2"/>
        <v>0</v>
      </c>
    </row>
    <row r="57" spans="1:6" ht="25.5">
      <c r="A57" s="59"/>
      <c r="B57" s="54">
        <v>3</v>
      </c>
      <c r="C57" s="55" t="s">
        <v>51</v>
      </c>
      <c r="D57" s="56"/>
      <c r="E57" s="57"/>
      <c r="F57" s="58">
        <f t="shared" si="2"/>
        <v>0</v>
      </c>
    </row>
    <row r="58" spans="1:6" ht="25.5">
      <c r="A58" s="59"/>
      <c r="B58" s="54">
        <v>4</v>
      </c>
      <c r="C58" s="55" t="s">
        <v>69</v>
      </c>
      <c r="D58" s="56"/>
      <c r="E58" s="57"/>
      <c r="F58" s="58">
        <f t="shared" si="2"/>
        <v>0</v>
      </c>
    </row>
    <row r="59" spans="1:6" ht="25.5">
      <c r="A59" s="59"/>
      <c r="B59" s="54"/>
      <c r="C59" s="55" t="s">
        <v>53</v>
      </c>
      <c r="D59" s="56">
        <v>1</v>
      </c>
      <c r="E59" s="57">
        <v>2124</v>
      </c>
      <c r="F59" s="58">
        <f t="shared" si="2"/>
        <v>2124</v>
      </c>
    </row>
    <row r="60" spans="1:6" ht="25.5">
      <c r="A60" s="59"/>
      <c r="B60" s="54">
        <v>5</v>
      </c>
      <c r="C60" s="55" t="s">
        <v>54</v>
      </c>
      <c r="D60" s="56">
        <v>2</v>
      </c>
      <c r="E60" s="57">
        <v>1100</v>
      </c>
      <c r="F60" s="58">
        <f t="shared" si="2"/>
        <v>2200</v>
      </c>
    </row>
    <row r="61" spans="1:6" ht="25.5">
      <c r="A61" s="59"/>
      <c r="B61" s="54">
        <v>6</v>
      </c>
      <c r="C61" s="55" t="s">
        <v>74</v>
      </c>
      <c r="D61" s="56">
        <v>3</v>
      </c>
      <c r="E61" s="57">
        <v>370</v>
      </c>
      <c r="F61" s="58">
        <f t="shared" si="2"/>
        <v>1110</v>
      </c>
    </row>
    <row r="62" spans="1:6" ht="25.5">
      <c r="A62" s="59"/>
      <c r="B62" s="54">
        <v>7</v>
      </c>
      <c r="C62" s="55" t="s">
        <v>75</v>
      </c>
      <c r="D62" s="56">
        <v>2</v>
      </c>
      <c r="E62" s="57">
        <v>370</v>
      </c>
      <c r="F62" s="58">
        <f t="shared" si="2"/>
        <v>740</v>
      </c>
    </row>
    <row r="63" spans="1:6" ht="25.5">
      <c r="A63" s="59"/>
      <c r="B63" s="54">
        <v>8</v>
      </c>
      <c r="C63" s="55" t="s">
        <v>57</v>
      </c>
      <c r="D63" s="56"/>
      <c r="E63" s="57"/>
      <c r="F63" s="58">
        <f t="shared" si="2"/>
        <v>0</v>
      </c>
    </row>
    <row r="64" spans="1:6" ht="25.5">
      <c r="A64" s="59"/>
      <c r="B64" s="54">
        <v>9</v>
      </c>
      <c r="C64" s="55" t="s">
        <v>58</v>
      </c>
      <c r="D64" s="56"/>
      <c r="E64" s="57"/>
      <c r="F64" s="58">
        <f t="shared" si="2"/>
        <v>0</v>
      </c>
    </row>
    <row r="65" spans="1:6" ht="25.5">
      <c r="A65" s="59"/>
      <c r="B65" s="54">
        <v>10</v>
      </c>
      <c r="C65" s="55" t="s">
        <v>59</v>
      </c>
      <c r="D65" s="56"/>
      <c r="E65" s="57"/>
      <c r="F65" s="58">
        <f t="shared" si="2"/>
        <v>0</v>
      </c>
    </row>
    <row r="66" spans="1:6" ht="25.5">
      <c r="A66" s="59"/>
      <c r="B66" s="54"/>
      <c r="C66" s="55" t="s">
        <v>60</v>
      </c>
      <c r="D66" s="56"/>
      <c r="E66" s="57"/>
      <c r="F66" s="58">
        <f t="shared" si="2"/>
        <v>0</v>
      </c>
    </row>
    <row r="67" spans="1:6" ht="25.5">
      <c r="A67" s="59"/>
      <c r="B67" s="54">
        <v>11</v>
      </c>
      <c r="C67" s="55" t="s">
        <v>61</v>
      </c>
      <c r="D67" s="56"/>
      <c r="E67" s="57"/>
      <c r="F67" s="58">
        <f t="shared" si="2"/>
        <v>0</v>
      </c>
    </row>
    <row r="68" spans="1:6" ht="25.5">
      <c r="A68" s="59"/>
      <c r="B68" s="54">
        <v>12</v>
      </c>
      <c r="C68" s="55" t="s">
        <v>76</v>
      </c>
      <c r="D68" s="56"/>
      <c r="E68" s="57"/>
      <c r="F68" s="58">
        <f t="shared" si="2"/>
        <v>0</v>
      </c>
    </row>
    <row r="69" spans="1:6" ht="25.5">
      <c r="A69" s="59"/>
      <c r="B69" s="54">
        <v>13</v>
      </c>
      <c r="C69" s="55" t="s">
        <v>77</v>
      </c>
      <c r="D69" s="56">
        <v>1</v>
      </c>
      <c r="E69" s="57">
        <v>2490</v>
      </c>
      <c r="F69" s="58">
        <f t="shared" si="2"/>
        <v>2490</v>
      </c>
    </row>
    <row r="70" spans="1:6" ht="25.5">
      <c r="A70" s="59"/>
      <c r="B70" s="54">
        <v>14</v>
      </c>
      <c r="C70" s="55" t="s">
        <v>64</v>
      </c>
      <c r="D70" s="56">
        <f>1+1+1</f>
        <v>3</v>
      </c>
      <c r="E70" s="57">
        <v>1990</v>
      </c>
      <c r="F70" s="58">
        <f t="shared" si="2"/>
        <v>5970</v>
      </c>
    </row>
    <row r="71" spans="1:6" ht="25.5">
      <c r="A71" s="59"/>
      <c r="B71" s="54">
        <v>15</v>
      </c>
      <c r="C71" s="55" t="s">
        <v>78</v>
      </c>
      <c r="D71" s="56">
        <v>1</v>
      </c>
      <c r="E71" s="57">
        <v>2250</v>
      </c>
      <c r="F71" s="58">
        <f t="shared" si="2"/>
        <v>2250</v>
      </c>
    </row>
    <row r="72" spans="1:6" ht="25.5">
      <c r="A72" s="59"/>
      <c r="B72" s="54">
        <v>16</v>
      </c>
      <c r="C72" s="55" t="s">
        <v>66</v>
      </c>
      <c r="D72" s="56"/>
      <c r="E72" s="57"/>
      <c r="F72" s="58">
        <f t="shared" si="2"/>
        <v>0</v>
      </c>
    </row>
    <row r="73" spans="1:6" ht="25.5">
      <c r="A73" s="59"/>
      <c r="B73" s="54">
        <v>17</v>
      </c>
      <c r="C73" s="55" t="s">
        <v>67</v>
      </c>
      <c r="D73" s="56"/>
      <c r="E73" s="57"/>
      <c r="F73" s="58">
        <f t="shared" si="2"/>
        <v>0</v>
      </c>
    </row>
    <row r="74" spans="1:6" ht="25.5">
      <c r="A74" s="59"/>
      <c r="B74" s="54">
        <v>18</v>
      </c>
      <c r="C74" s="55" t="s">
        <v>68</v>
      </c>
      <c r="D74" s="56"/>
      <c r="E74" s="57"/>
      <c r="F74" s="58">
        <f t="shared" si="2"/>
        <v>0</v>
      </c>
    </row>
    <row r="75" spans="1:6" ht="26.25">
      <c r="A75" s="60" t="s">
        <v>1</v>
      </c>
      <c r="B75" s="61"/>
      <c r="C75" s="62"/>
      <c r="D75" s="63">
        <f>SUM(D54:D74)</f>
        <v>13</v>
      </c>
      <c r="E75" s="67"/>
      <c r="F75" s="65">
        <f>SUM(F54:F74)</f>
        <v>16884</v>
      </c>
    </row>
    <row r="77" spans="1:6" ht="46.5">
      <c r="A77" s="30" t="s">
        <v>34</v>
      </c>
      <c r="B77" s="30"/>
      <c r="C77" s="30" t="s">
        <v>44</v>
      </c>
      <c r="D77" s="44" t="s">
        <v>45</v>
      </c>
      <c r="E77" s="45" t="s">
        <v>46</v>
      </c>
      <c r="F77" s="46" t="s">
        <v>47</v>
      </c>
    </row>
    <row r="78" spans="1:6" ht="25.5">
      <c r="A78" s="47"/>
      <c r="B78" s="48"/>
      <c r="C78" s="49"/>
      <c r="D78" s="50"/>
      <c r="E78" s="51"/>
      <c r="F78" s="52"/>
    </row>
    <row r="79" spans="1:6" ht="25.5">
      <c r="A79" s="53">
        <v>24198</v>
      </c>
      <c r="B79" s="54">
        <v>1</v>
      </c>
      <c r="C79" s="55" t="s">
        <v>48</v>
      </c>
      <c r="D79" s="56"/>
      <c r="E79" s="57"/>
      <c r="F79" s="58">
        <f>D79*E79</f>
        <v>0</v>
      </c>
    </row>
    <row r="80" spans="1:6" ht="25.5">
      <c r="A80" s="59"/>
      <c r="B80" s="54">
        <v>2</v>
      </c>
      <c r="C80" s="55" t="s">
        <v>49</v>
      </c>
      <c r="D80" s="56"/>
      <c r="E80" s="57"/>
      <c r="F80" s="58">
        <f aca="true" t="shared" si="3" ref="F80:F99">D80*E80</f>
        <v>0</v>
      </c>
    </row>
    <row r="81" spans="1:6" ht="25.5">
      <c r="A81" s="59"/>
      <c r="B81" s="54"/>
      <c r="C81" s="55" t="s">
        <v>50</v>
      </c>
      <c r="D81" s="56"/>
      <c r="E81" s="57"/>
      <c r="F81" s="58">
        <f t="shared" si="3"/>
        <v>0</v>
      </c>
    </row>
    <row r="82" spans="1:6" ht="25.5">
      <c r="A82" s="59"/>
      <c r="B82" s="54">
        <v>3</v>
      </c>
      <c r="C82" s="55" t="s">
        <v>51</v>
      </c>
      <c r="D82" s="56"/>
      <c r="E82" s="57"/>
      <c r="F82" s="58">
        <f t="shared" si="3"/>
        <v>0</v>
      </c>
    </row>
    <row r="83" spans="1:6" ht="25.5">
      <c r="A83" s="59"/>
      <c r="B83" s="54">
        <v>4</v>
      </c>
      <c r="C83" s="55" t="s">
        <v>69</v>
      </c>
      <c r="D83" s="56"/>
      <c r="E83" s="57"/>
      <c r="F83" s="58">
        <f t="shared" si="3"/>
        <v>0</v>
      </c>
    </row>
    <row r="84" spans="1:6" ht="25.5">
      <c r="A84" s="59"/>
      <c r="B84" s="54"/>
      <c r="C84" s="55" t="s">
        <v>53</v>
      </c>
      <c r="D84" s="56">
        <v>1</v>
      </c>
      <c r="E84" s="57">
        <v>1853</v>
      </c>
      <c r="F84" s="58">
        <f t="shared" si="3"/>
        <v>1853</v>
      </c>
    </row>
    <row r="85" spans="1:6" ht="25.5">
      <c r="A85" s="59"/>
      <c r="B85" s="54">
        <v>5</v>
      </c>
      <c r="C85" s="55" t="s">
        <v>54</v>
      </c>
      <c r="D85" s="56">
        <v>1</v>
      </c>
      <c r="E85" s="57">
        <v>2124</v>
      </c>
      <c r="F85" s="58">
        <f t="shared" si="3"/>
        <v>2124</v>
      </c>
    </row>
    <row r="86" spans="1:6" ht="25.5">
      <c r="A86" s="59"/>
      <c r="B86" s="54">
        <v>6</v>
      </c>
      <c r="C86" s="55" t="s">
        <v>70</v>
      </c>
      <c r="D86" s="56"/>
      <c r="E86" s="57"/>
      <c r="F86" s="58">
        <f t="shared" si="3"/>
        <v>0</v>
      </c>
    </row>
    <row r="87" spans="1:6" ht="25.5">
      <c r="A87" s="59"/>
      <c r="B87" s="54">
        <v>7</v>
      </c>
      <c r="C87" s="55" t="s">
        <v>56</v>
      </c>
      <c r="D87" s="56"/>
      <c r="E87" s="57"/>
      <c r="F87" s="58">
        <f t="shared" si="3"/>
        <v>0</v>
      </c>
    </row>
    <row r="88" spans="1:6" ht="25.5">
      <c r="A88" s="59"/>
      <c r="B88" s="54">
        <v>8</v>
      </c>
      <c r="C88" s="55" t="s">
        <v>57</v>
      </c>
      <c r="D88" s="56"/>
      <c r="E88" s="57"/>
      <c r="F88" s="58">
        <f t="shared" si="3"/>
        <v>0</v>
      </c>
    </row>
    <row r="89" spans="1:6" ht="25.5">
      <c r="A89" s="59"/>
      <c r="B89" s="54">
        <v>9</v>
      </c>
      <c r="C89" s="55" t="s">
        <v>58</v>
      </c>
      <c r="D89" s="56"/>
      <c r="E89" s="57"/>
      <c r="F89" s="58">
        <f t="shared" si="3"/>
        <v>0</v>
      </c>
    </row>
    <row r="90" spans="1:6" ht="25.5">
      <c r="A90" s="59"/>
      <c r="B90" s="54">
        <v>10</v>
      </c>
      <c r="C90" s="55" t="s">
        <v>59</v>
      </c>
      <c r="D90" s="56"/>
      <c r="E90" s="57"/>
      <c r="F90" s="58">
        <f t="shared" si="3"/>
        <v>0</v>
      </c>
    </row>
    <row r="91" spans="1:6" ht="25.5">
      <c r="A91" s="59"/>
      <c r="B91" s="54"/>
      <c r="C91" s="55" t="s">
        <v>60</v>
      </c>
      <c r="D91" s="56"/>
      <c r="E91" s="57"/>
      <c r="F91" s="58">
        <f t="shared" si="3"/>
        <v>0</v>
      </c>
    </row>
    <row r="92" spans="1:6" ht="25.5">
      <c r="A92" s="59"/>
      <c r="B92" s="54">
        <v>11</v>
      </c>
      <c r="C92" s="55" t="s">
        <v>61</v>
      </c>
      <c r="D92" s="56"/>
      <c r="E92" s="57"/>
      <c r="F92" s="58">
        <f t="shared" si="3"/>
        <v>0</v>
      </c>
    </row>
    <row r="93" spans="1:6" ht="25.5">
      <c r="A93" s="59"/>
      <c r="B93" s="54">
        <v>12</v>
      </c>
      <c r="C93" s="55" t="s">
        <v>62</v>
      </c>
      <c r="D93" s="56">
        <v>1</v>
      </c>
      <c r="E93" s="57">
        <v>500</v>
      </c>
      <c r="F93" s="58">
        <f t="shared" si="3"/>
        <v>500</v>
      </c>
    </row>
    <row r="94" spans="1:6" ht="25.5">
      <c r="A94" s="59"/>
      <c r="B94" s="54">
        <v>13</v>
      </c>
      <c r="C94" s="55" t="s">
        <v>79</v>
      </c>
      <c r="D94" s="56"/>
      <c r="E94" s="57"/>
      <c r="F94" s="58">
        <f t="shared" si="3"/>
        <v>0</v>
      </c>
    </row>
    <row r="95" spans="1:6" ht="25.5">
      <c r="A95" s="59"/>
      <c r="B95" s="54">
        <v>14</v>
      </c>
      <c r="C95" s="55" t="s">
        <v>73</v>
      </c>
      <c r="D95" s="56">
        <v>1</v>
      </c>
      <c r="E95" s="57">
        <v>1990</v>
      </c>
      <c r="F95" s="58">
        <f t="shared" si="3"/>
        <v>1990</v>
      </c>
    </row>
    <row r="96" spans="1:6" ht="25.5">
      <c r="A96" s="59"/>
      <c r="B96" s="54">
        <v>15</v>
      </c>
      <c r="C96" s="55" t="s">
        <v>65</v>
      </c>
      <c r="D96" s="56"/>
      <c r="E96" s="57"/>
      <c r="F96" s="58">
        <f t="shared" si="3"/>
        <v>0</v>
      </c>
    </row>
    <row r="97" spans="1:6" ht="25.5">
      <c r="A97" s="59"/>
      <c r="B97" s="54">
        <v>16</v>
      </c>
      <c r="C97" s="55" t="s">
        <v>66</v>
      </c>
      <c r="D97" s="56"/>
      <c r="E97" s="57"/>
      <c r="F97" s="58">
        <f t="shared" si="3"/>
        <v>0</v>
      </c>
    </row>
    <row r="98" spans="1:6" ht="25.5">
      <c r="A98" s="59"/>
      <c r="B98" s="54">
        <v>17</v>
      </c>
      <c r="C98" s="55" t="s">
        <v>67</v>
      </c>
      <c r="D98" s="56"/>
      <c r="E98" s="57"/>
      <c r="F98" s="58">
        <f t="shared" si="3"/>
        <v>0</v>
      </c>
    </row>
    <row r="99" spans="1:6" ht="25.5">
      <c r="A99" s="59"/>
      <c r="B99" s="54">
        <v>18</v>
      </c>
      <c r="C99" s="55" t="s">
        <v>68</v>
      </c>
      <c r="D99" s="56"/>
      <c r="E99" s="57"/>
      <c r="F99" s="58">
        <f t="shared" si="3"/>
        <v>0</v>
      </c>
    </row>
    <row r="100" spans="1:6" ht="26.25">
      <c r="A100" s="60" t="s">
        <v>1</v>
      </c>
      <c r="B100" s="61"/>
      <c r="C100" s="62"/>
      <c r="D100" s="63">
        <f>SUM(D79:D99)</f>
        <v>4</v>
      </c>
      <c r="E100" s="67"/>
      <c r="F100" s="65">
        <f>SUM(F79:F99)</f>
        <v>6467</v>
      </c>
    </row>
    <row r="102" spans="1:6" ht="46.5">
      <c r="A102" s="30" t="s">
        <v>34</v>
      </c>
      <c r="B102" s="30"/>
      <c r="C102" s="30" t="s">
        <v>44</v>
      </c>
      <c r="D102" s="44" t="s">
        <v>45</v>
      </c>
      <c r="E102" s="45" t="s">
        <v>46</v>
      </c>
      <c r="F102" s="46" t="s">
        <v>47</v>
      </c>
    </row>
    <row r="103" spans="1:6" ht="25.5">
      <c r="A103" s="47"/>
      <c r="B103" s="48"/>
      <c r="C103" s="49"/>
      <c r="D103" s="50"/>
      <c r="E103" s="51"/>
      <c r="F103" s="52"/>
    </row>
    <row r="104" spans="1:6" ht="25.5">
      <c r="A104" s="53">
        <v>24228</v>
      </c>
      <c r="B104" s="54">
        <v>1</v>
      </c>
      <c r="C104" s="55" t="s">
        <v>48</v>
      </c>
      <c r="D104" s="56"/>
      <c r="E104" s="57"/>
      <c r="F104" s="58">
        <f>D104*E104</f>
        <v>0</v>
      </c>
    </row>
    <row r="105" spans="1:6" ht="25.5">
      <c r="A105" s="59"/>
      <c r="B105" s="54">
        <v>2</v>
      </c>
      <c r="C105" s="55" t="s">
        <v>49</v>
      </c>
      <c r="D105" s="56"/>
      <c r="E105" s="57"/>
      <c r="F105" s="58">
        <f aca="true" t="shared" si="4" ref="F105:F124">D105*E105</f>
        <v>0</v>
      </c>
    </row>
    <row r="106" spans="1:6" ht="25.5">
      <c r="A106" s="59"/>
      <c r="B106" s="54"/>
      <c r="C106" s="55" t="s">
        <v>50</v>
      </c>
      <c r="D106" s="56"/>
      <c r="E106" s="57"/>
      <c r="F106" s="58">
        <f t="shared" si="4"/>
        <v>0</v>
      </c>
    </row>
    <row r="107" spans="1:6" ht="25.5">
      <c r="A107" s="59"/>
      <c r="B107" s="54">
        <v>3</v>
      </c>
      <c r="C107" s="55" t="s">
        <v>51</v>
      </c>
      <c r="D107" s="56"/>
      <c r="E107" s="57"/>
      <c r="F107" s="58">
        <f t="shared" si="4"/>
        <v>0</v>
      </c>
    </row>
    <row r="108" spans="1:6" ht="25.5">
      <c r="A108" s="59"/>
      <c r="B108" s="54">
        <v>4</v>
      </c>
      <c r="C108" s="55" t="s">
        <v>69</v>
      </c>
      <c r="D108" s="56"/>
      <c r="E108" s="57"/>
      <c r="F108" s="58">
        <f t="shared" si="4"/>
        <v>0</v>
      </c>
    </row>
    <row r="109" spans="1:6" ht="25.5">
      <c r="A109" s="59"/>
      <c r="B109" s="54"/>
      <c r="C109" s="55" t="s">
        <v>53</v>
      </c>
      <c r="D109" s="56">
        <v>1</v>
      </c>
      <c r="E109" s="57">
        <v>1853</v>
      </c>
      <c r="F109" s="58">
        <f t="shared" si="4"/>
        <v>1853</v>
      </c>
    </row>
    <row r="110" spans="1:6" ht="25.5">
      <c r="A110" s="59"/>
      <c r="B110" s="54">
        <v>5</v>
      </c>
      <c r="C110" s="55" t="s">
        <v>54</v>
      </c>
      <c r="D110" s="56"/>
      <c r="E110" s="57"/>
      <c r="F110" s="58">
        <f t="shared" si="4"/>
        <v>0</v>
      </c>
    </row>
    <row r="111" spans="1:6" ht="25.5">
      <c r="A111" s="59"/>
      <c r="B111" s="54">
        <v>6</v>
      </c>
      <c r="C111" s="55" t="s">
        <v>70</v>
      </c>
      <c r="D111" s="56"/>
      <c r="E111" s="57"/>
      <c r="F111" s="58">
        <f t="shared" si="4"/>
        <v>0</v>
      </c>
    </row>
    <row r="112" spans="1:6" ht="25.5">
      <c r="A112" s="59"/>
      <c r="B112" s="54">
        <v>7</v>
      </c>
      <c r="C112" s="55" t="s">
        <v>56</v>
      </c>
      <c r="D112" s="56"/>
      <c r="E112" s="57"/>
      <c r="F112" s="58">
        <f t="shared" si="4"/>
        <v>0</v>
      </c>
    </row>
    <row r="113" spans="1:6" ht="25.5">
      <c r="A113" s="59"/>
      <c r="B113" s="54">
        <v>8</v>
      </c>
      <c r="C113" s="55" t="s">
        <v>57</v>
      </c>
      <c r="D113" s="56"/>
      <c r="E113" s="57"/>
      <c r="F113" s="58">
        <f t="shared" si="4"/>
        <v>0</v>
      </c>
    </row>
    <row r="114" spans="1:6" ht="25.5">
      <c r="A114" s="59"/>
      <c r="B114" s="54">
        <v>9</v>
      </c>
      <c r="C114" s="55" t="s">
        <v>58</v>
      </c>
      <c r="D114" s="56"/>
      <c r="E114" s="57"/>
      <c r="F114" s="58">
        <f t="shared" si="4"/>
        <v>0</v>
      </c>
    </row>
    <row r="115" spans="1:6" ht="25.5">
      <c r="A115" s="59"/>
      <c r="B115" s="54">
        <v>10</v>
      </c>
      <c r="C115" s="55" t="s">
        <v>59</v>
      </c>
      <c r="D115" s="56"/>
      <c r="E115" s="57"/>
      <c r="F115" s="58">
        <f t="shared" si="4"/>
        <v>0</v>
      </c>
    </row>
    <row r="116" spans="1:6" ht="25.5">
      <c r="A116" s="59"/>
      <c r="B116" s="54"/>
      <c r="C116" s="55" t="s">
        <v>60</v>
      </c>
      <c r="D116" s="56"/>
      <c r="E116" s="57"/>
      <c r="F116" s="58">
        <f t="shared" si="4"/>
        <v>0</v>
      </c>
    </row>
    <row r="117" spans="1:6" ht="25.5">
      <c r="A117" s="59"/>
      <c r="B117" s="54">
        <v>11</v>
      </c>
      <c r="C117" s="55" t="s">
        <v>61</v>
      </c>
      <c r="D117" s="56"/>
      <c r="E117" s="57"/>
      <c r="F117" s="58">
        <f t="shared" si="4"/>
        <v>0</v>
      </c>
    </row>
    <row r="118" spans="1:6" ht="25.5">
      <c r="A118" s="59"/>
      <c r="B118" s="54">
        <v>12</v>
      </c>
      <c r="C118" s="55" t="s">
        <v>76</v>
      </c>
      <c r="D118" s="56"/>
      <c r="E118" s="57"/>
      <c r="F118" s="58">
        <f t="shared" si="4"/>
        <v>0</v>
      </c>
    </row>
    <row r="119" spans="1:6" ht="25.5">
      <c r="A119" s="59"/>
      <c r="B119" s="54">
        <v>13</v>
      </c>
      <c r="C119" s="55" t="s">
        <v>80</v>
      </c>
      <c r="D119" s="56">
        <v>1</v>
      </c>
      <c r="E119" s="57">
        <v>1990</v>
      </c>
      <c r="F119" s="58">
        <f t="shared" si="4"/>
        <v>1990</v>
      </c>
    </row>
    <row r="120" spans="1:6" ht="25.5">
      <c r="A120" s="59"/>
      <c r="B120" s="54">
        <v>14</v>
      </c>
      <c r="C120" s="55" t="s">
        <v>73</v>
      </c>
      <c r="D120" s="56">
        <v>1</v>
      </c>
      <c r="E120" s="57">
        <v>1990</v>
      </c>
      <c r="F120" s="58">
        <f t="shared" si="4"/>
        <v>1990</v>
      </c>
    </row>
    <row r="121" spans="1:6" ht="25.5">
      <c r="A121" s="59"/>
      <c r="B121" s="54">
        <v>15</v>
      </c>
      <c r="C121" s="55" t="s">
        <v>65</v>
      </c>
      <c r="D121" s="56"/>
      <c r="E121" s="57"/>
      <c r="F121" s="58">
        <f t="shared" si="4"/>
        <v>0</v>
      </c>
    </row>
    <row r="122" spans="1:6" ht="25.5">
      <c r="A122" s="59"/>
      <c r="B122" s="54">
        <v>16</v>
      </c>
      <c r="C122" s="55" t="s">
        <v>66</v>
      </c>
      <c r="D122" s="56"/>
      <c r="E122" s="57"/>
      <c r="F122" s="58">
        <f t="shared" si="4"/>
        <v>0</v>
      </c>
    </row>
    <row r="123" spans="1:6" ht="25.5">
      <c r="A123" s="59"/>
      <c r="B123" s="54">
        <v>17</v>
      </c>
      <c r="C123" s="55" t="s">
        <v>67</v>
      </c>
      <c r="D123" s="56">
        <v>1</v>
      </c>
      <c r="E123" s="57">
        <v>2680</v>
      </c>
      <c r="F123" s="58">
        <f t="shared" si="4"/>
        <v>2680</v>
      </c>
    </row>
    <row r="124" spans="1:6" ht="25.5">
      <c r="A124" s="59"/>
      <c r="B124" s="54">
        <v>18</v>
      </c>
      <c r="C124" s="55" t="s">
        <v>68</v>
      </c>
      <c r="D124" s="56"/>
      <c r="E124" s="57"/>
      <c r="F124" s="58">
        <f t="shared" si="4"/>
        <v>0</v>
      </c>
    </row>
    <row r="125" spans="1:6" ht="26.25">
      <c r="A125" s="60" t="s">
        <v>1</v>
      </c>
      <c r="B125" s="61"/>
      <c r="C125" s="62"/>
      <c r="D125" s="63">
        <f>SUM(D104:D124)</f>
        <v>4</v>
      </c>
      <c r="E125" s="66"/>
      <c r="F125" s="65">
        <f>SUM(F104:F124)</f>
        <v>8513</v>
      </c>
    </row>
    <row r="127" spans="1:6" ht="46.5">
      <c r="A127" s="30" t="s">
        <v>34</v>
      </c>
      <c r="B127" s="30"/>
      <c r="C127" s="30" t="s">
        <v>44</v>
      </c>
      <c r="D127" s="44" t="s">
        <v>45</v>
      </c>
      <c r="E127" s="45" t="s">
        <v>46</v>
      </c>
      <c r="F127" s="46" t="s">
        <v>47</v>
      </c>
    </row>
    <row r="128" spans="1:6" ht="25.5">
      <c r="A128" s="47"/>
      <c r="B128" s="48"/>
      <c r="C128" s="49"/>
      <c r="D128" s="50"/>
      <c r="E128" s="51"/>
      <c r="F128" s="52"/>
    </row>
    <row r="129" spans="1:6" ht="25.5">
      <c r="A129" s="53">
        <v>24259</v>
      </c>
      <c r="B129" s="54">
        <v>1</v>
      </c>
      <c r="C129" s="55" t="s">
        <v>48</v>
      </c>
      <c r="D129" s="56"/>
      <c r="E129" s="57"/>
      <c r="F129" s="58">
        <f>D129*E129</f>
        <v>0</v>
      </c>
    </row>
    <row r="130" spans="1:6" ht="25.5">
      <c r="A130" s="59"/>
      <c r="B130" s="54">
        <v>2</v>
      </c>
      <c r="C130" s="55" t="s">
        <v>49</v>
      </c>
      <c r="D130" s="56"/>
      <c r="E130" s="57"/>
      <c r="F130" s="58">
        <f aca="true" t="shared" si="5" ref="F130:F149">D130*E130</f>
        <v>0</v>
      </c>
    </row>
    <row r="131" spans="1:6" ht="25.5">
      <c r="A131" s="59"/>
      <c r="B131" s="54"/>
      <c r="C131" s="55" t="s">
        <v>50</v>
      </c>
      <c r="D131" s="56"/>
      <c r="E131" s="57"/>
      <c r="F131" s="58">
        <f t="shared" si="5"/>
        <v>0</v>
      </c>
    </row>
    <row r="132" spans="1:6" ht="25.5">
      <c r="A132" s="59"/>
      <c r="B132" s="54">
        <v>3</v>
      </c>
      <c r="C132" s="55" t="s">
        <v>51</v>
      </c>
      <c r="D132" s="56"/>
      <c r="E132" s="57"/>
      <c r="F132" s="58">
        <f t="shared" si="5"/>
        <v>0</v>
      </c>
    </row>
    <row r="133" spans="1:6" ht="25.5">
      <c r="A133" s="59"/>
      <c r="B133" s="54">
        <v>4</v>
      </c>
      <c r="C133" s="55" t="s">
        <v>73</v>
      </c>
      <c r="D133" s="56"/>
      <c r="E133" s="57"/>
      <c r="F133" s="58">
        <f t="shared" si="5"/>
        <v>0</v>
      </c>
    </row>
    <row r="134" spans="1:6" ht="25.5">
      <c r="A134" s="59"/>
      <c r="B134" s="54"/>
      <c r="C134" s="55" t="s">
        <v>81</v>
      </c>
      <c r="D134" s="56"/>
      <c r="E134" s="57"/>
      <c r="F134" s="58">
        <f t="shared" si="5"/>
        <v>0</v>
      </c>
    </row>
    <row r="135" spans="1:6" ht="25.5">
      <c r="A135" s="59"/>
      <c r="B135" s="54">
        <v>5</v>
      </c>
      <c r="C135" s="55" t="s">
        <v>82</v>
      </c>
      <c r="D135" s="56"/>
      <c r="E135" s="57"/>
      <c r="F135" s="58">
        <f t="shared" si="5"/>
        <v>0</v>
      </c>
    </row>
    <row r="136" spans="1:6" ht="25.5">
      <c r="A136" s="59"/>
      <c r="B136" s="54">
        <v>6</v>
      </c>
      <c r="C136" s="55" t="s">
        <v>70</v>
      </c>
      <c r="D136" s="56"/>
      <c r="E136" s="57"/>
      <c r="F136" s="58">
        <f t="shared" si="5"/>
        <v>0</v>
      </c>
    </row>
    <row r="137" spans="1:6" ht="25.5">
      <c r="A137" s="59"/>
      <c r="B137" s="54">
        <v>7</v>
      </c>
      <c r="C137" s="55" t="s">
        <v>56</v>
      </c>
      <c r="D137" s="56"/>
      <c r="E137" s="57"/>
      <c r="F137" s="58">
        <f t="shared" si="5"/>
        <v>0</v>
      </c>
    </row>
    <row r="138" spans="1:6" ht="25.5">
      <c r="A138" s="59"/>
      <c r="B138" s="54">
        <v>8</v>
      </c>
      <c r="C138" s="55" t="s">
        <v>57</v>
      </c>
      <c r="D138" s="56"/>
      <c r="E138" s="57"/>
      <c r="F138" s="58">
        <f t="shared" si="5"/>
        <v>0</v>
      </c>
    </row>
    <row r="139" spans="1:6" ht="25.5">
      <c r="A139" s="59"/>
      <c r="B139" s="54">
        <v>9</v>
      </c>
      <c r="C139" s="55" t="s">
        <v>58</v>
      </c>
      <c r="D139" s="56"/>
      <c r="E139" s="57"/>
      <c r="F139" s="58">
        <f t="shared" si="5"/>
        <v>0</v>
      </c>
    </row>
    <row r="140" spans="1:6" ht="25.5">
      <c r="A140" s="59"/>
      <c r="B140" s="54">
        <v>10</v>
      </c>
      <c r="C140" s="55" t="s">
        <v>59</v>
      </c>
      <c r="D140" s="56"/>
      <c r="E140" s="57"/>
      <c r="F140" s="58">
        <f t="shared" si="5"/>
        <v>0</v>
      </c>
    </row>
    <row r="141" spans="1:6" ht="25.5">
      <c r="A141" s="59"/>
      <c r="B141" s="54"/>
      <c r="C141" s="55" t="s">
        <v>60</v>
      </c>
      <c r="D141" s="56"/>
      <c r="E141" s="57"/>
      <c r="F141" s="58">
        <f t="shared" si="5"/>
        <v>0</v>
      </c>
    </row>
    <row r="142" spans="1:6" ht="25.5">
      <c r="A142" s="59"/>
      <c r="B142" s="54">
        <v>11</v>
      </c>
      <c r="C142" s="55" t="s">
        <v>61</v>
      </c>
      <c r="D142" s="56"/>
      <c r="E142" s="57"/>
      <c r="F142" s="58">
        <f t="shared" si="5"/>
        <v>0</v>
      </c>
    </row>
    <row r="143" spans="1:6" ht="25.5">
      <c r="A143" s="59"/>
      <c r="B143" s="54">
        <v>12</v>
      </c>
      <c r="C143" s="55" t="s">
        <v>76</v>
      </c>
      <c r="D143" s="56"/>
      <c r="E143" s="57"/>
      <c r="F143" s="58">
        <f t="shared" si="5"/>
        <v>0</v>
      </c>
    </row>
    <row r="144" spans="1:6" ht="25.5">
      <c r="A144" s="59"/>
      <c r="B144" s="54">
        <v>13</v>
      </c>
      <c r="C144" s="55" t="s">
        <v>79</v>
      </c>
      <c r="D144" s="56"/>
      <c r="E144" s="57"/>
      <c r="F144" s="58">
        <f t="shared" si="5"/>
        <v>0</v>
      </c>
    </row>
    <row r="145" spans="1:6" ht="25.5">
      <c r="A145" s="59"/>
      <c r="B145" s="54">
        <v>14</v>
      </c>
      <c r="C145" s="55" t="s">
        <v>64</v>
      </c>
      <c r="D145" s="56"/>
      <c r="E145" s="57"/>
      <c r="F145" s="58">
        <f t="shared" si="5"/>
        <v>0</v>
      </c>
    </row>
    <row r="146" spans="1:6" ht="25.5">
      <c r="A146" s="59"/>
      <c r="B146" s="54">
        <v>15</v>
      </c>
      <c r="C146" s="55" t="s">
        <v>65</v>
      </c>
      <c r="D146" s="56"/>
      <c r="E146" s="57"/>
      <c r="F146" s="58">
        <f t="shared" si="5"/>
        <v>0</v>
      </c>
    </row>
    <row r="147" spans="1:6" ht="25.5">
      <c r="A147" s="59"/>
      <c r="B147" s="54">
        <v>16</v>
      </c>
      <c r="C147" s="55" t="s">
        <v>83</v>
      </c>
      <c r="D147" s="56"/>
      <c r="E147" s="57"/>
      <c r="F147" s="58">
        <f t="shared" si="5"/>
        <v>0</v>
      </c>
    </row>
    <row r="148" spans="1:6" ht="25.5">
      <c r="A148" s="59"/>
      <c r="B148" s="54">
        <v>17</v>
      </c>
      <c r="C148" s="55" t="s">
        <v>67</v>
      </c>
      <c r="D148" s="56"/>
      <c r="E148" s="57"/>
      <c r="F148" s="58">
        <f t="shared" si="5"/>
        <v>0</v>
      </c>
    </row>
    <row r="149" spans="1:6" ht="25.5">
      <c r="A149" s="59"/>
      <c r="B149" s="54">
        <v>18</v>
      </c>
      <c r="C149" s="55" t="s">
        <v>68</v>
      </c>
      <c r="D149" s="56"/>
      <c r="E149" s="57"/>
      <c r="F149" s="58">
        <f t="shared" si="5"/>
        <v>0</v>
      </c>
    </row>
    <row r="150" spans="1:6" ht="26.25">
      <c r="A150" s="60" t="s">
        <v>1</v>
      </c>
      <c r="B150" s="61"/>
      <c r="C150" s="62"/>
      <c r="D150" s="63">
        <f>SUM(D129:D149)</f>
        <v>0</v>
      </c>
      <c r="E150" s="63"/>
      <c r="F150" s="65">
        <f>SUM(F129:F149)</f>
        <v>0</v>
      </c>
    </row>
    <row r="152" spans="1:6" ht="46.5">
      <c r="A152" s="30" t="s">
        <v>34</v>
      </c>
      <c r="B152" s="30"/>
      <c r="C152" s="30" t="s">
        <v>44</v>
      </c>
      <c r="D152" s="44" t="s">
        <v>45</v>
      </c>
      <c r="E152" s="45" t="s">
        <v>46</v>
      </c>
      <c r="F152" s="46" t="s">
        <v>47</v>
      </c>
    </row>
    <row r="153" spans="1:6" ht="25.5">
      <c r="A153" s="47"/>
      <c r="B153" s="48"/>
      <c r="C153" s="49"/>
      <c r="D153" s="50"/>
      <c r="E153" s="51"/>
      <c r="F153" s="52"/>
    </row>
    <row r="154" spans="1:6" ht="25.5">
      <c r="A154" s="53">
        <v>24289</v>
      </c>
      <c r="B154" s="54">
        <v>1</v>
      </c>
      <c r="C154" s="55" t="s">
        <v>48</v>
      </c>
      <c r="D154" s="56"/>
      <c r="E154" s="57"/>
      <c r="F154" s="58">
        <f>D154*E154</f>
        <v>0</v>
      </c>
    </row>
    <row r="155" spans="1:6" ht="25.5">
      <c r="A155" s="59"/>
      <c r="B155" s="54">
        <v>2</v>
      </c>
      <c r="C155" s="55" t="s">
        <v>49</v>
      </c>
      <c r="D155" s="56"/>
      <c r="E155" s="57"/>
      <c r="F155" s="58">
        <f aca="true" t="shared" si="6" ref="F155:F174">D155*E155</f>
        <v>0</v>
      </c>
    </row>
    <row r="156" spans="1:6" ht="25.5">
      <c r="A156" s="59"/>
      <c r="B156" s="54"/>
      <c r="C156" s="55" t="s">
        <v>50</v>
      </c>
      <c r="D156" s="56"/>
      <c r="E156" s="57"/>
      <c r="F156" s="58">
        <f t="shared" si="6"/>
        <v>0</v>
      </c>
    </row>
    <row r="157" spans="1:6" ht="25.5">
      <c r="A157" s="59"/>
      <c r="B157" s="54">
        <v>3</v>
      </c>
      <c r="C157" s="55" t="s">
        <v>51</v>
      </c>
      <c r="D157" s="56"/>
      <c r="E157" s="57"/>
      <c r="F157" s="58">
        <f t="shared" si="6"/>
        <v>0</v>
      </c>
    </row>
    <row r="158" spans="1:6" ht="25.5">
      <c r="A158" s="59"/>
      <c r="B158" s="54">
        <v>4</v>
      </c>
      <c r="C158" s="55" t="s">
        <v>69</v>
      </c>
      <c r="D158" s="56"/>
      <c r="E158" s="57"/>
      <c r="F158" s="58">
        <f t="shared" si="6"/>
        <v>0</v>
      </c>
    </row>
    <row r="159" spans="1:6" ht="25.5">
      <c r="A159" s="59"/>
      <c r="B159" s="54"/>
      <c r="C159" s="55" t="s">
        <v>53</v>
      </c>
      <c r="D159" s="56">
        <v>1</v>
      </c>
      <c r="E159" s="57">
        <v>1853</v>
      </c>
      <c r="F159" s="58">
        <f t="shared" si="6"/>
        <v>1853</v>
      </c>
    </row>
    <row r="160" spans="1:6" ht="25.5">
      <c r="A160" s="59"/>
      <c r="B160" s="54">
        <v>5</v>
      </c>
      <c r="C160" s="55" t="s">
        <v>54</v>
      </c>
      <c r="D160" s="56">
        <f>1+1+1</f>
        <v>3</v>
      </c>
      <c r="E160" s="57">
        <v>2124</v>
      </c>
      <c r="F160" s="58">
        <f t="shared" si="6"/>
        <v>6372</v>
      </c>
    </row>
    <row r="161" spans="1:6" ht="25.5">
      <c r="A161" s="59"/>
      <c r="B161" s="54">
        <v>6</v>
      </c>
      <c r="C161" s="55" t="s">
        <v>70</v>
      </c>
      <c r="D161" s="56"/>
      <c r="E161" s="57"/>
      <c r="F161" s="58">
        <f t="shared" si="6"/>
        <v>0</v>
      </c>
    </row>
    <row r="162" spans="1:6" ht="25.5">
      <c r="A162" s="59"/>
      <c r="B162" s="54">
        <v>7</v>
      </c>
      <c r="C162" s="55" t="s">
        <v>56</v>
      </c>
      <c r="D162" s="56"/>
      <c r="E162" s="57"/>
      <c r="F162" s="58">
        <f t="shared" si="6"/>
        <v>0</v>
      </c>
    </row>
    <row r="163" spans="1:6" ht="25.5">
      <c r="A163" s="59"/>
      <c r="B163" s="54">
        <v>8</v>
      </c>
      <c r="C163" s="55" t="s">
        <v>62</v>
      </c>
      <c r="D163" s="56">
        <v>1</v>
      </c>
      <c r="E163" s="57">
        <v>500</v>
      </c>
      <c r="F163" s="58">
        <f t="shared" si="6"/>
        <v>500</v>
      </c>
    </row>
    <row r="164" spans="1:6" ht="25.5">
      <c r="A164" s="59"/>
      <c r="B164" s="54">
        <v>9</v>
      </c>
      <c r="C164" s="55" t="s">
        <v>58</v>
      </c>
      <c r="D164" s="56"/>
      <c r="E164" s="57"/>
      <c r="F164" s="58">
        <f t="shared" si="6"/>
        <v>0</v>
      </c>
    </row>
    <row r="165" spans="1:6" ht="25.5">
      <c r="A165" s="59"/>
      <c r="B165" s="54">
        <v>10</v>
      </c>
      <c r="C165" s="55" t="s">
        <v>59</v>
      </c>
      <c r="D165" s="56"/>
      <c r="E165" s="57"/>
      <c r="F165" s="58">
        <f t="shared" si="6"/>
        <v>0</v>
      </c>
    </row>
    <row r="166" spans="1:6" ht="25.5">
      <c r="A166" s="59"/>
      <c r="B166" s="54"/>
      <c r="C166" s="55" t="s">
        <v>60</v>
      </c>
      <c r="D166" s="56"/>
      <c r="E166" s="57"/>
      <c r="F166" s="58">
        <f t="shared" si="6"/>
        <v>0</v>
      </c>
    </row>
    <row r="167" spans="1:6" ht="25.5">
      <c r="A167" s="59"/>
      <c r="B167" s="54">
        <v>11</v>
      </c>
      <c r="C167" s="55" t="s">
        <v>84</v>
      </c>
      <c r="D167" s="56"/>
      <c r="E167" s="57"/>
      <c r="F167" s="58">
        <f t="shared" si="6"/>
        <v>0</v>
      </c>
    </row>
    <row r="168" spans="1:6" ht="25.5">
      <c r="A168" s="59"/>
      <c r="B168" s="54">
        <v>12</v>
      </c>
      <c r="C168" s="55" t="s">
        <v>76</v>
      </c>
      <c r="D168" s="56"/>
      <c r="E168" s="57"/>
      <c r="F168" s="58">
        <f t="shared" si="6"/>
        <v>0</v>
      </c>
    </row>
    <row r="169" spans="1:6" ht="25.5">
      <c r="A169" s="59"/>
      <c r="B169" s="54">
        <v>13</v>
      </c>
      <c r="C169" s="55" t="s">
        <v>79</v>
      </c>
      <c r="D169" s="56"/>
      <c r="E169" s="57"/>
      <c r="F169" s="58">
        <f t="shared" si="6"/>
        <v>0</v>
      </c>
    </row>
    <row r="170" spans="1:6" ht="25.5">
      <c r="A170" s="59"/>
      <c r="B170" s="54">
        <v>14</v>
      </c>
      <c r="C170" s="55" t="s">
        <v>64</v>
      </c>
      <c r="D170" s="56">
        <f>5+1+3</f>
        <v>9</v>
      </c>
      <c r="E170" s="57">
        <v>1990</v>
      </c>
      <c r="F170" s="58">
        <f t="shared" si="6"/>
        <v>17910</v>
      </c>
    </row>
    <row r="171" spans="1:6" ht="25.5">
      <c r="A171" s="59"/>
      <c r="B171" s="54">
        <v>15</v>
      </c>
      <c r="C171" s="55" t="s">
        <v>65</v>
      </c>
      <c r="D171" s="56"/>
      <c r="E171" s="57"/>
      <c r="F171" s="58">
        <f t="shared" si="6"/>
        <v>0</v>
      </c>
    </row>
    <row r="172" spans="1:6" ht="25.5">
      <c r="A172" s="59"/>
      <c r="B172" s="54">
        <v>16</v>
      </c>
      <c r="C172" s="55" t="s">
        <v>66</v>
      </c>
      <c r="D172" s="56"/>
      <c r="E172" s="57"/>
      <c r="F172" s="58">
        <f t="shared" si="6"/>
        <v>0</v>
      </c>
    </row>
    <row r="173" spans="1:6" ht="25.5">
      <c r="A173" s="59"/>
      <c r="B173" s="54">
        <v>17</v>
      </c>
      <c r="C173" s="55" t="s">
        <v>67</v>
      </c>
      <c r="D173" s="56"/>
      <c r="E173" s="57"/>
      <c r="F173" s="58">
        <f t="shared" si="6"/>
        <v>0</v>
      </c>
    </row>
    <row r="174" spans="1:6" ht="25.5">
      <c r="A174" s="59"/>
      <c r="B174" s="54">
        <v>18</v>
      </c>
      <c r="C174" s="55" t="s">
        <v>68</v>
      </c>
      <c r="D174" s="56"/>
      <c r="E174" s="57"/>
      <c r="F174" s="58">
        <f t="shared" si="6"/>
        <v>0</v>
      </c>
    </row>
    <row r="175" spans="1:6" ht="26.25">
      <c r="A175" s="60" t="s">
        <v>1</v>
      </c>
      <c r="B175" s="61"/>
      <c r="C175" s="62"/>
      <c r="D175" s="63">
        <f>SUM(D154:D174)</f>
        <v>14</v>
      </c>
      <c r="E175" s="66"/>
      <c r="F175" s="65">
        <f>SUM(F154:F174)</f>
        <v>26635</v>
      </c>
    </row>
    <row r="177" spans="1:6" ht="46.5">
      <c r="A177" s="30" t="s">
        <v>34</v>
      </c>
      <c r="B177" s="30"/>
      <c r="C177" s="30" t="s">
        <v>44</v>
      </c>
      <c r="D177" s="44" t="s">
        <v>45</v>
      </c>
      <c r="E177" s="45" t="s">
        <v>46</v>
      </c>
      <c r="F177" s="46" t="s">
        <v>47</v>
      </c>
    </row>
    <row r="178" spans="1:6" ht="25.5">
      <c r="A178" s="47"/>
      <c r="B178" s="48"/>
      <c r="C178" s="49"/>
      <c r="D178" s="50"/>
      <c r="E178" s="51"/>
      <c r="F178" s="52"/>
    </row>
    <row r="179" spans="1:6" ht="25.5">
      <c r="A179" s="53">
        <v>24320</v>
      </c>
      <c r="B179" s="54">
        <v>1</v>
      </c>
      <c r="C179" s="55" t="s">
        <v>48</v>
      </c>
      <c r="D179" s="56"/>
      <c r="E179" s="57"/>
      <c r="F179" s="58">
        <f>D179*E179</f>
        <v>0</v>
      </c>
    </row>
    <row r="180" spans="1:6" ht="25.5">
      <c r="A180" s="59"/>
      <c r="B180" s="54">
        <v>2</v>
      </c>
      <c r="C180" s="55" t="s">
        <v>49</v>
      </c>
      <c r="D180" s="56"/>
      <c r="E180" s="57"/>
      <c r="F180" s="58">
        <f aca="true" t="shared" si="7" ref="F180:F199">D180*E180</f>
        <v>0</v>
      </c>
    </row>
    <row r="181" spans="1:6" ht="25.5">
      <c r="A181" s="59"/>
      <c r="B181" s="54"/>
      <c r="C181" s="55" t="s">
        <v>50</v>
      </c>
      <c r="D181" s="56"/>
      <c r="E181" s="57"/>
      <c r="F181" s="58">
        <f t="shared" si="7"/>
        <v>0</v>
      </c>
    </row>
    <row r="182" spans="1:6" ht="25.5">
      <c r="A182" s="59"/>
      <c r="B182" s="54">
        <v>3</v>
      </c>
      <c r="C182" s="55" t="s">
        <v>51</v>
      </c>
      <c r="D182" s="56"/>
      <c r="E182" s="57"/>
      <c r="F182" s="58">
        <f t="shared" si="7"/>
        <v>0</v>
      </c>
    </row>
    <row r="183" spans="1:6" ht="25.5">
      <c r="A183" s="59"/>
      <c r="B183" s="54">
        <v>4</v>
      </c>
      <c r="C183" s="55" t="s">
        <v>69</v>
      </c>
      <c r="D183" s="56"/>
      <c r="E183" s="57"/>
      <c r="F183" s="58">
        <f t="shared" si="7"/>
        <v>0</v>
      </c>
    </row>
    <row r="184" spans="1:6" ht="25.5">
      <c r="A184" s="59"/>
      <c r="B184" s="54"/>
      <c r="C184" s="55" t="s">
        <v>85</v>
      </c>
      <c r="D184" s="56"/>
      <c r="E184" s="57"/>
      <c r="F184" s="58">
        <f t="shared" si="7"/>
        <v>0</v>
      </c>
    </row>
    <row r="185" spans="1:6" ht="25.5">
      <c r="A185" s="59"/>
      <c r="B185" s="54">
        <v>5</v>
      </c>
      <c r="C185" s="55" t="s">
        <v>54</v>
      </c>
      <c r="D185" s="56"/>
      <c r="E185" s="57"/>
      <c r="F185" s="58">
        <f t="shared" si="7"/>
        <v>0</v>
      </c>
    </row>
    <row r="186" spans="1:6" ht="25.5">
      <c r="A186" s="59"/>
      <c r="B186" s="54">
        <v>6</v>
      </c>
      <c r="C186" s="55" t="s">
        <v>70</v>
      </c>
      <c r="D186" s="56"/>
      <c r="E186" s="57"/>
      <c r="F186" s="58">
        <f t="shared" si="7"/>
        <v>0</v>
      </c>
    </row>
    <row r="187" spans="1:6" ht="25.5">
      <c r="A187" s="59"/>
      <c r="B187" s="54">
        <v>7</v>
      </c>
      <c r="C187" s="55" t="s">
        <v>56</v>
      </c>
      <c r="D187" s="56"/>
      <c r="E187" s="57"/>
      <c r="F187" s="58">
        <f t="shared" si="7"/>
        <v>0</v>
      </c>
    </row>
    <row r="188" spans="1:6" ht="25.5">
      <c r="A188" s="59"/>
      <c r="B188" s="54">
        <v>8</v>
      </c>
      <c r="C188" s="55" t="s">
        <v>86</v>
      </c>
      <c r="D188" s="56">
        <v>1</v>
      </c>
      <c r="E188" s="57">
        <v>1100</v>
      </c>
      <c r="F188" s="58">
        <f t="shared" si="7"/>
        <v>1100</v>
      </c>
    </row>
    <row r="189" spans="1:6" ht="25.5">
      <c r="A189" s="59"/>
      <c r="B189" s="54">
        <v>9</v>
      </c>
      <c r="C189" s="55" t="s">
        <v>58</v>
      </c>
      <c r="D189" s="56"/>
      <c r="E189" s="57"/>
      <c r="F189" s="58">
        <f t="shared" si="7"/>
        <v>0</v>
      </c>
    </row>
    <row r="190" spans="1:6" ht="25.5">
      <c r="A190" s="59"/>
      <c r="B190" s="54">
        <v>10</v>
      </c>
      <c r="C190" s="55" t="s">
        <v>59</v>
      </c>
      <c r="D190" s="56"/>
      <c r="E190" s="57"/>
      <c r="F190" s="58">
        <f t="shared" si="7"/>
        <v>0</v>
      </c>
    </row>
    <row r="191" spans="1:6" ht="25.5">
      <c r="A191" s="59"/>
      <c r="B191" s="54"/>
      <c r="C191" s="55" t="s">
        <v>71</v>
      </c>
      <c r="D191" s="56">
        <v>1</v>
      </c>
      <c r="E191" s="57">
        <v>100</v>
      </c>
      <c r="F191" s="58">
        <f t="shared" si="7"/>
        <v>100</v>
      </c>
    </row>
    <row r="192" spans="1:6" ht="25.5">
      <c r="A192" s="59"/>
      <c r="B192" s="54">
        <v>11</v>
      </c>
      <c r="C192" s="55" t="s">
        <v>87</v>
      </c>
      <c r="D192" s="56">
        <v>2</v>
      </c>
      <c r="E192" s="57">
        <v>145</v>
      </c>
      <c r="F192" s="58">
        <f t="shared" si="7"/>
        <v>290</v>
      </c>
    </row>
    <row r="193" spans="1:6" ht="25.5">
      <c r="A193" s="59"/>
      <c r="B193" s="54">
        <v>12</v>
      </c>
      <c r="C193" s="55" t="s">
        <v>64</v>
      </c>
      <c r="D193" s="56">
        <f>2+1+1</f>
        <v>4</v>
      </c>
      <c r="E193" s="57">
        <v>1990</v>
      </c>
      <c r="F193" s="58">
        <f t="shared" si="7"/>
        <v>7960</v>
      </c>
    </row>
    <row r="194" spans="1:6" ht="25.5">
      <c r="A194" s="59"/>
      <c r="B194" s="54">
        <v>13</v>
      </c>
      <c r="C194" s="55" t="s">
        <v>62</v>
      </c>
      <c r="D194" s="56">
        <v>1</v>
      </c>
      <c r="E194" s="57">
        <v>500</v>
      </c>
      <c r="F194" s="58">
        <f t="shared" si="7"/>
        <v>500</v>
      </c>
    </row>
    <row r="195" spans="1:6" ht="25.5">
      <c r="A195" s="59"/>
      <c r="B195" s="54">
        <v>14</v>
      </c>
      <c r="C195" s="55" t="s">
        <v>73</v>
      </c>
      <c r="D195" s="56">
        <f>1+1</f>
        <v>2</v>
      </c>
      <c r="E195" s="57">
        <v>1990</v>
      </c>
      <c r="F195" s="58">
        <f t="shared" si="7"/>
        <v>3980</v>
      </c>
    </row>
    <row r="196" spans="1:6" ht="25.5">
      <c r="A196" s="59"/>
      <c r="B196" s="54">
        <v>15</v>
      </c>
      <c r="C196" s="55" t="s">
        <v>78</v>
      </c>
      <c r="D196" s="56">
        <v>1</v>
      </c>
      <c r="E196" s="57">
        <v>3250</v>
      </c>
      <c r="F196" s="58">
        <f t="shared" si="7"/>
        <v>3250</v>
      </c>
    </row>
    <row r="197" spans="1:6" ht="25.5">
      <c r="A197" s="59"/>
      <c r="B197" s="54">
        <v>16</v>
      </c>
      <c r="C197" s="55" t="s">
        <v>66</v>
      </c>
      <c r="D197" s="56"/>
      <c r="E197" s="57"/>
      <c r="F197" s="58">
        <f t="shared" si="7"/>
        <v>0</v>
      </c>
    </row>
    <row r="198" spans="1:6" ht="25.5">
      <c r="A198" s="59"/>
      <c r="B198" s="54">
        <v>17</v>
      </c>
      <c r="C198" s="55" t="s">
        <v>67</v>
      </c>
      <c r="D198" s="56"/>
      <c r="E198" s="57"/>
      <c r="F198" s="58">
        <f t="shared" si="7"/>
        <v>0</v>
      </c>
    </row>
    <row r="199" spans="1:6" ht="25.5">
      <c r="A199" s="59"/>
      <c r="B199" s="54">
        <v>18</v>
      </c>
      <c r="C199" s="55" t="s">
        <v>68</v>
      </c>
      <c r="D199" s="56"/>
      <c r="E199" s="57"/>
      <c r="F199" s="58">
        <f t="shared" si="7"/>
        <v>0</v>
      </c>
    </row>
    <row r="200" spans="1:6" ht="26.25">
      <c r="A200" s="60" t="s">
        <v>1</v>
      </c>
      <c r="B200" s="61"/>
      <c r="C200" s="62"/>
      <c r="D200" s="63">
        <f>SUM(D179:D199)</f>
        <v>12</v>
      </c>
      <c r="E200" s="66"/>
      <c r="F200" s="65">
        <f>SUM(F179:F199)</f>
        <v>17180</v>
      </c>
    </row>
    <row r="202" spans="1:6" ht="46.5">
      <c r="A202" s="30" t="s">
        <v>34</v>
      </c>
      <c r="B202" s="30"/>
      <c r="C202" s="30" t="s">
        <v>44</v>
      </c>
      <c r="D202" s="44" t="s">
        <v>45</v>
      </c>
      <c r="E202" s="45" t="s">
        <v>46</v>
      </c>
      <c r="F202" s="46" t="s">
        <v>47</v>
      </c>
    </row>
    <row r="203" spans="1:6" ht="25.5">
      <c r="A203" s="47"/>
      <c r="B203" s="48"/>
      <c r="C203" s="49"/>
      <c r="D203" s="50"/>
      <c r="E203" s="51"/>
      <c r="F203" s="52"/>
    </row>
    <row r="204" spans="1:6" ht="25.5">
      <c r="A204" s="53">
        <v>24351</v>
      </c>
      <c r="B204" s="54">
        <v>1</v>
      </c>
      <c r="C204" s="55" t="s">
        <v>48</v>
      </c>
      <c r="D204" s="56"/>
      <c r="E204" s="57"/>
      <c r="F204" s="58">
        <f>D204*E204</f>
        <v>0</v>
      </c>
    </row>
    <row r="205" spans="1:6" ht="25.5">
      <c r="A205" s="59"/>
      <c r="B205" s="54">
        <v>2</v>
      </c>
      <c r="C205" s="55" t="s">
        <v>88</v>
      </c>
      <c r="D205" s="56"/>
      <c r="E205" s="57"/>
      <c r="F205" s="58">
        <f aca="true" t="shared" si="8" ref="F205:F224">D205*E205</f>
        <v>0</v>
      </c>
    </row>
    <row r="206" spans="1:6" ht="25.5">
      <c r="A206" s="59"/>
      <c r="B206" s="54"/>
      <c r="C206" s="55" t="s">
        <v>89</v>
      </c>
      <c r="D206" s="56"/>
      <c r="E206" s="57"/>
      <c r="F206" s="58">
        <f t="shared" si="8"/>
        <v>0</v>
      </c>
    </row>
    <row r="207" spans="1:6" ht="25.5">
      <c r="A207" s="59"/>
      <c r="B207" s="54">
        <v>3</v>
      </c>
      <c r="C207" s="55" t="s">
        <v>51</v>
      </c>
      <c r="D207" s="56"/>
      <c r="E207" s="57"/>
      <c r="F207" s="58">
        <f t="shared" si="8"/>
        <v>0</v>
      </c>
    </row>
    <row r="208" spans="1:6" ht="25.5">
      <c r="A208" s="59"/>
      <c r="B208" s="54">
        <v>4</v>
      </c>
      <c r="C208" s="55" t="s">
        <v>90</v>
      </c>
      <c r="D208" s="56"/>
      <c r="E208" s="57"/>
      <c r="F208" s="58">
        <f t="shared" si="8"/>
        <v>0</v>
      </c>
    </row>
    <row r="209" spans="1:6" ht="25.5">
      <c r="A209" s="59"/>
      <c r="B209" s="54"/>
      <c r="C209" s="55" t="s">
        <v>53</v>
      </c>
      <c r="D209" s="56">
        <v>1</v>
      </c>
      <c r="E209" s="57">
        <v>1853</v>
      </c>
      <c r="F209" s="58">
        <f t="shared" si="8"/>
        <v>1853</v>
      </c>
    </row>
    <row r="210" spans="1:6" ht="25.5">
      <c r="A210" s="59"/>
      <c r="B210" s="54">
        <v>5</v>
      </c>
      <c r="C210" s="55" t="s">
        <v>82</v>
      </c>
      <c r="D210" s="56"/>
      <c r="E210" s="57"/>
      <c r="F210" s="58">
        <f t="shared" si="8"/>
        <v>0</v>
      </c>
    </row>
    <row r="211" spans="1:6" ht="25.5">
      <c r="A211" s="59"/>
      <c r="B211" s="54">
        <v>6</v>
      </c>
      <c r="C211" s="55" t="s">
        <v>70</v>
      </c>
      <c r="D211" s="56"/>
      <c r="E211" s="57"/>
      <c r="F211" s="58">
        <f t="shared" si="8"/>
        <v>0</v>
      </c>
    </row>
    <row r="212" spans="1:6" ht="25.5">
      <c r="A212" s="59"/>
      <c r="B212" s="54">
        <v>7</v>
      </c>
      <c r="C212" s="55" t="s">
        <v>56</v>
      </c>
      <c r="D212" s="56"/>
      <c r="E212" s="57"/>
      <c r="F212" s="58">
        <f t="shared" si="8"/>
        <v>0</v>
      </c>
    </row>
    <row r="213" spans="1:6" ht="25.5">
      <c r="A213" s="59"/>
      <c r="B213" s="54">
        <v>8</v>
      </c>
      <c r="C213" s="55" t="s">
        <v>57</v>
      </c>
      <c r="D213" s="56"/>
      <c r="E213" s="57"/>
      <c r="F213" s="58">
        <f t="shared" si="8"/>
        <v>0</v>
      </c>
    </row>
    <row r="214" spans="1:6" ht="25.5">
      <c r="A214" s="59"/>
      <c r="B214" s="54">
        <v>9</v>
      </c>
      <c r="C214" s="55" t="s">
        <v>58</v>
      </c>
      <c r="D214" s="56"/>
      <c r="E214" s="57"/>
      <c r="F214" s="58">
        <f t="shared" si="8"/>
        <v>0</v>
      </c>
    </row>
    <row r="215" spans="1:6" ht="25.5">
      <c r="A215" s="59"/>
      <c r="B215" s="54">
        <v>10</v>
      </c>
      <c r="C215" s="55" t="s">
        <v>59</v>
      </c>
      <c r="D215" s="56"/>
      <c r="E215" s="57"/>
      <c r="F215" s="58">
        <f t="shared" si="8"/>
        <v>0</v>
      </c>
    </row>
    <row r="216" spans="1:6" ht="25.5">
      <c r="A216" s="59"/>
      <c r="B216" s="54"/>
      <c r="C216" s="55" t="s">
        <v>60</v>
      </c>
      <c r="D216" s="56"/>
      <c r="E216" s="57"/>
      <c r="F216" s="58">
        <f t="shared" si="8"/>
        <v>0</v>
      </c>
    </row>
    <row r="217" spans="1:6" ht="25.5">
      <c r="A217" s="59"/>
      <c r="B217" s="54">
        <v>11</v>
      </c>
      <c r="C217" s="55" t="s">
        <v>61</v>
      </c>
      <c r="D217" s="56"/>
      <c r="E217" s="57"/>
      <c r="F217" s="58">
        <f t="shared" si="8"/>
        <v>0</v>
      </c>
    </row>
    <row r="218" spans="1:6" ht="25.5">
      <c r="A218" s="59"/>
      <c r="B218" s="54">
        <v>12</v>
      </c>
      <c r="C218" s="55" t="s">
        <v>64</v>
      </c>
      <c r="D218" s="56">
        <v>1</v>
      </c>
      <c r="E218" s="57">
        <v>1990</v>
      </c>
      <c r="F218" s="58">
        <f t="shared" si="8"/>
        <v>1990</v>
      </c>
    </row>
    <row r="219" spans="1:6" ht="25.5">
      <c r="A219" s="59"/>
      <c r="B219" s="54">
        <v>13</v>
      </c>
      <c r="C219" s="55" t="s">
        <v>79</v>
      </c>
      <c r="D219" s="56"/>
      <c r="E219" s="57"/>
      <c r="F219" s="58">
        <f t="shared" si="8"/>
        <v>0</v>
      </c>
    </row>
    <row r="220" spans="1:6" ht="25.5">
      <c r="A220" s="59"/>
      <c r="B220" s="54">
        <v>14</v>
      </c>
      <c r="C220" s="55" t="s">
        <v>73</v>
      </c>
      <c r="D220" s="56"/>
      <c r="E220" s="57"/>
      <c r="F220" s="58">
        <f t="shared" si="8"/>
        <v>0</v>
      </c>
    </row>
    <row r="221" spans="1:6" ht="25.5">
      <c r="A221" s="59"/>
      <c r="B221" s="54">
        <v>15</v>
      </c>
      <c r="C221" s="55" t="s">
        <v>65</v>
      </c>
      <c r="D221" s="56"/>
      <c r="E221" s="57"/>
      <c r="F221" s="58">
        <f t="shared" si="8"/>
        <v>0</v>
      </c>
    </row>
    <row r="222" spans="1:6" ht="25.5">
      <c r="A222" s="59"/>
      <c r="B222" s="54">
        <v>16</v>
      </c>
      <c r="C222" s="55" t="s">
        <v>66</v>
      </c>
      <c r="D222" s="56"/>
      <c r="E222" s="57"/>
      <c r="F222" s="58">
        <f t="shared" si="8"/>
        <v>0</v>
      </c>
    </row>
    <row r="223" spans="1:6" ht="25.5">
      <c r="A223" s="59"/>
      <c r="B223" s="54">
        <v>17</v>
      </c>
      <c r="C223" s="55" t="s">
        <v>67</v>
      </c>
      <c r="D223" s="56"/>
      <c r="E223" s="57"/>
      <c r="F223" s="58">
        <f t="shared" si="8"/>
        <v>0</v>
      </c>
    </row>
    <row r="224" spans="1:6" ht="25.5">
      <c r="A224" s="59"/>
      <c r="B224" s="54">
        <v>18</v>
      </c>
      <c r="C224" s="55" t="s">
        <v>68</v>
      </c>
      <c r="D224" s="56">
        <v>1</v>
      </c>
      <c r="E224" s="57">
        <v>3590</v>
      </c>
      <c r="F224" s="58">
        <f t="shared" si="8"/>
        <v>3590</v>
      </c>
    </row>
    <row r="225" spans="1:6" ht="26.25">
      <c r="A225" s="60" t="s">
        <v>1</v>
      </c>
      <c r="B225" s="61"/>
      <c r="C225" s="62"/>
      <c r="D225" s="63">
        <f>SUM(D204:D224)</f>
        <v>3</v>
      </c>
      <c r="E225" s="66"/>
      <c r="F225" s="65">
        <f>SUM(F204:F224)</f>
        <v>7433</v>
      </c>
    </row>
    <row r="227" spans="1:6" ht="46.5">
      <c r="A227" s="30" t="s">
        <v>34</v>
      </c>
      <c r="B227" s="30" t="s">
        <v>91</v>
      </c>
      <c r="C227" s="30" t="s">
        <v>44</v>
      </c>
      <c r="D227" s="44" t="s">
        <v>45</v>
      </c>
      <c r="E227" s="45" t="s">
        <v>46</v>
      </c>
      <c r="F227" s="46" t="s">
        <v>47</v>
      </c>
    </row>
    <row r="228" spans="1:6" ht="25.5">
      <c r="A228" s="47"/>
      <c r="B228" s="48"/>
      <c r="C228" s="49"/>
      <c r="D228" s="50"/>
      <c r="E228" s="51"/>
      <c r="F228" s="52"/>
    </row>
    <row r="229" spans="1:6" ht="25.5">
      <c r="A229" s="53">
        <v>24381</v>
      </c>
      <c r="B229" s="54">
        <v>1</v>
      </c>
      <c r="C229" s="55" t="s">
        <v>48</v>
      </c>
      <c r="D229" s="56"/>
      <c r="E229" s="57"/>
      <c r="F229" s="58">
        <f>D229*E229</f>
        <v>0</v>
      </c>
    </row>
    <row r="230" spans="1:6" ht="25.5">
      <c r="A230" s="59"/>
      <c r="B230" s="54">
        <v>2</v>
      </c>
      <c r="C230" s="55" t="s">
        <v>53</v>
      </c>
      <c r="D230" s="56"/>
      <c r="E230" s="57"/>
      <c r="F230" s="58">
        <f aca="true" t="shared" si="9" ref="F230:F249">D230*E230</f>
        <v>0</v>
      </c>
    </row>
    <row r="231" spans="1:6" ht="25.5">
      <c r="A231" s="59"/>
      <c r="B231" s="54"/>
      <c r="C231" s="55" t="s">
        <v>50</v>
      </c>
      <c r="D231" s="56"/>
      <c r="E231" s="57"/>
      <c r="F231" s="58">
        <f t="shared" si="9"/>
        <v>0</v>
      </c>
    </row>
    <row r="232" spans="1:6" ht="25.5">
      <c r="A232" s="59"/>
      <c r="B232" s="54">
        <v>3</v>
      </c>
      <c r="C232" s="55" t="s">
        <v>51</v>
      </c>
      <c r="D232" s="56"/>
      <c r="E232" s="57"/>
      <c r="F232" s="58">
        <f t="shared" si="9"/>
        <v>0</v>
      </c>
    </row>
    <row r="233" spans="1:6" ht="25.5">
      <c r="A233" s="59"/>
      <c r="B233" s="54">
        <v>4</v>
      </c>
      <c r="C233" s="55" t="s">
        <v>69</v>
      </c>
      <c r="D233" s="56"/>
      <c r="E233" s="57"/>
      <c r="F233" s="58">
        <f t="shared" si="9"/>
        <v>0</v>
      </c>
    </row>
    <row r="234" spans="1:6" ht="25.5">
      <c r="A234" s="59"/>
      <c r="B234" s="54"/>
      <c r="C234" s="55" t="s">
        <v>53</v>
      </c>
      <c r="D234" s="56">
        <v>1</v>
      </c>
      <c r="E234" s="57">
        <v>1853</v>
      </c>
      <c r="F234" s="58">
        <f t="shared" si="9"/>
        <v>1853</v>
      </c>
    </row>
    <row r="235" spans="1:6" ht="25.5">
      <c r="A235" s="59"/>
      <c r="B235" s="54">
        <v>5</v>
      </c>
      <c r="C235" s="55" t="s">
        <v>54</v>
      </c>
      <c r="D235" s="56">
        <v>3</v>
      </c>
      <c r="E235" s="57">
        <v>2124</v>
      </c>
      <c r="F235" s="58">
        <f t="shared" si="9"/>
        <v>6372</v>
      </c>
    </row>
    <row r="236" spans="1:6" ht="25.5">
      <c r="A236" s="59"/>
      <c r="B236" s="54">
        <v>6</v>
      </c>
      <c r="C236" s="55" t="s">
        <v>70</v>
      </c>
      <c r="D236" s="56"/>
      <c r="E236" s="57"/>
      <c r="F236" s="58">
        <f t="shared" si="9"/>
        <v>0</v>
      </c>
    </row>
    <row r="237" spans="1:6" ht="25.5">
      <c r="A237" s="59"/>
      <c r="B237" s="54">
        <v>7</v>
      </c>
      <c r="C237" s="55" t="s">
        <v>56</v>
      </c>
      <c r="D237" s="56"/>
      <c r="E237" s="57"/>
      <c r="F237" s="58">
        <f t="shared" si="9"/>
        <v>0</v>
      </c>
    </row>
    <row r="238" spans="1:6" ht="25.5">
      <c r="A238" s="59"/>
      <c r="B238" s="54">
        <v>8</v>
      </c>
      <c r="C238" s="55" t="s">
        <v>57</v>
      </c>
      <c r="D238" s="56"/>
      <c r="E238" s="57"/>
      <c r="F238" s="58">
        <f t="shared" si="9"/>
        <v>0</v>
      </c>
    </row>
    <row r="239" spans="1:6" ht="25.5">
      <c r="A239" s="59"/>
      <c r="B239" s="54">
        <v>9</v>
      </c>
      <c r="C239" s="55" t="s">
        <v>58</v>
      </c>
      <c r="D239" s="56"/>
      <c r="E239" s="57"/>
      <c r="F239" s="58">
        <f t="shared" si="9"/>
        <v>0</v>
      </c>
    </row>
    <row r="240" spans="1:6" ht="25.5">
      <c r="A240" s="59"/>
      <c r="B240" s="54">
        <v>10</v>
      </c>
      <c r="C240" s="55" t="s">
        <v>59</v>
      </c>
      <c r="D240" s="56"/>
      <c r="E240" s="57"/>
      <c r="F240" s="58">
        <f t="shared" si="9"/>
        <v>0</v>
      </c>
    </row>
    <row r="241" spans="1:6" ht="25.5">
      <c r="A241" s="59"/>
      <c r="B241" s="54"/>
      <c r="C241" s="55" t="s">
        <v>60</v>
      </c>
      <c r="D241" s="56"/>
      <c r="E241" s="57"/>
      <c r="F241" s="58">
        <f t="shared" si="9"/>
        <v>0</v>
      </c>
    </row>
    <row r="242" spans="1:6" ht="25.5">
      <c r="A242" s="59"/>
      <c r="B242" s="54">
        <v>11</v>
      </c>
      <c r="C242" s="55" t="s">
        <v>92</v>
      </c>
      <c r="D242" s="56"/>
      <c r="E242" s="57"/>
      <c r="F242" s="58">
        <f t="shared" si="9"/>
        <v>0</v>
      </c>
    </row>
    <row r="243" spans="1:6" ht="25.5">
      <c r="A243" s="59"/>
      <c r="B243" s="54">
        <v>12</v>
      </c>
      <c r="C243" s="55" t="s">
        <v>76</v>
      </c>
      <c r="D243" s="56"/>
      <c r="E243" s="57"/>
      <c r="F243" s="58">
        <f t="shared" si="9"/>
        <v>0</v>
      </c>
    </row>
    <row r="244" spans="1:6" ht="25.5">
      <c r="A244" s="59"/>
      <c r="B244" s="54">
        <v>13</v>
      </c>
      <c r="C244" s="55" t="s">
        <v>79</v>
      </c>
      <c r="D244" s="56"/>
      <c r="E244" s="57"/>
      <c r="F244" s="58">
        <f t="shared" si="9"/>
        <v>0</v>
      </c>
    </row>
    <row r="245" spans="1:6" ht="25.5">
      <c r="A245" s="59"/>
      <c r="B245" s="54">
        <v>14</v>
      </c>
      <c r="C245" s="55" t="s">
        <v>64</v>
      </c>
      <c r="D245" s="56">
        <v>1</v>
      </c>
      <c r="E245" s="57">
        <v>1990</v>
      </c>
      <c r="F245" s="58">
        <f t="shared" si="9"/>
        <v>1990</v>
      </c>
    </row>
    <row r="246" spans="1:6" ht="25.5">
      <c r="A246" s="59"/>
      <c r="B246" s="54">
        <v>15</v>
      </c>
      <c r="C246" s="55" t="s">
        <v>65</v>
      </c>
      <c r="D246" s="56"/>
      <c r="E246" s="57"/>
      <c r="F246" s="58">
        <f t="shared" si="9"/>
        <v>0</v>
      </c>
    </row>
    <row r="247" spans="1:6" ht="25.5">
      <c r="A247" s="59"/>
      <c r="B247" s="54">
        <v>16</v>
      </c>
      <c r="C247" s="55" t="s">
        <v>66</v>
      </c>
      <c r="D247" s="56"/>
      <c r="E247" s="57"/>
      <c r="F247" s="58">
        <f t="shared" si="9"/>
        <v>0</v>
      </c>
    </row>
    <row r="248" spans="1:6" ht="25.5">
      <c r="A248" s="59"/>
      <c r="B248" s="54">
        <v>17</v>
      </c>
      <c r="C248" s="55" t="s">
        <v>67</v>
      </c>
      <c r="D248" s="56"/>
      <c r="E248" s="57"/>
      <c r="F248" s="58">
        <f t="shared" si="9"/>
        <v>0</v>
      </c>
    </row>
    <row r="249" spans="1:6" ht="25.5">
      <c r="A249" s="59"/>
      <c r="B249" s="54">
        <v>18</v>
      </c>
      <c r="C249" s="55" t="s">
        <v>68</v>
      </c>
      <c r="D249" s="56"/>
      <c r="E249" s="57"/>
      <c r="F249" s="58">
        <f t="shared" si="9"/>
        <v>0</v>
      </c>
    </row>
    <row r="250" spans="1:6" ht="26.25">
      <c r="A250" s="60" t="s">
        <v>1</v>
      </c>
      <c r="B250" s="61"/>
      <c r="C250" s="62"/>
      <c r="D250" s="63">
        <f>SUM(D229:D249)</f>
        <v>5</v>
      </c>
      <c r="E250" s="66"/>
      <c r="F250" s="65">
        <f>SUM(F229:F249)</f>
        <v>10215</v>
      </c>
    </row>
    <row r="252" spans="1:6" ht="46.5">
      <c r="A252" s="30" t="s">
        <v>34</v>
      </c>
      <c r="B252" s="30"/>
      <c r="C252" s="30" t="s">
        <v>44</v>
      </c>
      <c r="D252" s="44" t="s">
        <v>45</v>
      </c>
      <c r="E252" s="45" t="s">
        <v>46</v>
      </c>
      <c r="F252" s="46" t="s">
        <v>47</v>
      </c>
    </row>
    <row r="253" spans="1:6" ht="25.5">
      <c r="A253" s="47"/>
      <c r="B253" s="48"/>
      <c r="C253" s="49"/>
      <c r="D253" s="50"/>
      <c r="E253" s="51"/>
      <c r="F253" s="52"/>
    </row>
    <row r="254" spans="1:6" ht="25.5">
      <c r="A254" s="53">
        <v>24412</v>
      </c>
      <c r="B254" s="54">
        <v>1</v>
      </c>
      <c r="C254" s="55" t="s">
        <v>48</v>
      </c>
      <c r="D254" s="56"/>
      <c r="E254" s="57"/>
      <c r="F254" s="58">
        <f>D254*E254</f>
        <v>0</v>
      </c>
    </row>
    <row r="255" spans="1:6" ht="25.5">
      <c r="A255" s="59"/>
      <c r="B255" s="54">
        <v>2</v>
      </c>
      <c r="C255" s="55" t="s">
        <v>49</v>
      </c>
      <c r="D255" s="56"/>
      <c r="E255" s="57"/>
      <c r="F255" s="58">
        <f aca="true" t="shared" si="10" ref="F255:F274">D255*E255</f>
        <v>0</v>
      </c>
    </row>
    <row r="256" spans="1:6" ht="25.5">
      <c r="A256" s="59"/>
      <c r="B256" s="54"/>
      <c r="C256" s="55" t="s">
        <v>50</v>
      </c>
      <c r="D256" s="56"/>
      <c r="E256" s="57"/>
      <c r="F256" s="58">
        <f t="shared" si="10"/>
        <v>0</v>
      </c>
    </row>
    <row r="257" spans="1:6" ht="25.5">
      <c r="A257" s="59"/>
      <c r="B257" s="54">
        <v>3</v>
      </c>
      <c r="C257" s="55" t="s">
        <v>51</v>
      </c>
      <c r="D257" s="56"/>
      <c r="E257" s="57"/>
      <c r="F257" s="58">
        <f t="shared" si="10"/>
        <v>0</v>
      </c>
    </row>
    <row r="258" spans="1:6" ht="25.5">
      <c r="A258" s="59"/>
      <c r="B258" s="54">
        <v>4</v>
      </c>
      <c r="C258" s="55" t="s">
        <v>78</v>
      </c>
      <c r="D258" s="56">
        <v>1</v>
      </c>
      <c r="E258" s="57">
        <v>3250</v>
      </c>
      <c r="F258" s="58">
        <f t="shared" si="10"/>
        <v>3250</v>
      </c>
    </row>
    <row r="259" spans="1:6" ht="25.5">
      <c r="A259" s="59"/>
      <c r="B259" s="54"/>
      <c r="C259" s="55" t="s">
        <v>81</v>
      </c>
      <c r="D259" s="56"/>
      <c r="E259" s="57"/>
      <c r="F259" s="58">
        <f t="shared" si="10"/>
        <v>0</v>
      </c>
    </row>
    <row r="260" spans="1:6" ht="25.5">
      <c r="A260" s="59"/>
      <c r="B260" s="54">
        <v>5</v>
      </c>
      <c r="C260" s="55" t="s">
        <v>93</v>
      </c>
      <c r="D260" s="56"/>
      <c r="E260" s="57"/>
      <c r="F260" s="58">
        <f t="shared" si="10"/>
        <v>0</v>
      </c>
    </row>
    <row r="261" spans="1:6" ht="25.5">
      <c r="A261" s="59"/>
      <c r="B261" s="54">
        <v>6</v>
      </c>
      <c r="C261" s="55" t="s">
        <v>62</v>
      </c>
      <c r="D261" s="56">
        <v>6</v>
      </c>
      <c r="E261" s="57">
        <v>1180</v>
      </c>
      <c r="F261" s="58">
        <f t="shared" si="10"/>
        <v>7080</v>
      </c>
    </row>
    <row r="262" spans="1:6" ht="25.5">
      <c r="A262" s="59"/>
      <c r="B262" s="54">
        <v>7</v>
      </c>
      <c r="C262" s="55" t="s">
        <v>56</v>
      </c>
      <c r="D262" s="56"/>
      <c r="E262" s="57"/>
      <c r="F262" s="58">
        <f t="shared" si="10"/>
        <v>0</v>
      </c>
    </row>
    <row r="263" spans="1:6" ht="25.5">
      <c r="A263" s="59"/>
      <c r="B263" s="54">
        <v>8</v>
      </c>
      <c r="C263" s="55" t="s">
        <v>86</v>
      </c>
      <c r="D263" s="56"/>
      <c r="E263" s="57"/>
      <c r="F263" s="58">
        <f t="shared" si="10"/>
        <v>0</v>
      </c>
    </row>
    <row r="264" spans="1:6" ht="25.5">
      <c r="A264" s="59"/>
      <c r="B264" s="54">
        <v>9</v>
      </c>
      <c r="C264" s="55" t="s">
        <v>58</v>
      </c>
      <c r="D264" s="56"/>
      <c r="E264" s="57"/>
      <c r="F264" s="58">
        <f t="shared" si="10"/>
        <v>0</v>
      </c>
    </row>
    <row r="265" spans="1:6" ht="25.5">
      <c r="A265" s="59"/>
      <c r="B265" s="54">
        <v>10</v>
      </c>
      <c r="C265" s="55" t="s">
        <v>59</v>
      </c>
      <c r="D265" s="56"/>
      <c r="E265" s="57"/>
      <c r="F265" s="58">
        <f t="shared" si="10"/>
        <v>0</v>
      </c>
    </row>
    <row r="266" spans="1:6" ht="25.5">
      <c r="A266" s="59"/>
      <c r="B266" s="54"/>
      <c r="C266" s="55" t="s">
        <v>60</v>
      </c>
      <c r="D266" s="56"/>
      <c r="E266" s="57"/>
      <c r="F266" s="58">
        <f t="shared" si="10"/>
        <v>0</v>
      </c>
    </row>
    <row r="267" spans="1:6" ht="25.5">
      <c r="A267" s="59"/>
      <c r="B267" s="54">
        <v>11</v>
      </c>
      <c r="C267" s="55" t="s">
        <v>71</v>
      </c>
      <c r="D267" s="56"/>
      <c r="E267" s="57"/>
      <c r="F267" s="58">
        <f t="shared" si="10"/>
        <v>0</v>
      </c>
    </row>
    <row r="268" spans="1:6" ht="25.5">
      <c r="A268" s="59"/>
      <c r="B268" s="54">
        <v>12</v>
      </c>
      <c r="C268" s="55" t="s">
        <v>76</v>
      </c>
      <c r="D268" s="56"/>
      <c r="E268" s="57"/>
      <c r="F268" s="58">
        <f t="shared" si="10"/>
        <v>0</v>
      </c>
    </row>
    <row r="269" spans="1:6" ht="25.5">
      <c r="A269" s="59"/>
      <c r="B269" s="54">
        <v>13</v>
      </c>
      <c r="C269" s="55" t="s">
        <v>73</v>
      </c>
      <c r="D269" s="56">
        <v>1</v>
      </c>
      <c r="E269" s="57">
        <v>2665</v>
      </c>
      <c r="F269" s="58">
        <f t="shared" si="10"/>
        <v>2665</v>
      </c>
    </row>
    <row r="270" spans="1:6" ht="25.5">
      <c r="A270" s="59"/>
      <c r="B270" s="54">
        <v>14</v>
      </c>
      <c r="C270" s="55" t="s">
        <v>64</v>
      </c>
      <c r="D270" s="56">
        <v>4</v>
      </c>
      <c r="E270" s="57">
        <v>1990</v>
      </c>
      <c r="F270" s="58">
        <f t="shared" si="10"/>
        <v>7960</v>
      </c>
    </row>
    <row r="271" spans="1:6" ht="25.5">
      <c r="A271" s="59"/>
      <c r="B271" s="54">
        <v>15</v>
      </c>
      <c r="C271" s="55" t="s">
        <v>65</v>
      </c>
      <c r="D271" s="56"/>
      <c r="E271" s="57"/>
      <c r="F271" s="58">
        <f t="shared" si="10"/>
        <v>0</v>
      </c>
    </row>
    <row r="272" spans="1:6" ht="25.5">
      <c r="A272" s="59"/>
      <c r="B272" s="54">
        <v>16</v>
      </c>
      <c r="C272" s="55" t="s">
        <v>66</v>
      </c>
      <c r="D272" s="56"/>
      <c r="E272" s="57"/>
      <c r="F272" s="58">
        <f t="shared" si="10"/>
        <v>0</v>
      </c>
    </row>
    <row r="273" spans="1:6" ht="25.5">
      <c r="A273" s="59"/>
      <c r="B273" s="54">
        <v>17</v>
      </c>
      <c r="C273" s="55" t="s">
        <v>67</v>
      </c>
      <c r="D273" s="56"/>
      <c r="E273" s="57"/>
      <c r="F273" s="58">
        <f t="shared" si="10"/>
        <v>0</v>
      </c>
    </row>
    <row r="274" spans="1:6" ht="25.5">
      <c r="A274" s="59"/>
      <c r="B274" s="54">
        <v>18</v>
      </c>
      <c r="C274" s="55" t="s">
        <v>68</v>
      </c>
      <c r="D274" s="56"/>
      <c r="E274" s="57"/>
      <c r="F274" s="58">
        <f t="shared" si="10"/>
        <v>0</v>
      </c>
    </row>
    <row r="275" spans="1:6" ht="26.25">
      <c r="A275" s="60" t="s">
        <v>1</v>
      </c>
      <c r="B275" s="61"/>
      <c r="C275" s="62"/>
      <c r="D275" s="63">
        <f>SUM(D254:D274)</f>
        <v>12</v>
      </c>
      <c r="E275" s="66"/>
      <c r="F275" s="65">
        <f>SUM(F254:F274)</f>
        <v>20955</v>
      </c>
    </row>
    <row r="277" spans="1:6" ht="46.5">
      <c r="A277" s="30" t="s">
        <v>34</v>
      </c>
      <c r="B277" s="30"/>
      <c r="C277" s="30" t="s">
        <v>44</v>
      </c>
      <c r="D277" s="44" t="s">
        <v>45</v>
      </c>
      <c r="E277" s="45" t="s">
        <v>46</v>
      </c>
      <c r="F277" s="46" t="s">
        <v>47</v>
      </c>
    </row>
    <row r="278" spans="1:6" ht="25.5">
      <c r="A278" s="47"/>
      <c r="B278" s="48"/>
      <c r="C278" s="49"/>
      <c r="D278" s="50"/>
      <c r="E278" s="51"/>
      <c r="F278" s="52"/>
    </row>
    <row r="279" spans="1:6" ht="25.5">
      <c r="A279" s="53">
        <v>24442</v>
      </c>
      <c r="B279" s="54">
        <v>1</v>
      </c>
      <c r="C279" s="55" t="s">
        <v>48</v>
      </c>
      <c r="D279" s="56"/>
      <c r="E279" s="57"/>
      <c r="F279" s="58">
        <f>D279*E279</f>
        <v>0</v>
      </c>
    </row>
    <row r="280" spans="1:6" ht="25.5">
      <c r="A280" s="59"/>
      <c r="B280" s="54">
        <v>2</v>
      </c>
      <c r="C280" s="55" t="s">
        <v>49</v>
      </c>
      <c r="D280" s="56"/>
      <c r="E280" s="57"/>
      <c r="F280" s="58">
        <f aca="true" t="shared" si="11" ref="F280:F299">D280*E280</f>
        <v>0</v>
      </c>
    </row>
    <row r="281" spans="1:6" ht="25.5">
      <c r="A281" s="59"/>
      <c r="B281" s="54"/>
      <c r="C281" s="55" t="s">
        <v>50</v>
      </c>
      <c r="D281" s="56"/>
      <c r="E281" s="57"/>
      <c r="F281" s="58">
        <f t="shared" si="11"/>
        <v>0</v>
      </c>
    </row>
    <row r="282" spans="1:6" ht="25.5">
      <c r="A282" s="59"/>
      <c r="B282" s="54">
        <v>3</v>
      </c>
      <c r="C282" s="55" t="s">
        <v>51</v>
      </c>
      <c r="D282" s="56"/>
      <c r="E282" s="57"/>
      <c r="F282" s="58">
        <f t="shared" si="11"/>
        <v>0</v>
      </c>
    </row>
    <row r="283" spans="1:6" ht="25.5">
      <c r="A283" s="59"/>
      <c r="B283" s="54">
        <v>4</v>
      </c>
      <c r="C283" s="55" t="s">
        <v>69</v>
      </c>
      <c r="D283" s="56"/>
      <c r="E283" s="57"/>
      <c r="F283" s="58">
        <f t="shared" si="11"/>
        <v>0</v>
      </c>
    </row>
    <row r="284" spans="1:6" ht="25.5">
      <c r="A284" s="59"/>
      <c r="B284" s="54"/>
      <c r="C284" s="55" t="s">
        <v>81</v>
      </c>
      <c r="D284" s="56">
        <v>1</v>
      </c>
      <c r="E284" s="57">
        <v>1853</v>
      </c>
      <c r="F284" s="58">
        <f t="shared" si="11"/>
        <v>1853</v>
      </c>
    </row>
    <row r="285" spans="1:6" ht="25.5">
      <c r="A285" s="59"/>
      <c r="B285" s="54">
        <v>5</v>
      </c>
      <c r="C285" s="55" t="s">
        <v>54</v>
      </c>
      <c r="D285" s="56"/>
      <c r="E285" s="57"/>
      <c r="F285" s="58">
        <f t="shared" si="11"/>
        <v>0</v>
      </c>
    </row>
    <row r="286" spans="1:6" ht="25.5">
      <c r="A286" s="59"/>
      <c r="B286" s="54">
        <v>6</v>
      </c>
      <c r="C286" s="55" t="s">
        <v>62</v>
      </c>
      <c r="D286" s="56">
        <v>1</v>
      </c>
      <c r="E286" s="57">
        <v>1180</v>
      </c>
      <c r="F286" s="58">
        <f t="shared" si="11"/>
        <v>1180</v>
      </c>
    </row>
    <row r="287" spans="1:6" ht="25.5">
      <c r="A287" s="59"/>
      <c r="B287" s="54">
        <v>7</v>
      </c>
      <c r="C287" s="55" t="s">
        <v>56</v>
      </c>
      <c r="D287" s="56"/>
      <c r="E287" s="57"/>
      <c r="F287" s="58">
        <f t="shared" si="11"/>
        <v>0</v>
      </c>
    </row>
    <row r="288" spans="1:6" ht="25.5">
      <c r="A288" s="59"/>
      <c r="B288" s="54">
        <v>8</v>
      </c>
      <c r="C288" s="55" t="s">
        <v>57</v>
      </c>
      <c r="D288" s="56"/>
      <c r="E288" s="57"/>
      <c r="F288" s="58">
        <f t="shared" si="11"/>
        <v>0</v>
      </c>
    </row>
    <row r="289" spans="1:6" ht="25.5">
      <c r="A289" s="59"/>
      <c r="B289" s="54">
        <v>9</v>
      </c>
      <c r="C289" s="55" t="s">
        <v>58</v>
      </c>
      <c r="D289" s="56"/>
      <c r="E289" s="57"/>
      <c r="F289" s="58">
        <f t="shared" si="11"/>
        <v>0</v>
      </c>
    </row>
    <row r="290" spans="1:6" ht="25.5">
      <c r="A290" s="59"/>
      <c r="B290" s="54">
        <v>10</v>
      </c>
      <c r="C290" s="55" t="s">
        <v>59</v>
      </c>
      <c r="D290" s="56"/>
      <c r="E290" s="57"/>
      <c r="F290" s="58">
        <f t="shared" si="11"/>
        <v>0</v>
      </c>
    </row>
    <row r="291" spans="1:6" ht="25.5">
      <c r="A291" s="59"/>
      <c r="B291" s="54"/>
      <c r="C291" s="55" t="s">
        <v>60</v>
      </c>
      <c r="D291" s="56"/>
      <c r="E291" s="57"/>
      <c r="F291" s="58">
        <f t="shared" si="11"/>
        <v>0</v>
      </c>
    </row>
    <row r="292" spans="1:6" ht="25.5">
      <c r="A292" s="59"/>
      <c r="B292" s="54">
        <v>11</v>
      </c>
      <c r="C292" s="55" t="s">
        <v>61</v>
      </c>
      <c r="D292" s="56"/>
      <c r="E292" s="57"/>
      <c r="F292" s="58">
        <f t="shared" si="11"/>
        <v>0</v>
      </c>
    </row>
    <row r="293" spans="1:6" ht="25.5">
      <c r="A293" s="59"/>
      <c r="B293" s="54">
        <v>12</v>
      </c>
      <c r="C293" s="55" t="s">
        <v>76</v>
      </c>
      <c r="D293" s="56"/>
      <c r="E293" s="57"/>
      <c r="F293" s="58">
        <f t="shared" si="11"/>
        <v>0</v>
      </c>
    </row>
    <row r="294" spans="1:6" ht="25.5">
      <c r="A294" s="59"/>
      <c r="B294" s="54">
        <v>13</v>
      </c>
      <c r="C294" s="55" t="s">
        <v>79</v>
      </c>
      <c r="D294" s="56"/>
      <c r="E294" s="57"/>
      <c r="F294" s="58">
        <f t="shared" si="11"/>
        <v>0</v>
      </c>
    </row>
    <row r="295" spans="1:6" ht="25.5">
      <c r="A295" s="59"/>
      <c r="B295" s="54">
        <v>14</v>
      </c>
      <c r="C295" s="55" t="s">
        <v>73</v>
      </c>
      <c r="D295" s="56">
        <v>2</v>
      </c>
      <c r="E295" s="57">
        <v>2665</v>
      </c>
      <c r="F295" s="58">
        <f t="shared" si="11"/>
        <v>5330</v>
      </c>
    </row>
    <row r="296" spans="1:6" ht="25.5">
      <c r="A296" s="59"/>
      <c r="B296" s="54">
        <v>15</v>
      </c>
      <c r="C296" s="55" t="s">
        <v>64</v>
      </c>
      <c r="D296" s="56">
        <v>8</v>
      </c>
      <c r="E296" s="57">
        <v>1990</v>
      </c>
      <c r="F296" s="58">
        <f t="shared" si="11"/>
        <v>15920</v>
      </c>
    </row>
    <row r="297" spans="1:6" ht="25.5">
      <c r="A297" s="59"/>
      <c r="B297" s="54">
        <v>16</v>
      </c>
      <c r="C297" s="55" t="s">
        <v>66</v>
      </c>
      <c r="D297" s="56"/>
      <c r="E297" s="57"/>
      <c r="F297" s="58">
        <f t="shared" si="11"/>
        <v>0</v>
      </c>
    </row>
    <row r="298" spans="1:6" ht="25.5">
      <c r="A298" s="59"/>
      <c r="B298" s="54">
        <v>17</v>
      </c>
      <c r="C298" s="55" t="s">
        <v>67</v>
      </c>
      <c r="D298" s="56"/>
      <c r="E298" s="57"/>
      <c r="F298" s="58">
        <f t="shared" si="11"/>
        <v>0</v>
      </c>
    </row>
    <row r="299" spans="1:6" ht="25.5">
      <c r="A299" s="59"/>
      <c r="B299" s="54">
        <v>18</v>
      </c>
      <c r="C299" s="55" t="s">
        <v>68</v>
      </c>
      <c r="D299" s="56"/>
      <c r="E299" s="57"/>
      <c r="F299" s="58">
        <f t="shared" si="11"/>
        <v>0</v>
      </c>
    </row>
    <row r="300" spans="1:6" ht="26.25">
      <c r="A300" s="60" t="s">
        <v>1</v>
      </c>
      <c r="B300" s="61"/>
      <c r="C300" s="62"/>
      <c r="D300" s="63">
        <f>SUM(D279:D299)</f>
        <v>12</v>
      </c>
      <c r="E300" s="66"/>
      <c r="F300" s="65">
        <f>SUM(F279:F299)</f>
        <v>24283</v>
      </c>
    </row>
  </sheetData>
  <sheetProtection/>
  <autoFilter ref="A2:F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2024-01-05T08:33:51Z</cp:lastPrinted>
  <dcterms:created xsi:type="dcterms:W3CDTF">2012-01-31T04:45:00Z</dcterms:created>
  <dcterms:modified xsi:type="dcterms:W3CDTF">2024-01-05T08:34:34Z</dcterms:modified>
  <cp:category/>
  <cp:version/>
  <cp:contentType/>
  <cp:contentStatus/>
</cp:coreProperties>
</file>