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/>
  </bookViews>
  <sheets>
    <sheet name="คำนวณ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Flu40">50</definedName>
    <definedName name="_sss2" localSheetId="0">[2]DATA!#REF!</definedName>
    <definedName name="_sss2">[2]DATA!#REF!</definedName>
    <definedName name="_sss4" localSheetId="0">[2]RE_DATA!#REF!</definedName>
    <definedName name="_sss4">[2]RE_DATA!#REF!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hhind" localSheetId="0">[4]!hhind</definedName>
    <definedName name="hhind">[4]!hhind</definedName>
    <definedName name="HideDataBOQ" localSheetId="0">#REF!</definedName>
    <definedName name="HideDataBOQ">#REF!</definedName>
    <definedName name="High_lf" localSheetId="0">[2]DATA!#REF!</definedName>
    <definedName name="High_lf">[2]DATA!#REF!</definedName>
    <definedName name="i_watt" localSheetId="0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0">[2]RE_DATA!#REF!</definedName>
    <definedName name="L.F.">[2]RE_DATA!#REF!</definedName>
    <definedName name="l_mainair" localSheetId="0">'[3]eirr-a (บท4)'!#REF!</definedName>
    <definedName name="l_mainair">'[3]eirr-a (บท4)'!#REF!</definedName>
    <definedName name="maintain_air4" localSheetId="0">'[3]eirr-a (บท4)'!#REF!</definedName>
    <definedName name="maintain_air4">'[3]eirr-a (บท4)'!#REF!</definedName>
    <definedName name="ohind" localSheetId="0">[4]!ohind</definedName>
    <definedName name="ohind">[4]!ohind</definedName>
    <definedName name="Peak" localSheetId="0">[2]RE_DATA!#REF!</definedName>
    <definedName name="Peak">[2]RE_DATA!#REF!</definedName>
    <definedName name="_xlnm.Print_Titles" localSheetId="0">คำนวณ!$2:$3</definedName>
    <definedName name="save" localSheetId="0">#REF!</definedName>
    <definedName name="save">#REF!</definedName>
    <definedName name="unit">'[3]eirr-a (บท5)'!$G$9</definedName>
    <definedName name="vg0" localSheetId="0">#REF!</definedName>
    <definedName name="vg0">#REF!</definedName>
    <definedName name="xxx10" localSheetId="0">[5]RE_DATA!#REF!</definedName>
    <definedName name="xxx10">[5]RE_DATA!#REF!</definedName>
    <definedName name="xxx14" localSheetId="0">[5]RE_DATA!#REF!</definedName>
    <definedName name="xxx14">[5]RE_DATA!#REF!</definedName>
    <definedName name="xxx6" localSheetId="0">[5]DATA!#REF!</definedName>
    <definedName name="xxx6">[5]DATA!#REF!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91" i="1" l="1"/>
  <c r="AM291" i="1"/>
  <c r="AN291" i="1" s="1"/>
  <c r="AL291" i="1"/>
  <c r="AJ291" i="1"/>
  <c r="AK291" i="1" s="1"/>
  <c r="AI291" i="1"/>
  <c r="AF291" i="1"/>
  <c r="AG291" i="1" s="1"/>
  <c r="AH291" i="1" s="1"/>
  <c r="AE291" i="1"/>
  <c r="AD291" i="1"/>
  <c r="AC291" i="1"/>
  <c r="Z291" i="1"/>
  <c r="W291" i="1"/>
  <c r="T291" i="1"/>
  <c r="U291" i="1" s="1"/>
  <c r="V291" i="1" s="1"/>
  <c r="Q291" i="1"/>
  <c r="R291" i="1" s="1"/>
  <c r="S291" i="1" s="1"/>
  <c r="O291" i="1"/>
  <c r="P291" i="1" s="1"/>
  <c r="N291" i="1"/>
  <c r="L291" i="1"/>
  <c r="M291" i="1" s="1"/>
  <c r="K291" i="1"/>
  <c r="H291" i="1"/>
  <c r="E291" i="1"/>
  <c r="AQ290" i="1"/>
  <c r="AO290" i="1"/>
  <c r="AP290" i="1" s="1"/>
  <c r="AL290" i="1"/>
  <c r="AI290" i="1"/>
  <c r="AJ290" i="1" s="1"/>
  <c r="AK290" i="1" s="1"/>
  <c r="AG290" i="1"/>
  <c r="AH290" i="1" s="1"/>
  <c r="AF290" i="1"/>
  <c r="AC290" i="1"/>
  <c r="AD290" i="1" s="1"/>
  <c r="AE290" i="1" s="1"/>
  <c r="AB290" i="1"/>
  <c r="AA290" i="1"/>
  <c r="Z290" i="1"/>
  <c r="W290" i="1"/>
  <c r="X290" i="1" s="1"/>
  <c r="Y290" i="1" s="1"/>
  <c r="T290" i="1"/>
  <c r="U290" i="1" s="1"/>
  <c r="V290" i="1" s="1"/>
  <c r="Q290" i="1"/>
  <c r="R290" i="1" s="1"/>
  <c r="S290" i="1" s="1"/>
  <c r="N290" i="1"/>
  <c r="L290" i="1"/>
  <c r="M290" i="1" s="1"/>
  <c r="K290" i="1"/>
  <c r="O290" i="1" s="1"/>
  <c r="P290" i="1" s="1"/>
  <c r="I290" i="1"/>
  <c r="J290" i="1" s="1"/>
  <c r="H290" i="1"/>
  <c r="E290" i="1"/>
  <c r="AO289" i="1"/>
  <c r="AL289" i="1"/>
  <c r="AM289" i="1" s="1"/>
  <c r="AN289" i="1" s="1"/>
  <c r="AI289" i="1"/>
  <c r="AG289" i="1"/>
  <c r="AH289" i="1" s="1"/>
  <c r="AF289" i="1"/>
  <c r="AJ289" i="1" s="1"/>
  <c r="AK289" i="1" s="1"/>
  <c r="AD289" i="1"/>
  <c r="AE289" i="1" s="1"/>
  <c r="AC289" i="1"/>
  <c r="Z289" i="1"/>
  <c r="AA289" i="1" s="1"/>
  <c r="AB289" i="1" s="1"/>
  <c r="X289" i="1"/>
  <c r="Y289" i="1" s="1"/>
  <c r="W289" i="1"/>
  <c r="T289" i="1"/>
  <c r="Q289" i="1"/>
  <c r="R289" i="1" s="1"/>
  <c r="S289" i="1" s="1"/>
  <c r="P289" i="1"/>
  <c r="N289" i="1"/>
  <c r="O289" i="1" s="1"/>
  <c r="K289" i="1"/>
  <c r="I289" i="1"/>
  <c r="J289" i="1" s="1"/>
  <c r="H289" i="1"/>
  <c r="L289" i="1" s="1"/>
  <c r="M289" i="1" s="1"/>
  <c r="AP286" i="1"/>
  <c r="AQ286" i="1" s="1"/>
  <c r="AO286" i="1"/>
  <c r="AL286" i="1"/>
  <c r="AM286" i="1" s="1"/>
  <c r="AN286" i="1" s="1"/>
  <c r="AK286" i="1"/>
  <c r="AJ286" i="1"/>
  <c r="AI286" i="1"/>
  <c r="AF286" i="1"/>
  <c r="AC286" i="1"/>
  <c r="Z286" i="1"/>
  <c r="AA286" i="1" s="1"/>
  <c r="AB286" i="1" s="1"/>
  <c r="W286" i="1"/>
  <c r="X286" i="1" s="1"/>
  <c r="Y286" i="1" s="1"/>
  <c r="T286" i="1"/>
  <c r="U286" i="1" s="1"/>
  <c r="V286" i="1" s="1"/>
  <c r="R286" i="1"/>
  <c r="S286" i="1" s="1"/>
  <c r="Q286" i="1"/>
  <c r="N286" i="1"/>
  <c r="O286" i="1" s="1"/>
  <c r="P286" i="1" s="1"/>
  <c r="L286" i="1"/>
  <c r="M286" i="1" s="1"/>
  <c r="K286" i="1"/>
  <c r="H286" i="1"/>
  <c r="I286" i="1" s="1"/>
  <c r="J286" i="1" s="1"/>
  <c r="E286" i="1"/>
  <c r="BD285" i="1"/>
  <c r="BB285" i="1"/>
  <c r="AZ285" i="1"/>
  <c r="AX285" i="1"/>
  <c r="AV285" i="1"/>
  <c r="AT285" i="1"/>
  <c r="AO284" i="1"/>
  <c r="AP284" i="1" s="1"/>
  <c r="AQ284" i="1" s="1"/>
  <c r="AL284" i="1"/>
  <c r="AK284" i="1"/>
  <c r="AI284" i="1"/>
  <c r="AJ284" i="1" s="1"/>
  <c r="AF284" i="1"/>
  <c r="AC284" i="1"/>
  <c r="AG284" i="1" s="1"/>
  <c r="AH284" i="1" s="1"/>
  <c r="AA284" i="1"/>
  <c r="AB284" i="1" s="1"/>
  <c r="BD284" i="1" s="1"/>
  <c r="Z284" i="1"/>
  <c r="W284" i="1"/>
  <c r="X284" i="1" s="1"/>
  <c r="Y284" i="1" s="1"/>
  <c r="V284" i="1"/>
  <c r="U284" i="1"/>
  <c r="T284" i="1"/>
  <c r="Q284" i="1"/>
  <c r="R284" i="1" s="1"/>
  <c r="S284" i="1" s="1"/>
  <c r="N284" i="1"/>
  <c r="O284" i="1" s="1"/>
  <c r="P284" i="1" s="1"/>
  <c r="AX284" i="1" s="1"/>
  <c r="M284" i="1"/>
  <c r="AV284" i="1" s="1"/>
  <c r="K284" i="1"/>
  <c r="L284" i="1" s="1"/>
  <c r="H284" i="1"/>
  <c r="I284" i="1" s="1"/>
  <c r="J284" i="1" s="1"/>
  <c r="AT284" i="1" s="1"/>
  <c r="E284" i="1"/>
  <c r="AO283" i="1"/>
  <c r="AP283" i="1" s="1"/>
  <c r="AQ283" i="1" s="1"/>
  <c r="AN283" i="1"/>
  <c r="AL283" i="1"/>
  <c r="AM283" i="1" s="1"/>
  <c r="AI283" i="1"/>
  <c r="AJ283" i="1" s="1"/>
  <c r="AK283" i="1" s="1"/>
  <c r="AG283" i="1"/>
  <c r="AH283" i="1" s="1"/>
  <c r="AF283" i="1"/>
  <c r="AD283" i="1"/>
  <c r="AE283" i="1" s="1"/>
  <c r="AC283" i="1"/>
  <c r="Z283" i="1"/>
  <c r="AA283" i="1" s="1"/>
  <c r="AB283" i="1" s="1"/>
  <c r="BD283" i="1" s="1"/>
  <c r="Y283" i="1"/>
  <c r="BB283" i="1" s="1"/>
  <c r="X283" i="1"/>
  <c r="W283" i="1"/>
  <c r="V283" i="1"/>
  <c r="AZ283" i="1" s="1"/>
  <c r="T283" i="1"/>
  <c r="Q283" i="1"/>
  <c r="R283" i="1" s="1"/>
  <c r="S283" i="1" s="1"/>
  <c r="P283" i="1"/>
  <c r="O283" i="1"/>
  <c r="N283" i="1"/>
  <c r="K283" i="1"/>
  <c r="L283" i="1" s="1"/>
  <c r="M283" i="1" s="1"/>
  <c r="AV283" i="1" s="1"/>
  <c r="H283" i="1"/>
  <c r="I283" i="1" s="1"/>
  <c r="J283" i="1" s="1"/>
  <c r="AT283" i="1" s="1"/>
  <c r="E283" i="1"/>
  <c r="AP282" i="1"/>
  <c r="AQ282" i="1" s="1"/>
  <c r="AO282" i="1"/>
  <c r="AL282" i="1"/>
  <c r="AI282" i="1"/>
  <c r="AJ282" i="1" s="1"/>
  <c r="AK282" i="1" s="1"/>
  <c r="AG282" i="1"/>
  <c r="AH282" i="1" s="1"/>
  <c r="AF282" i="1"/>
  <c r="AD282" i="1"/>
  <c r="AE282" i="1" s="1"/>
  <c r="AC282" i="1"/>
  <c r="Z282" i="1"/>
  <c r="Y282" i="1"/>
  <c r="X282" i="1"/>
  <c r="W282" i="1"/>
  <c r="AA282" i="1" s="1"/>
  <c r="AB282" i="1" s="1"/>
  <c r="T282" i="1"/>
  <c r="Q282" i="1"/>
  <c r="N282" i="1"/>
  <c r="O282" i="1" s="1"/>
  <c r="P282" i="1" s="1"/>
  <c r="AX282" i="1" s="1"/>
  <c r="K282" i="1"/>
  <c r="L282" i="1" s="1"/>
  <c r="M282" i="1" s="1"/>
  <c r="H282" i="1"/>
  <c r="I282" i="1" s="1"/>
  <c r="J282" i="1" s="1"/>
  <c r="AT282" i="1" s="1"/>
  <c r="E282" i="1"/>
  <c r="BD281" i="1"/>
  <c r="BB281" i="1"/>
  <c r="AZ281" i="1"/>
  <c r="AX281" i="1"/>
  <c r="AV281" i="1"/>
  <c r="AT281" i="1"/>
  <c r="AF280" i="1"/>
  <c r="AC280" i="1"/>
  <c r="Z280" i="1"/>
  <c r="AA280" i="1" s="1"/>
  <c r="AB280" i="1" s="1"/>
  <c r="BD280" i="1" s="1"/>
  <c r="W280" i="1"/>
  <c r="X280" i="1" s="1"/>
  <c r="Y280" i="1" s="1"/>
  <c r="T280" i="1"/>
  <c r="U280" i="1" s="1"/>
  <c r="V280" i="1" s="1"/>
  <c r="AZ280" i="1" s="1"/>
  <c r="R280" i="1"/>
  <c r="S280" i="1" s="1"/>
  <c r="Q280" i="1"/>
  <c r="N280" i="1"/>
  <c r="O280" i="1" s="1"/>
  <c r="P280" i="1" s="1"/>
  <c r="L280" i="1"/>
  <c r="M280" i="1" s="1"/>
  <c r="AV280" i="1" s="1"/>
  <c r="K280" i="1"/>
  <c r="J280" i="1"/>
  <c r="AT280" i="1" s="1"/>
  <c r="I280" i="1"/>
  <c r="H280" i="1"/>
  <c r="E280" i="1"/>
  <c r="BB279" i="1"/>
  <c r="AF279" i="1"/>
  <c r="AC279" i="1"/>
  <c r="Z279" i="1"/>
  <c r="AA279" i="1" s="1"/>
  <c r="AB279" i="1" s="1"/>
  <c r="BD279" i="1" s="1"/>
  <c r="X279" i="1"/>
  <c r="Y279" i="1" s="1"/>
  <c r="W279" i="1"/>
  <c r="T279" i="1"/>
  <c r="R279" i="1"/>
  <c r="S279" i="1" s="1"/>
  <c r="AZ279" i="1" s="1"/>
  <c r="Q279" i="1"/>
  <c r="U279" i="1" s="1"/>
  <c r="V279" i="1" s="1"/>
  <c r="N279" i="1"/>
  <c r="O279" i="1" s="1"/>
  <c r="P279" i="1" s="1"/>
  <c r="K279" i="1"/>
  <c r="J279" i="1"/>
  <c r="AT279" i="1" s="1"/>
  <c r="H279" i="1"/>
  <c r="I279" i="1" s="1"/>
  <c r="E279" i="1"/>
  <c r="BD278" i="1"/>
  <c r="BB278" i="1"/>
  <c r="AZ278" i="1"/>
  <c r="AX278" i="1"/>
  <c r="AV278" i="1"/>
  <c r="AT278" i="1"/>
  <c r="AT277" i="1"/>
  <c r="AQ277" i="1"/>
  <c r="AO277" i="1"/>
  <c r="AP277" i="1" s="1"/>
  <c r="AL277" i="1"/>
  <c r="AM277" i="1" s="1"/>
  <c r="AN277" i="1" s="1"/>
  <c r="AJ277" i="1"/>
  <c r="AK277" i="1" s="1"/>
  <c r="AI277" i="1"/>
  <c r="AG277" i="1"/>
  <c r="AH277" i="1" s="1"/>
  <c r="AF277" i="1"/>
  <c r="AC277" i="1"/>
  <c r="AD277" i="1" s="1"/>
  <c r="AE277" i="1" s="1"/>
  <c r="AB277" i="1"/>
  <c r="AA277" i="1"/>
  <c r="Z277" i="1"/>
  <c r="W277" i="1"/>
  <c r="T277" i="1"/>
  <c r="Q277" i="1"/>
  <c r="R277" i="1" s="1"/>
  <c r="S277" i="1" s="1"/>
  <c r="N277" i="1"/>
  <c r="O277" i="1" s="1"/>
  <c r="P277" i="1" s="1"/>
  <c r="K277" i="1"/>
  <c r="L277" i="1" s="1"/>
  <c r="M277" i="1" s="1"/>
  <c r="AV277" i="1" s="1"/>
  <c r="I277" i="1"/>
  <c r="J277" i="1" s="1"/>
  <c r="H277" i="1"/>
  <c r="E277" i="1"/>
  <c r="AO276" i="1"/>
  <c r="AL276" i="1"/>
  <c r="AI276" i="1"/>
  <c r="AF276" i="1"/>
  <c r="AC276" i="1"/>
  <c r="Z276" i="1"/>
  <c r="W276" i="1"/>
  <c r="T276" i="1"/>
  <c r="Q276" i="1"/>
  <c r="N276" i="1"/>
  <c r="L276" i="1"/>
  <c r="M276" i="1" s="1"/>
  <c r="K276" i="1"/>
  <c r="H276" i="1"/>
  <c r="E276" i="1"/>
  <c r="BD275" i="1"/>
  <c r="BB275" i="1"/>
  <c r="AZ275" i="1"/>
  <c r="AX275" i="1"/>
  <c r="AV275" i="1"/>
  <c r="AT275" i="1"/>
  <c r="AP273" i="1"/>
  <c r="AQ273" i="1" s="1"/>
  <c r="AO273" i="1"/>
  <c r="AL273" i="1"/>
  <c r="AM273" i="1" s="1"/>
  <c r="AN273" i="1" s="1"/>
  <c r="AK273" i="1"/>
  <c r="AJ273" i="1"/>
  <c r="AI273" i="1"/>
  <c r="AF273" i="1"/>
  <c r="AC273" i="1"/>
  <c r="Z273" i="1"/>
  <c r="AA273" i="1" s="1"/>
  <c r="BD273" i="1" s="1"/>
  <c r="H273" i="1"/>
  <c r="E273" i="1"/>
  <c r="AT272" i="1"/>
  <c r="AP272" i="1"/>
  <c r="AQ272" i="1" s="1"/>
  <c r="AO272" i="1"/>
  <c r="AL272" i="1"/>
  <c r="AM272" i="1" s="1"/>
  <c r="AN272" i="1" s="1"/>
  <c r="AJ272" i="1"/>
  <c r="AK272" i="1" s="1"/>
  <c r="AI272" i="1"/>
  <c r="AF272" i="1"/>
  <c r="AG272" i="1" s="1"/>
  <c r="AH272" i="1" s="1"/>
  <c r="AC272" i="1"/>
  <c r="AB272" i="1"/>
  <c r="Z272" i="1"/>
  <c r="AA272" i="1" s="1"/>
  <c r="BD272" i="1" s="1"/>
  <c r="N272" i="1"/>
  <c r="O272" i="1" s="1"/>
  <c r="P272" i="1" s="1"/>
  <c r="L272" i="1"/>
  <c r="M272" i="1" s="1"/>
  <c r="AV272" i="1" s="1"/>
  <c r="K272" i="1"/>
  <c r="I272" i="1"/>
  <c r="J272" i="1" s="1"/>
  <c r="H272" i="1"/>
  <c r="E272" i="1"/>
  <c r="AP271" i="1"/>
  <c r="AQ271" i="1" s="1"/>
  <c r="AO271" i="1"/>
  <c r="AM271" i="1"/>
  <c r="AN271" i="1" s="1"/>
  <c r="AL271" i="1"/>
  <c r="AI271" i="1"/>
  <c r="AJ271" i="1" s="1"/>
  <c r="AK271" i="1" s="1"/>
  <c r="AG271" i="1"/>
  <c r="AH271" i="1" s="1"/>
  <c r="AF271" i="1"/>
  <c r="AC271" i="1"/>
  <c r="Z271" i="1"/>
  <c r="AA271" i="1" s="1"/>
  <c r="H271" i="1"/>
  <c r="E271" i="1"/>
  <c r="AO270" i="1"/>
  <c r="AP270" i="1" s="1"/>
  <c r="AQ270" i="1" s="1"/>
  <c r="AL270" i="1"/>
  <c r="AI270" i="1"/>
  <c r="AJ270" i="1" s="1"/>
  <c r="AK270" i="1" s="1"/>
  <c r="AG270" i="1"/>
  <c r="AH270" i="1" s="1"/>
  <c r="AF270" i="1"/>
  <c r="AC270" i="1"/>
  <c r="AD270" i="1" s="1"/>
  <c r="AE270" i="1" s="1"/>
  <c r="AA270" i="1"/>
  <c r="AB270" i="1" s="1"/>
  <c r="Z270" i="1"/>
  <c r="W270" i="1"/>
  <c r="X270" i="1" s="1"/>
  <c r="Y270" i="1" s="1"/>
  <c r="T270" i="1"/>
  <c r="Q270" i="1"/>
  <c r="R270" i="1" s="1"/>
  <c r="S270" i="1" s="1"/>
  <c r="N270" i="1"/>
  <c r="L270" i="1"/>
  <c r="M270" i="1" s="1"/>
  <c r="K270" i="1"/>
  <c r="I270" i="1"/>
  <c r="J270" i="1" s="1"/>
  <c r="AT270" i="1" s="1"/>
  <c r="H270" i="1"/>
  <c r="E270" i="1"/>
  <c r="AO269" i="1"/>
  <c r="AL269" i="1"/>
  <c r="AM269" i="1" s="1"/>
  <c r="AN269" i="1" s="1"/>
  <c r="AJ269" i="1"/>
  <c r="AK269" i="1" s="1"/>
  <c r="AI269" i="1"/>
  <c r="AF269" i="1"/>
  <c r="AE269" i="1"/>
  <c r="AD269" i="1"/>
  <c r="AC269" i="1"/>
  <c r="AG269" i="1" s="1"/>
  <c r="AH269" i="1" s="1"/>
  <c r="Z269" i="1"/>
  <c r="W269" i="1"/>
  <c r="X269" i="1" s="1"/>
  <c r="Y269" i="1" s="1"/>
  <c r="BB269" i="1" s="1"/>
  <c r="V269" i="1"/>
  <c r="T269" i="1"/>
  <c r="U269" i="1" s="1"/>
  <c r="Q269" i="1"/>
  <c r="N269" i="1"/>
  <c r="O269" i="1" s="1"/>
  <c r="P269" i="1" s="1"/>
  <c r="AX269" i="1" s="1"/>
  <c r="L269" i="1"/>
  <c r="M269" i="1" s="1"/>
  <c r="K269" i="1"/>
  <c r="H269" i="1"/>
  <c r="I269" i="1" s="1"/>
  <c r="J269" i="1" s="1"/>
  <c r="AT269" i="1" s="1"/>
  <c r="E269" i="1"/>
  <c r="AO268" i="1"/>
  <c r="AP268" i="1" s="1"/>
  <c r="AQ268" i="1" s="1"/>
  <c r="AM268" i="1"/>
  <c r="AN268" i="1" s="1"/>
  <c r="AL268" i="1"/>
  <c r="AI268" i="1"/>
  <c r="AJ268" i="1" s="1"/>
  <c r="AK268" i="1" s="1"/>
  <c r="AH268" i="1"/>
  <c r="AG268" i="1"/>
  <c r="AF268" i="1"/>
  <c r="AC268" i="1"/>
  <c r="AD268" i="1" s="1"/>
  <c r="AE268" i="1" s="1"/>
  <c r="Z268" i="1"/>
  <c r="W268" i="1"/>
  <c r="X268" i="1" s="1"/>
  <c r="Y268" i="1" s="1"/>
  <c r="T268" i="1"/>
  <c r="Q268" i="1"/>
  <c r="R268" i="1" s="1"/>
  <c r="S268" i="1" s="1"/>
  <c r="O268" i="1"/>
  <c r="P268" i="1" s="1"/>
  <c r="N268" i="1"/>
  <c r="K268" i="1"/>
  <c r="L268" i="1" s="1"/>
  <c r="M268" i="1" s="1"/>
  <c r="I268" i="1"/>
  <c r="J268" i="1" s="1"/>
  <c r="AT268" i="1" s="1"/>
  <c r="H268" i="1"/>
  <c r="E268" i="1"/>
  <c r="AP267" i="1"/>
  <c r="AQ267" i="1" s="1"/>
  <c r="AO267" i="1"/>
  <c r="AL267" i="1"/>
  <c r="AM267" i="1" s="1"/>
  <c r="AN267" i="1" s="1"/>
  <c r="AK267" i="1"/>
  <c r="AJ267" i="1"/>
  <c r="AI267" i="1"/>
  <c r="AF267" i="1"/>
  <c r="AC267" i="1"/>
  <c r="Z267" i="1"/>
  <c r="AA267" i="1" s="1"/>
  <c r="AB267" i="1" s="1"/>
  <c r="BD267" i="1" s="1"/>
  <c r="W267" i="1"/>
  <c r="X267" i="1" s="1"/>
  <c r="Y267" i="1" s="1"/>
  <c r="BB267" i="1" s="1"/>
  <c r="U267" i="1"/>
  <c r="V267" i="1" s="1"/>
  <c r="T267" i="1"/>
  <c r="R267" i="1"/>
  <c r="S267" i="1" s="1"/>
  <c r="Q267" i="1"/>
  <c r="N267" i="1"/>
  <c r="O267" i="1" s="1"/>
  <c r="P267" i="1" s="1"/>
  <c r="L267" i="1"/>
  <c r="M267" i="1" s="1"/>
  <c r="K267" i="1"/>
  <c r="H267" i="1"/>
  <c r="E267" i="1"/>
  <c r="I267" i="1" s="1"/>
  <c r="J267" i="1" s="1"/>
  <c r="AT267" i="1" s="1"/>
  <c r="AO266" i="1"/>
  <c r="AL266" i="1"/>
  <c r="AK266" i="1"/>
  <c r="AI266" i="1"/>
  <c r="AJ266" i="1" s="1"/>
  <c r="AF266" i="1"/>
  <c r="AC266" i="1"/>
  <c r="AD266" i="1" s="1"/>
  <c r="AE266" i="1" s="1"/>
  <c r="AA266" i="1"/>
  <c r="AB266" i="1" s="1"/>
  <c r="Z266" i="1"/>
  <c r="W266" i="1"/>
  <c r="X266" i="1" s="1"/>
  <c r="Y266" i="1" s="1"/>
  <c r="BB266" i="1" s="1"/>
  <c r="V266" i="1"/>
  <c r="U266" i="1"/>
  <c r="T266" i="1"/>
  <c r="Q266" i="1"/>
  <c r="N266" i="1"/>
  <c r="K266" i="1"/>
  <c r="L266" i="1" s="1"/>
  <c r="M266" i="1" s="1"/>
  <c r="H266" i="1"/>
  <c r="I266" i="1" s="1"/>
  <c r="J266" i="1" s="1"/>
  <c r="AT266" i="1" s="1"/>
  <c r="E266" i="1"/>
  <c r="AT265" i="1"/>
  <c r="AO265" i="1"/>
  <c r="AL265" i="1"/>
  <c r="AM265" i="1" s="1"/>
  <c r="AN265" i="1" s="1"/>
  <c r="AJ265" i="1"/>
  <c r="AK265" i="1" s="1"/>
  <c r="AI265" i="1"/>
  <c r="AF265" i="1"/>
  <c r="AG265" i="1" s="1"/>
  <c r="AH265" i="1" s="1"/>
  <c r="AD265" i="1"/>
  <c r="AE265" i="1" s="1"/>
  <c r="AC265" i="1"/>
  <c r="Z265" i="1"/>
  <c r="AA265" i="1" s="1"/>
  <c r="AB265" i="1" s="1"/>
  <c r="W265" i="1"/>
  <c r="T265" i="1"/>
  <c r="U265" i="1" s="1"/>
  <c r="V265" i="1" s="1"/>
  <c r="Q265" i="1"/>
  <c r="O265" i="1"/>
  <c r="P265" i="1" s="1"/>
  <c r="N265" i="1"/>
  <c r="L265" i="1"/>
  <c r="M265" i="1" s="1"/>
  <c r="K265" i="1"/>
  <c r="H265" i="1"/>
  <c r="I265" i="1" s="1"/>
  <c r="J265" i="1" s="1"/>
  <c r="E265" i="1"/>
  <c r="BD264" i="1"/>
  <c r="BB264" i="1"/>
  <c r="AZ264" i="1"/>
  <c r="AX264" i="1"/>
  <c r="AV264" i="1"/>
  <c r="AT264" i="1"/>
  <c r="AO263" i="1"/>
  <c r="AP263" i="1" s="1"/>
  <c r="AQ263" i="1" s="1"/>
  <c r="AN263" i="1"/>
  <c r="AM263" i="1"/>
  <c r="AL263" i="1"/>
  <c r="AI263" i="1"/>
  <c r="AF263" i="1"/>
  <c r="AE263" i="1"/>
  <c r="AC263" i="1"/>
  <c r="AD263" i="1" s="1"/>
  <c r="Z263" i="1"/>
  <c r="W263" i="1"/>
  <c r="AA263" i="1" s="1"/>
  <c r="AB263" i="1" s="1"/>
  <c r="U263" i="1"/>
  <c r="V263" i="1" s="1"/>
  <c r="AZ263" i="1" s="1"/>
  <c r="T263" i="1"/>
  <c r="Q263" i="1"/>
  <c r="R263" i="1" s="1"/>
  <c r="S263" i="1" s="1"/>
  <c r="P263" i="1"/>
  <c r="O263" i="1"/>
  <c r="N263" i="1"/>
  <c r="K263" i="1"/>
  <c r="H263" i="1"/>
  <c r="E263" i="1"/>
  <c r="AQ262" i="1"/>
  <c r="AP262" i="1"/>
  <c r="AO262" i="1"/>
  <c r="AL262" i="1"/>
  <c r="AI262" i="1"/>
  <c r="AJ262" i="1" s="1"/>
  <c r="AK262" i="1" s="1"/>
  <c r="AH262" i="1"/>
  <c r="AF262" i="1"/>
  <c r="AG262" i="1" s="1"/>
  <c r="AC262" i="1"/>
  <c r="Z262" i="1"/>
  <c r="AA262" i="1" s="1"/>
  <c r="AB262" i="1" s="1"/>
  <c r="BD262" i="1" s="1"/>
  <c r="X262" i="1"/>
  <c r="Y262" i="1" s="1"/>
  <c r="BB262" i="1" s="1"/>
  <c r="W262" i="1"/>
  <c r="T262" i="1"/>
  <c r="U262" i="1" s="1"/>
  <c r="V262" i="1" s="1"/>
  <c r="AZ262" i="1" s="1"/>
  <c r="S262" i="1"/>
  <c r="R262" i="1"/>
  <c r="Q262" i="1"/>
  <c r="N262" i="1"/>
  <c r="O262" i="1" s="1"/>
  <c r="P262" i="1" s="1"/>
  <c r="K262" i="1"/>
  <c r="H262" i="1"/>
  <c r="I262" i="1" s="1"/>
  <c r="J262" i="1" s="1"/>
  <c r="AT262" i="1" s="1"/>
  <c r="E262" i="1"/>
  <c r="AO261" i="1"/>
  <c r="AL261" i="1"/>
  <c r="AI261" i="1"/>
  <c r="AJ261" i="1" s="1"/>
  <c r="AK261" i="1" s="1"/>
  <c r="AF261" i="1"/>
  <c r="AC261" i="1"/>
  <c r="AD261" i="1" s="1"/>
  <c r="AE261" i="1" s="1"/>
  <c r="AA261" i="1"/>
  <c r="AB261" i="1" s="1"/>
  <c r="Z261" i="1"/>
  <c r="W261" i="1"/>
  <c r="X261" i="1" s="1"/>
  <c r="Y261" i="1" s="1"/>
  <c r="U261" i="1"/>
  <c r="V261" i="1" s="1"/>
  <c r="T261" i="1"/>
  <c r="Q261" i="1"/>
  <c r="N261" i="1"/>
  <c r="M261" i="1"/>
  <c r="AV261" i="1" s="1"/>
  <c r="K261" i="1"/>
  <c r="L261" i="1" s="1"/>
  <c r="H261" i="1"/>
  <c r="I261" i="1" s="1"/>
  <c r="J261" i="1" s="1"/>
  <c r="AT261" i="1" s="1"/>
  <c r="E261" i="1"/>
  <c r="AO260" i="1"/>
  <c r="AN260" i="1"/>
  <c r="AL260" i="1"/>
  <c r="AM260" i="1" s="1"/>
  <c r="AI260" i="1"/>
  <c r="AJ260" i="1" s="1"/>
  <c r="AK260" i="1" s="1"/>
  <c r="AG260" i="1"/>
  <c r="AH260" i="1" s="1"/>
  <c r="AF260" i="1"/>
  <c r="AD260" i="1"/>
  <c r="AE260" i="1" s="1"/>
  <c r="AC260" i="1"/>
  <c r="AA260" i="1"/>
  <c r="AB260" i="1" s="1"/>
  <c r="Z260" i="1"/>
  <c r="X260" i="1"/>
  <c r="Y260" i="1" s="1"/>
  <c r="W260" i="1"/>
  <c r="T260" i="1"/>
  <c r="Q260" i="1"/>
  <c r="N260" i="1"/>
  <c r="K260" i="1"/>
  <c r="L260" i="1" s="1"/>
  <c r="M260" i="1" s="1"/>
  <c r="I260" i="1"/>
  <c r="J260" i="1" s="1"/>
  <c r="AT260" i="1" s="1"/>
  <c r="H260" i="1"/>
  <c r="E260" i="1"/>
  <c r="BD259" i="1"/>
  <c r="BB259" i="1"/>
  <c r="AZ259" i="1"/>
  <c r="AX259" i="1"/>
  <c r="AV259" i="1"/>
  <c r="AT259" i="1"/>
  <c r="AO258" i="1"/>
  <c r="AL258" i="1"/>
  <c r="AM258" i="1" s="1"/>
  <c r="AN258" i="1" s="1"/>
  <c r="AJ258" i="1"/>
  <c r="AK258" i="1" s="1"/>
  <c r="AI258" i="1"/>
  <c r="AG258" i="1"/>
  <c r="AH258" i="1" s="1"/>
  <c r="AF258" i="1"/>
  <c r="AD258" i="1"/>
  <c r="AE258" i="1" s="1"/>
  <c r="AC258" i="1"/>
  <c r="W258" i="1"/>
  <c r="T258" i="1"/>
  <c r="R258" i="1"/>
  <c r="S258" i="1" s="1"/>
  <c r="Q258" i="1"/>
  <c r="O258" i="1"/>
  <c r="P258" i="1" s="1"/>
  <c r="N258" i="1"/>
  <c r="K258" i="1"/>
  <c r="H258" i="1"/>
  <c r="E258" i="1"/>
  <c r="AO257" i="1"/>
  <c r="AL257" i="1"/>
  <c r="AI257" i="1"/>
  <c r="AF257" i="1"/>
  <c r="AC257" i="1"/>
  <c r="T257" i="1"/>
  <c r="Q257" i="1"/>
  <c r="N257" i="1"/>
  <c r="K257" i="1"/>
  <c r="H257" i="1"/>
  <c r="E257" i="1"/>
  <c r="BD256" i="1"/>
  <c r="BB256" i="1"/>
  <c r="AZ256" i="1"/>
  <c r="AX256" i="1"/>
  <c r="AV256" i="1"/>
  <c r="AT256" i="1"/>
  <c r="AO255" i="1"/>
  <c r="AL255" i="1"/>
  <c r="AM255" i="1" s="1"/>
  <c r="AN255" i="1" s="1"/>
  <c r="AJ255" i="1"/>
  <c r="AK255" i="1" s="1"/>
  <c r="AI255" i="1"/>
  <c r="AH255" i="1"/>
  <c r="AG255" i="1"/>
  <c r="AF255" i="1"/>
  <c r="AD255" i="1"/>
  <c r="AE255" i="1" s="1"/>
  <c r="AC255" i="1"/>
  <c r="AA255" i="1"/>
  <c r="AB255" i="1" s="1"/>
  <c r="BD255" i="1" s="1"/>
  <c r="Z255" i="1"/>
  <c r="Y255" i="1"/>
  <c r="W255" i="1"/>
  <c r="U255" i="1"/>
  <c r="V255" i="1" s="1"/>
  <c r="T255" i="1"/>
  <c r="X255" i="1" s="1"/>
  <c r="S255" i="1"/>
  <c r="R255" i="1"/>
  <c r="Q255" i="1"/>
  <c r="N255" i="1"/>
  <c r="K255" i="1"/>
  <c r="L255" i="1" s="1"/>
  <c r="M255" i="1" s="1"/>
  <c r="AV255" i="1" s="1"/>
  <c r="I255" i="1"/>
  <c r="J255" i="1" s="1"/>
  <c r="AT255" i="1" s="1"/>
  <c r="H255" i="1"/>
  <c r="E255" i="1"/>
  <c r="AT254" i="1"/>
  <c r="AO254" i="1"/>
  <c r="AP254" i="1" s="1"/>
  <c r="AQ254" i="1" s="1"/>
  <c r="AL254" i="1"/>
  <c r="AJ254" i="1"/>
  <c r="AK254" i="1" s="1"/>
  <c r="AI254" i="1"/>
  <c r="AG254" i="1"/>
  <c r="AH254" i="1" s="1"/>
  <c r="AF254" i="1"/>
  <c r="AD254" i="1"/>
  <c r="AE254" i="1" s="1"/>
  <c r="AC254" i="1"/>
  <c r="AB254" i="1"/>
  <c r="AA254" i="1"/>
  <c r="Z254" i="1"/>
  <c r="W254" i="1"/>
  <c r="T254" i="1"/>
  <c r="Q254" i="1"/>
  <c r="R254" i="1" s="1"/>
  <c r="S254" i="1" s="1"/>
  <c r="N254" i="1"/>
  <c r="O254" i="1" s="1"/>
  <c r="P254" i="1" s="1"/>
  <c r="L254" i="1"/>
  <c r="M254" i="1" s="1"/>
  <c r="AV254" i="1" s="1"/>
  <c r="K254" i="1"/>
  <c r="I254" i="1"/>
  <c r="J254" i="1" s="1"/>
  <c r="H254" i="1"/>
  <c r="E254" i="1"/>
  <c r="BD253" i="1"/>
  <c r="BB253" i="1"/>
  <c r="AZ253" i="1"/>
  <c r="AX253" i="1"/>
  <c r="AV253" i="1"/>
  <c r="AT253" i="1"/>
  <c r="AP252" i="1"/>
  <c r="AQ252" i="1" s="1"/>
  <c r="AO252" i="1"/>
  <c r="AM252" i="1"/>
  <c r="AN252" i="1" s="1"/>
  <c r="AL252" i="1"/>
  <c r="AJ252" i="1"/>
  <c r="AK252" i="1" s="1"/>
  <c r="AI252" i="1"/>
  <c r="AF252" i="1"/>
  <c r="AC252" i="1"/>
  <c r="AB252" i="1"/>
  <c r="BD252" i="1" s="1"/>
  <c r="Z252" i="1"/>
  <c r="AA252" i="1" s="1"/>
  <c r="W252" i="1"/>
  <c r="X252" i="1" s="1"/>
  <c r="Y252" i="1" s="1"/>
  <c r="T252" i="1"/>
  <c r="U252" i="1" s="1"/>
  <c r="V252" i="1" s="1"/>
  <c r="AZ252" i="1" s="1"/>
  <c r="R252" i="1"/>
  <c r="S252" i="1" s="1"/>
  <c r="Q252" i="1"/>
  <c r="O252" i="1"/>
  <c r="P252" i="1" s="1"/>
  <c r="N252" i="1"/>
  <c r="L252" i="1"/>
  <c r="M252" i="1" s="1"/>
  <c r="AV252" i="1" s="1"/>
  <c r="K252" i="1"/>
  <c r="H252" i="1"/>
  <c r="E252" i="1"/>
  <c r="I252" i="1" s="1"/>
  <c r="J252" i="1" s="1"/>
  <c r="AT252" i="1" s="1"/>
  <c r="BD251" i="1"/>
  <c r="BB251" i="1"/>
  <c r="AZ251" i="1"/>
  <c r="AX251" i="1"/>
  <c r="AV251" i="1"/>
  <c r="AT251" i="1"/>
  <c r="AQ250" i="1"/>
  <c r="AP250" i="1"/>
  <c r="AO250" i="1"/>
  <c r="AL250" i="1"/>
  <c r="AI250" i="1"/>
  <c r="AF250" i="1"/>
  <c r="AG250" i="1" s="1"/>
  <c r="AH250" i="1" s="1"/>
  <c r="AC250" i="1"/>
  <c r="AA250" i="1"/>
  <c r="AB250" i="1" s="1"/>
  <c r="Z250" i="1"/>
  <c r="X250" i="1"/>
  <c r="Y250" i="1" s="1"/>
  <c r="W250" i="1"/>
  <c r="U250" i="1"/>
  <c r="V250" i="1" s="1"/>
  <c r="T250" i="1"/>
  <c r="S250" i="1"/>
  <c r="R250" i="1"/>
  <c r="Q250" i="1"/>
  <c r="N250" i="1"/>
  <c r="O250" i="1" s="1"/>
  <c r="P250" i="1" s="1"/>
  <c r="AX250" i="1" s="1"/>
  <c r="K250" i="1"/>
  <c r="L250" i="1" s="1"/>
  <c r="M250" i="1" s="1"/>
  <c r="H250" i="1"/>
  <c r="I250" i="1" s="1"/>
  <c r="J250" i="1" s="1"/>
  <c r="AT250" i="1" s="1"/>
  <c r="E250" i="1"/>
  <c r="AO249" i="1"/>
  <c r="AP249" i="1" s="1"/>
  <c r="AQ249" i="1" s="1"/>
  <c r="AL249" i="1"/>
  <c r="AM249" i="1" s="1"/>
  <c r="AN249" i="1" s="1"/>
  <c r="AK249" i="1"/>
  <c r="AI249" i="1"/>
  <c r="AJ249" i="1" s="1"/>
  <c r="AF249" i="1"/>
  <c r="AG249" i="1" s="1"/>
  <c r="AH249" i="1" s="1"/>
  <c r="AC249" i="1"/>
  <c r="AD249" i="1" s="1"/>
  <c r="AE249" i="1" s="1"/>
  <c r="AA249" i="1"/>
  <c r="AB249" i="1" s="1"/>
  <c r="Z249" i="1"/>
  <c r="X249" i="1"/>
  <c r="Y249" i="1" s="1"/>
  <c r="W249" i="1"/>
  <c r="U249" i="1"/>
  <c r="V249" i="1" s="1"/>
  <c r="T249" i="1"/>
  <c r="Q249" i="1"/>
  <c r="N249" i="1"/>
  <c r="M249" i="1"/>
  <c r="AV249" i="1" s="1"/>
  <c r="K249" i="1"/>
  <c r="L249" i="1" s="1"/>
  <c r="H249" i="1"/>
  <c r="I249" i="1" s="1"/>
  <c r="J249" i="1" s="1"/>
  <c r="AT249" i="1" s="1"/>
  <c r="E249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E248" i="1"/>
  <c r="AO247" i="1"/>
  <c r="AL247" i="1"/>
  <c r="AI247" i="1"/>
  <c r="AJ247" i="1" s="1"/>
  <c r="AK247" i="1" s="1"/>
  <c r="AF247" i="1"/>
  <c r="AD247" i="1"/>
  <c r="AE247" i="1" s="1"/>
  <c r="AC247" i="1"/>
  <c r="AA247" i="1"/>
  <c r="AB247" i="1" s="1"/>
  <c r="Z247" i="1"/>
  <c r="X247" i="1"/>
  <c r="Y247" i="1" s="1"/>
  <c r="BB247" i="1" s="1"/>
  <c r="W247" i="1"/>
  <c r="V247" i="1"/>
  <c r="U247" i="1"/>
  <c r="T247" i="1"/>
  <c r="Q247" i="1"/>
  <c r="N247" i="1"/>
  <c r="K247" i="1"/>
  <c r="L247" i="1" s="1"/>
  <c r="M247" i="1" s="1"/>
  <c r="AV247" i="1" s="1"/>
  <c r="H247" i="1"/>
  <c r="I247" i="1" s="1"/>
  <c r="J247" i="1" s="1"/>
  <c r="AT247" i="1" s="1"/>
  <c r="E247" i="1"/>
  <c r="AO246" i="1"/>
  <c r="AM246" i="1"/>
  <c r="AN246" i="1" s="1"/>
  <c r="AL246" i="1"/>
  <c r="AK246" i="1"/>
  <c r="AJ246" i="1"/>
  <c r="AI246" i="1"/>
  <c r="AF246" i="1"/>
  <c r="AC246" i="1"/>
  <c r="AD246" i="1" s="1"/>
  <c r="AE246" i="1" s="1"/>
  <c r="AB246" i="1"/>
  <c r="Z246" i="1"/>
  <c r="AA246" i="1" s="1"/>
  <c r="W246" i="1"/>
  <c r="U246" i="1"/>
  <c r="V246" i="1" s="1"/>
  <c r="AZ246" i="1" s="1"/>
  <c r="T246" i="1"/>
  <c r="R246" i="1"/>
  <c r="S246" i="1" s="1"/>
  <c r="Q246" i="1"/>
  <c r="O246" i="1"/>
  <c r="P246" i="1" s="1"/>
  <c r="AX246" i="1" s="1"/>
  <c r="N246" i="1"/>
  <c r="M246" i="1"/>
  <c r="L246" i="1"/>
  <c r="K246" i="1"/>
  <c r="H246" i="1"/>
  <c r="E246" i="1"/>
  <c r="AO245" i="1"/>
  <c r="AP245" i="1" s="1"/>
  <c r="AQ245" i="1" s="1"/>
  <c r="AL245" i="1"/>
  <c r="AM245" i="1" s="1"/>
  <c r="AN245" i="1" s="1"/>
  <c r="AI245" i="1"/>
  <c r="AJ245" i="1" s="1"/>
  <c r="AK245" i="1" s="1"/>
  <c r="AF245" i="1"/>
  <c r="AG245" i="1" s="1"/>
  <c r="AH245" i="1" s="1"/>
  <c r="AD245" i="1"/>
  <c r="AE245" i="1" s="1"/>
  <c r="AC245" i="1"/>
  <c r="Z245" i="1"/>
  <c r="AA245" i="1" s="1"/>
  <c r="AB245" i="1" s="1"/>
  <c r="BD245" i="1" s="1"/>
  <c r="X245" i="1"/>
  <c r="Y245" i="1" s="1"/>
  <c r="W245" i="1"/>
  <c r="U245" i="1"/>
  <c r="V245" i="1" s="1"/>
  <c r="AZ245" i="1" s="1"/>
  <c r="T245" i="1"/>
  <c r="Q245" i="1"/>
  <c r="R245" i="1" s="1"/>
  <c r="S245" i="1" s="1"/>
  <c r="N245" i="1"/>
  <c r="O245" i="1" s="1"/>
  <c r="P245" i="1" s="1"/>
  <c r="AX245" i="1" s="1"/>
  <c r="M245" i="1"/>
  <c r="AV245" i="1" s="1"/>
  <c r="K245" i="1"/>
  <c r="L245" i="1" s="1"/>
  <c r="H245" i="1"/>
  <c r="I245" i="1" s="1"/>
  <c r="J245" i="1" s="1"/>
  <c r="AT245" i="1" s="1"/>
  <c r="E245" i="1"/>
  <c r="AO244" i="1"/>
  <c r="AP244" i="1" s="1"/>
  <c r="AQ244" i="1" s="1"/>
  <c r="AL244" i="1"/>
  <c r="AM244" i="1" s="1"/>
  <c r="AN244" i="1" s="1"/>
  <c r="AI244" i="1"/>
  <c r="AJ244" i="1" s="1"/>
  <c r="AK244" i="1" s="1"/>
  <c r="AG244" i="1"/>
  <c r="AH244" i="1" s="1"/>
  <c r="AF244" i="1"/>
  <c r="AC244" i="1"/>
  <c r="AD244" i="1" s="1"/>
  <c r="AE244" i="1" s="1"/>
  <c r="AA244" i="1"/>
  <c r="AB244" i="1" s="1"/>
  <c r="Z244" i="1"/>
  <c r="X244" i="1"/>
  <c r="Y244" i="1" s="1"/>
  <c r="BB244" i="1" s="1"/>
  <c r="W244" i="1"/>
  <c r="T244" i="1"/>
  <c r="U244" i="1" s="1"/>
  <c r="V244" i="1" s="1"/>
  <c r="AZ244" i="1" s="1"/>
  <c r="Q244" i="1"/>
  <c r="R244" i="1" s="1"/>
  <c r="S244" i="1" s="1"/>
  <c r="P244" i="1"/>
  <c r="AX244" i="1" s="1"/>
  <c r="N244" i="1"/>
  <c r="O244" i="1" s="1"/>
  <c r="K244" i="1"/>
  <c r="L244" i="1" s="1"/>
  <c r="M244" i="1" s="1"/>
  <c r="H244" i="1"/>
  <c r="I244" i="1" s="1"/>
  <c r="J244" i="1" s="1"/>
  <c r="AT244" i="1" s="1"/>
  <c r="E244" i="1"/>
  <c r="AT243" i="1"/>
  <c r="AO243" i="1"/>
  <c r="AL243" i="1"/>
  <c r="AM243" i="1" s="1"/>
  <c r="AN243" i="1" s="1"/>
  <c r="AI243" i="1"/>
  <c r="AJ243" i="1" s="1"/>
  <c r="AK243" i="1" s="1"/>
  <c r="AF243" i="1"/>
  <c r="AG243" i="1" s="1"/>
  <c r="AH243" i="1" s="1"/>
  <c r="AD243" i="1"/>
  <c r="AE243" i="1" s="1"/>
  <c r="AC243" i="1"/>
  <c r="AB243" i="1"/>
  <c r="AA243" i="1"/>
  <c r="Z243" i="1"/>
  <c r="W243" i="1"/>
  <c r="T243" i="1"/>
  <c r="Q243" i="1"/>
  <c r="N243" i="1"/>
  <c r="K243" i="1"/>
  <c r="L243" i="1" s="1"/>
  <c r="M243" i="1" s="1"/>
  <c r="AV243" i="1" s="1"/>
  <c r="H243" i="1"/>
  <c r="I243" i="1" s="1"/>
  <c r="J243" i="1" s="1"/>
  <c r="E243" i="1"/>
  <c r="AO242" i="1"/>
  <c r="AP242" i="1" s="1"/>
  <c r="AQ242" i="1" s="1"/>
  <c r="AL242" i="1"/>
  <c r="AM242" i="1" s="1"/>
  <c r="AN242" i="1" s="1"/>
  <c r="AI242" i="1"/>
  <c r="AJ242" i="1" s="1"/>
  <c r="AK242" i="1" s="1"/>
  <c r="AG242" i="1"/>
  <c r="AH242" i="1" s="1"/>
  <c r="AF242" i="1"/>
  <c r="AE242" i="1"/>
  <c r="AD242" i="1"/>
  <c r="AC242" i="1"/>
  <c r="Z242" i="1"/>
  <c r="W242" i="1"/>
  <c r="T242" i="1"/>
  <c r="Q242" i="1"/>
  <c r="N242" i="1"/>
  <c r="O242" i="1" s="1"/>
  <c r="P242" i="1" s="1"/>
  <c r="AX242" i="1" s="1"/>
  <c r="K242" i="1"/>
  <c r="L242" i="1" s="1"/>
  <c r="M242" i="1" s="1"/>
  <c r="I242" i="1"/>
  <c r="J242" i="1" s="1"/>
  <c r="AT242" i="1" s="1"/>
  <c r="H242" i="1"/>
  <c r="E242" i="1"/>
  <c r="AO241" i="1"/>
  <c r="AP241" i="1" s="1"/>
  <c r="AQ241" i="1" s="1"/>
  <c r="AL241" i="1"/>
  <c r="AM241" i="1" s="1"/>
  <c r="AN241" i="1" s="1"/>
  <c r="AJ241" i="1"/>
  <c r="AK241" i="1" s="1"/>
  <c r="AI241" i="1"/>
  <c r="AH241" i="1"/>
  <c r="AG241" i="1"/>
  <c r="AF241" i="1"/>
  <c r="AC241" i="1"/>
  <c r="Z241" i="1"/>
  <c r="W241" i="1"/>
  <c r="T241" i="1"/>
  <c r="R241" i="1"/>
  <c r="S241" i="1" s="1"/>
  <c r="Q241" i="1"/>
  <c r="N241" i="1"/>
  <c r="O241" i="1" s="1"/>
  <c r="P241" i="1" s="1"/>
  <c r="L241" i="1"/>
  <c r="M241" i="1" s="1"/>
  <c r="AV241" i="1" s="1"/>
  <c r="K241" i="1"/>
  <c r="J241" i="1"/>
  <c r="AT241" i="1" s="1"/>
  <c r="I241" i="1"/>
  <c r="H241" i="1"/>
  <c r="E241" i="1"/>
  <c r="AO240" i="1"/>
  <c r="AP240" i="1" s="1"/>
  <c r="AQ240" i="1" s="1"/>
  <c r="AM240" i="1"/>
  <c r="AN240" i="1" s="1"/>
  <c r="AL240" i="1"/>
  <c r="AK240" i="1"/>
  <c r="AJ240" i="1"/>
  <c r="AI240" i="1"/>
  <c r="AF240" i="1"/>
  <c r="AC240" i="1"/>
  <c r="AD240" i="1" s="1"/>
  <c r="AE240" i="1" s="1"/>
  <c r="Z240" i="1"/>
  <c r="AA240" i="1" s="1"/>
  <c r="AB240" i="1" s="1"/>
  <c r="W240" i="1"/>
  <c r="T240" i="1"/>
  <c r="U240" i="1" s="1"/>
  <c r="V240" i="1" s="1"/>
  <c r="Q240" i="1"/>
  <c r="R240" i="1" s="1"/>
  <c r="S240" i="1" s="1"/>
  <c r="N240" i="1"/>
  <c r="K240" i="1"/>
  <c r="O240" i="1" s="1"/>
  <c r="P240" i="1" s="1"/>
  <c r="H240" i="1"/>
  <c r="I240" i="1" s="1"/>
  <c r="J240" i="1" s="1"/>
  <c r="AT240" i="1" s="1"/>
  <c r="E240" i="1"/>
  <c r="AO239" i="1"/>
  <c r="AP239" i="1" s="1"/>
  <c r="AQ239" i="1" s="1"/>
  <c r="AL239" i="1"/>
  <c r="AK239" i="1"/>
  <c r="AI239" i="1"/>
  <c r="AJ239" i="1" s="1"/>
  <c r="AF239" i="1"/>
  <c r="AC239" i="1"/>
  <c r="AA239" i="1"/>
  <c r="AB239" i="1" s="1"/>
  <c r="Z239" i="1"/>
  <c r="W239" i="1"/>
  <c r="X239" i="1" s="1"/>
  <c r="Y239" i="1" s="1"/>
  <c r="U239" i="1"/>
  <c r="V239" i="1" s="1"/>
  <c r="AZ239" i="1" s="1"/>
  <c r="T239" i="1"/>
  <c r="Q239" i="1"/>
  <c r="R239" i="1" s="1"/>
  <c r="S239" i="1" s="1"/>
  <c r="N239" i="1"/>
  <c r="M239" i="1"/>
  <c r="AV239" i="1" s="1"/>
  <c r="K239" i="1"/>
  <c r="L239" i="1" s="1"/>
  <c r="I239" i="1"/>
  <c r="J239" i="1" s="1"/>
  <c r="AT239" i="1" s="1"/>
  <c r="H239" i="1"/>
  <c r="E239" i="1"/>
  <c r="BB238" i="1"/>
  <c r="AO238" i="1"/>
  <c r="AL238" i="1"/>
  <c r="AM238" i="1" s="1"/>
  <c r="AN238" i="1" s="1"/>
  <c r="AI238" i="1"/>
  <c r="AF238" i="1"/>
  <c r="AD238" i="1"/>
  <c r="AE238" i="1" s="1"/>
  <c r="AC238" i="1"/>
  <c r="Z238" i="1"/>
  <c r="AA238" i="1" s="1"/>
  <c r="AB238" i="1" s="1"/>
  <c r="BD238" i="1" s="1"/>
  <c r="X238" i="1"/>
  <c r="Y238" i="1" s="1"/>
  <c r="W238" i="1"/>
  <c r="T238" i="1"/>
  <c r="U238" i="1" s="1"/>
  <c r="V238" i="1" s="1"/>
  <c r="Q238" i="1"/>
  <c r="N238" i="1"/>
  <c r="O238" i="1" s="1"/>
  <c r="P238" i="1" s="1"/>
  <c r="K238" i="1"/>
  <c r="H238" i="1"/>
  <c r="E238" i="1"/>
  <c r="AO237" i="1"/>
  <c r="AP237" i="1" s="1"/>
  <c r="AQ237" i="1" s="1"/>
  <c r="AL237" i="1"/>
  <c r="AI237" i="1"/>
  <c r="AG237" i="1"/>
  <c r="AH237" i="1" s="1"/>
  <c r="AF237" i="1"/>
  <c r="AC237" i="1"/>
  <c r="AD237" i="1" s="1"/>
  <c r="AE237" i="1" s="1"/>
  <c r="AA237" i="1"/>
  <c r="AB237" i="1" s="1"/>
  <c r="Z237" i="1"/>
  <c r="W237" i="1"/>
  <c r="X237" i="1" s="1"/>
  <c r="Y237" i="1" s="1"/>
  <c r="T237" i="1"/>
  <c r="Q237" i="1"/>
  <c r="R237" i="1" s="1"/>
  <c r="S237" i="1" s="1"/>
  <c r="N237" i="1"/>
  <c r="K237" i="1"/>
  <c r="I237" i="1"/>
  <c r="J237" i="1" s="1"/>
  <c r="AT237" i="1" s="1"/>
  <c r="H237" i="1"/>
  <c r="E237" i="1"/>
  <c r="AO236" i="1"/>
  <c r="AL236" i="1"/>
  <c r="AJ236" i="1"/>
  <c r="AK236" i="1" s="1"/>
  <c r="AI236" i="1"/>
  <c r="AF236" i="1"/>
  <c r="AG236" i="1" s="1"/>
  <c r="AH236" i="1" s="1"/>
  <c r="AD236" i="1"/>
  <c r="AE236" i="1" s="1"/>
  <c r="AC236" i="1"/>
  <c r="Z236" i="1"/>
  <c r="AA236" i="1" s="1"/>
  <c r="AB236" i="1" s="1"/>
  <c r="W236" i="1"/>
  <c r="T236" i="1"/>
  <c r="U236" i="1" s="1"/>
  <c r="V236" i="1" s="1"/>
  <c r="Q236" i="1"/>
  <c r="N236" i="1"/>
  <c r="L236" i="1"/>
  <c r="M236" i="1" s="1"/>
  <c r="K236" i="1"/>
  <c r="H236" i="1"/>
  <c r="I236" i="1" s="1"/>
  <c r="J236" i="1" s="1"/>
  <c r="AT236" i="1" s="1"/>
  <c r="E236" i="1"/>
  <c r="AO235" i="1"/>
  <c r="AP235" i="1" s="1"/>
  <c r="AQ235" i="1" s="1"/>
  <c r="AM235" i="1"/>
  <c r="AN235" i="1" s="1"/>
  <c r="AL235" i="1"/>
  <c r="AI235" i="1"/>
  <c r="AJ235" i="1" s="1"/>
  <c r="AK235" i="1" s="1"/>
  <c r="AG235" i="1"/>
  <c r="AH235" i="1" s="1"/>
  <c r="AF235" i="1"/>
  <c r="AC235" i="1"/>
  <c r="AD235" i="1" s="1"/>
  <c r="AE235" i="1" s="1"/>
  <c r="Z235" i="1"/>
  <c r="W235" i="1"/>
  <c r="X235" i="1" s="1"/>
  <c r="Y235" i="1" s="1"/>
  <c r="T235" i="1"/>
  <c r="Q235" i="1"/>
  <c r="O235" i="1"/>
  <c r="P235" i="1" s="1"/>
  <c r="AX235" i="1" s="1"/>
  <c r="N235" i="1"/>
  <c r="K235" i="1"/>
  <c r="L235" i="1" s="1"/>
  <c r="M235" i="1" s="1"/>
  <c r="I235" i="1"/>
  <c r="J235" i="1" s="1"/>
  <c r="AT235" i="1" s="1"/>
  <c r="H235" i="1"/>
  <c r="E235" i="1"/>
  <c r="AT234" i="1"/>
  <c r="AP234" i="1"/>
  <c r="AQ234" i="1" s="1"/>
  <c r="AO234" i="1"/>
  <c r="AL234" i="1"/>
  <c r="AM234" i="1" s="1"/>
  <c r="AN234" i="1" s="1"/>
  <c r="AJ234" i="1"/>
  <c r="AK234" i="1" s="1"/>
  <c r="AI234" i="1"/>
  <c r="AF234" i="1"/>
  <c r="AG234" i="1" s="1"/>
  <c r="AH234" i="1" s="1"/>
  <c r="AC234" i="1"/>
  <c r="AB234" i="1"/>
  <c r="Z234" i="1"/>
  <c r="AA234" i="1" s="1"/>
  <c r="W234" i="1"/>
  <c r="T234" i="1"/>
  <c r="R234" i="1"/>
  <c r="S234" i="1" s="1"/>
  <c r="Q234" i="1"/>
  <c r="N234" i="1"/>
  <c r="O234" i="1" s="1"/>
  <c r="P234" i="1" s="1"/>
  <c r="L234" i="1"/>
  <c r="M234" i="1" s="1"/>
  <c r="AV234" i="1" s="1"/>
  <c r="K234" i="1"/>
  <c r="H234" i="1"/>
  <c r="I234" i="1" s="1"/>
  <c r="J234" i="1" s="1"/>
  <c r="E234" i="1"/>
  <c r="BD233" i="1"/>
  <c r="BB233" i="1"/>
  <c r="AZ233" i="1"/>
  <c r="AX233" i="1"/>
  <c r="AV233" i="1"/>
  <c r="AT233" i="1"/>
  <c r="AO232" i="1"/>
  <c r="AP232" i="1" s="1"/>
  <c r="AQ232" i="1" s="1"/>
  <c r="AL232" i="1"/>
  <c r="AI232" i="1"/>
  <c r="AJ232" i="1" s="1"/>
  <c r="AK232" i="1" s="1"/>
  <c r="AF232" i="1"/>
  <c r="AC232" i="1"/>
  <c r="AA232" i="1"/>
  <c r="AB232" i="1" s="1"/>
  <c r="Z232" i="1"/>
  <c r="W232" i="1"/>
  <c r="U232" i="1"/>
  <c r="V232" i="1" s="1"/>
  <c r="T232" i="1"/>
  <c r="X232" i="1" s="1"/>
  <c r="Y232" i="1" s="1"/>
  <c r="BB232" i="1" s="1"/>
  <c r="Q232" i="1"/>
  <c r="R232" i="1" s="1"/>
  <c r="S232" i="1" s="1"/>
  <c r="N232" i="1"/>
  <c r="M232" i="1"/>
  <c r="AV232" i="1" s="1"/>
  <c r="K232" i="1"/>
  <c r="L232" i="1" s="1"/>
  <c r="I232" i="1"/>
  <c r="J232" i="1" s="1"/>
  <c r="AT232" i="1" s="1"/>
  <c r="H232" i="1"/>
  <c r="E232" i="1"/>
  <c r="BD231" i="1"/>
  <c r="BB231" i="1"/>
  <c r="AZ231" i="1"/>
  <c r="AX231" i="1"/>
  <c r="AV231" i="1"/>
  <c r="AT231" i="1"/>
  <c r="BD230" i="1"/>
  <c r="BB230" i="1"/>
  <c r="AZ230" i="1"/>
  <c r="AX230" i="1"/>
  <c r="AV230" i="1"/>
  <c r="AT230" i="1"/>
  <c r="AO229" i="1"/>
  <c r="AL229" i="1"/>
  <c r="AI229" i="1"/>
  <c r="AF229" i="1"/>
  <c r="AC229" i="1"/>
  <c r="Z229" i="1"/>
  <c r="AA229" i="1" s="1"/>
  <c r="AB229" i="1" s="1"/>
  <c r="BD229" i="1" s="1"/>
  <c r="X229" i="1"/>
  <c r="Y229" i="1" s="1"/>
  <c r="BB229" i="1" s="1"/>
  <c r="W229" i="1"/>
  <c r="T229" i="1"/>
  <c r="R229" i="1"/>
  <c r="S229" i="1" s="1"/>
  <c r="Q229" i="1"/>
  <c r="U229" i="1" s="1"/>
  <c r="V229" i="1" s="1"/>
  <c r="N229" i="1"/>
  <c r="O229" i="1" s="1"/>
  <c r="P229" i="1" s="1"/>
  <c r="K229" i="1"/>
  <c r="J229" i="1"/>
  <c r="AT229" i="1" s="1"/>
  <c r="H229" i="1"/>
  <c r="I229" i="1" s="1"/>
  <c r="E229" i="1"/>
  <c r="BD228" i="1"/>
  <c r="BB228" i="1"/>
  <c r="AZ228" i="1"/>
  <c r="AX228" i="1"/>
  <c r="AV228" i="1"/>
  <c r="AT228" i="1"/>
  <c r="AO227" i="1"/>
  <c r="AL227" i="1"/>
  <c r="AF227" i="1"/>
  <c r="AC227" i="1"/>
  <c r="Z227" i="1"/>
  <c r="W227" i="1"/>
  <c r="T227" i="1"/>
  <c r="Q227" i="1"/>
  <c r="N227" i="1"/>
  <c r="M227" i="1"/>
  <c r="K227" i="1"/>
  <c r="L227" i="1" s="1"/>
  <c r="I227" i="1"/>
  <c r="J227" i="1" s="1"/>
  <c r="AT227" i="1" s="1"/>
  <c r="H227" i="1"/>
  <c r="E227" i="1"/>
  <c r="Z226" i="1"/>
  <c r="W226" i="1"/>
  <c r="T226" i="1"/>
  <c r="Q226" i="1"/>
  <c r="N226" i="1"/>
  <c r="K226" i="1"/>
  <c r="H226" i="1"/>
  <c r="E226" i="1"/>
  <c r="AO225" i="1"/>
  <c r="AN225" i="1"/>
  <c r="AL225" i="1"/>
  <c r="AM225" i="1" s="1"/>
  <c r="AI225" i="1"/>
  <c r="AF225" i="1"/>
  <c r="AD225" i="1"/>
  <c r="AE225" i="1" s="1"/>
  <c r="AC225" i="1"/>
  <c r="Z225" i="1"/>
  <c r="X225" i="1"/>
  <c r="Y225" i="1" s="1"/>
  <c r="BB225" i="1" s="1"/>
  <c r="W225" i="1"/>
  <c r="AA225" i="1" s="1"/>
  <c r="AB225" i="1" s="1"/>
  <c r="BD225" i="1" s="1"/>
  <c r="T225" i="1"/>
  <c r="U225" i="1" s="1"/>
  <c r="V225" i="1" s="1"/>
  <c r="AZ225" i="1" s="1"/>
  <c r="S225" i="1"/>
  <c r="Q225" i="1"/>
  <c r="O225" i="1"/>
  <c r="P225" i="1" s="1"/>
  <c r="N225" i="1"/>
  <c r="K225" i="1"/>
  <c r="L225" i="1" s="1"/>
  <c r="M225" i="1" s="1"/>
  <c r="H225" i="1"/>
  <c r="E225" i="1"/>
  <c r="I225" i="1" s="1"/>
  <c r="J225" i="1" s="1"/>
  <c r="AT225" i="1" s="1"/>
  <c r="BD224" i="1"/>
  <c r="BB224" i="1"/>
  <c r="AZ224" i="1"/>
  <c r="AX224" i="1"/>
  <c r="AV224" i="1"/>
  <c r="AT224" i="1"/>
  <c r="AV223" i="1"/>
  <c r="AO223" i="1"/>
  <c r="AP223" i="1" s="1"/>
  <c r="AQ223" i="1" s="1"/>
  <c r="AL223" i="1"/>
  <c r="AI223" i="1"/>
  <c r="AJ223" i="1" s="1"/>
  <c r="AK223" i="1" s="1"/>
  <c r="AF223" i="1"/>
  <c r="AC223" i="1"/>
  <c r="Z223" i="1"/>
  <c r="W223" i="1"/>
  <c r="T223" i="1"/>
  <c r="S223" i="1"/>
  <c r="Q223" i="1"/>
  <c r="N223" i="1"/>
  <c r="O223" i="1" s="1"/>
  <c r="P223" i="1" s="1"/>
  <c r="AX223" i="1" s="1"/>
  <c r="L223" i="1"/>
  <c r="M223" i="1" s="1"/>
  <c r="K223" i="1"/>
  <c r="J223" i="1"/>
  <c r="AT223" i="1" s="1"/>
  <c r="I223" i="1"/>
  <c r="H223" i="1"/>
  <c r="E223" i="1"/>
  <c r="AO222" i="1"/>
  <c r="AP222" i="1" s="1"/>
  <c r="AQ222" i="1" s="1"/>
  <c r="AM222" i="1"/>
  <c r="AN222" i="1" s="1"/>
  <c r="AL222" i="1"/>
  <c r="Z222" i="1"/>
  <c r="W222" i="1"/>
  <c r="T222" i="1"/>
  <c r="Q222" i="1"/>
  <c r="N222" i="1"/>
  <c r="K222" i="1"/>
  <c r="H222" i="1"/>
  <c r="E222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AT220" i="1"/>
  <c r="AP220" i="1"/>
  <c r="AQ220" i="1" s="1"/>
  <c r="AO220" i="1"/>
  <c r="AL220" i="1"/>
  <c r="AM220" i="1" s="1"/>
  <c r="AN220" i="1" s="1"/>
  <c r="AJ220" i="1"/>
  <c r="AK220" i="1" s="1"/>
  <c r="AI220" i="1"/>
  <c r="AF220" i="1"/>
  <c r="AG220" i="1" s="1"/>
  <c r="AH220" i="1" s="1"/>
  <c r="AC220" i="1"/>
  <c r="AB220" i="1"/>
  <c r="Z220" i="1"/>
  <c r="AA220" i="1" s="1"/>
  <c r="W220" i="1"/>
  <c r="T220" i="1"/>
  <c r="R220" i="1"/>
  <c r="S220" i="1" s="1"/>
  <c r="Q220" i="1"/>
  <c r="N220" i="1"/>
  <c r="O220" i="1" s="1"/>
  <c r="P220" i="1" s="1"/>
  <c r="AX220" i="1" s="1"/>
  <c r="L220" i="1"/>
  <c r="M220" i="1" s="1"/>
  <c r="K220" i="1"/>
  <c r="H220" i="1"/>
  <c r="I220" i="1" s="1"/>
  <c r="J220" i="1" s="1"/>
  <c r="E220" i="1"/>
  <c r="AO219" i="1"/>
  <c r="AP219" i="1" s="1"/>
  <c r="AQ219" i="1" s="1"/>
  <c r="AM219" i="1"/>
  <c r="AN219" i="1" s="1"/>
  <c r="AL219" i="1"/>
  <c r="AI219" i="1"/>
  <c r="AJ219" i="1" s="1"/>
  <c r="AK219" i="1" s="1"/>
  <c r="AF219" i="1"/>
  <c r="AE219" i="1"/>
  <c r="AC219" i="1"/>
  <c r="AD219" i="1" s="1"/>
  <c r="Z219" i="1"/>
  <c r="W219" i="1"/>
  <c r="U219" i="1"/>
  <c r="V219" i="1" s="1"/>
  <c r="AZ219" i="1" s="1"/>
  <c r="T219" i="1"/>
  <c r="Q219" i="1"/>
  <c r="R219" i="1" s="1"/>
  <c r="S219" i="1" s="1"/>
  <c r="O219" i="1"/>
  <c r="P219" i="1" s="1"/>
  <c r="AX219" i="1" s="1"/>
  <c r="N219" i="1"/>
  <c r="K219" i="1"/>
  <c r="L219" i="1" s="1"/>
  <c r="M219" i="1" s="1"/>
  <c r="H219" i="1"/>
  <c r="E219" i="1"/>
  <c r="AP218" i="1"/>
  <c r="AQ218" i="1" s="1"/>
  <c r="AO218" i="1"/>
  <c r="AL218" i="1"/>
  <c r="AM218" i="1" s="1"/>
  <c r="AN218" i="1" s="1"/>
  <c r="AI218" i="1"/>
  <c r="AJ218" i="1" s="1"/>
  <c r="AK218" i="1" s="1"/>
  <c r="AH218" i="1"/>
  <c r="AF218" i="1"/>
  <c r="AG218" i="1" s="1"/>
  <c r="AC218" i="1"/>
  <c r="Z218" i="1"/>
  <c r="X218" i="1"/>
  <c r="Y218" i="1" s="1"/>
  <c r="BB218" i="1" s="1"/>
  <c r="W218" i="1"/>
  <c r="T218" i="1"/>
  <c r="U218" i="1" s="1"/>
  <c r="V218" i="1" s="1"/>
  <c r="R218" i="1"/>
  <c r="S218" i="1" s="1"/>
  <c r="Q218" i="1"/>
  <c r="N218" i="1"/>
  <c r="O218" i="1" s="1"/>
  <c r="P218" i="1" s="1"/>
  <c r="K218" i="1"/>
  <c r="L218" i="1" s="1"/>
  <c r="M218" i="1" s="1"/>
  <c r="J218" i="1"/>
  <c r="AT218" i="1" s="1"/>
  <c r="H218" i="1"/>
  <c r="I218" i="1" s="1"/>
  <c r="E218" i="1"/>
  <c r="AO217" i="1"/>
  <c r="AP217" i="1" s="1"/>
  <c r="AQ217" i="1" s="1"/>
  <c r="AL217" i="1"/>
  <c r="AM217" i="1" s="1"/>
  <c r="AN217" i="1" s="1"/>
  <c r="AI217" i="1"/>
  <c r="AJ217" i="1" s="1"/>
  <c r="AK217" i="1" s="1"/>
  <c r="AF217" i="1"/>
  <c r="AC217" i="1"/>
  <c r="AA217" i="1"/>
  <c r="AB217" i="1" s="1"/>
  <c r="Z217" i="1"/>
  <c r="W217" i="1"/>
  <c r="X217" i="1" s="1"/>
  <c r="Y217" i="1" s="1"/>
  <c r="BB217" i="1" s="1"/>
  <c r="U217" i="1"/>
  <c r="V217" i="1" s="1"/>
  <c r="T217" i="1"/>
  <c r="Q217" i="1"/>
  <c r="R217" i="1" s="1"/>
  <c r="S217" i="1" s="1"/>
  <c r="N217" i="1"/>
  <c r="O217" i="1" s="1"/>
  <c r="P217" i="1" s="1"/>
  <c r="AX217" i="1" s="1"/>
  <c r="M217" i="1"/>
  <c r="AV217" i="1" s="1"/>
  <c r="K217" i="1"/>
  <c r="L217" i="1" s="1"/>
  <c r="I217" i="1"/>
  <c r="J217" i="1" s="1"/>
  <c r="AT217" i="1" s="1"/>
  <c r="H217" i="1"/>
  <c r="E217" i="1"/>
  <c r="AO216" i="1"/>
  <c r="AP216" i="1" s="1"/>
  <c r="AQ216" i="1" s="1"/>
  <c r="AN216" i="1"/>
  <c r="AL216" i="1"/>
  <c r="AM216" i="1" s="1"/>
  <c r="AI216" i="1"/>
  <c r="AF216" i="1"/>
  <c r="AE216" i="1"/>
  <c r="AD216" i="1"/>
  <c r="AC216" i="1"/>
  <c r="Z216" i="1"/>
  <c r="X216" i="1"/>
  <c r="Y216" i="1" s="1"/>
  <c r="BB216" i="1" s="1"/>
  <c r="W216" i="1"/>
  <c r="T216" i="1"/>
  <c r="U216" i="1" s="1"/>
  <c r="V216" i="1" s="1"/>
  <c r="Q216" i="1"/>
  <c r="R216" i="1" s="1"/>
  <c r="S216" i="1" s="1"/>
  <c r="P216" i="1"/>
  <c r="O216" i="1"/>
  <c r="N216" i="1"/>
  <c r="K216" i="1"/>
  <c r="H216" i="1"/>
  <c r="E216" i="1"/>
  <c r="BD215" i="1"/>
  <c r="BB215" i="1"/>
  <c r="AZ215" i="1"/>
  <c r="AX215" i="1"/>
  <c r="AV215" i="1"/>
  <c r="AT215" i="1"/>
  <c r="BD214" i="1"/>
  <c r="BB214" i="1"/>
  <c r="AZ214" i="1"/>
  <c r="AX214" i="1"/>
  <c r="AV214" i="1"/>
  <c r="AT214" i="1"/>
  <c r="Z213" i="1"/>
  <c r="W213" i="1"/>
  <c r="T213" i="1"/>
  <c r="Q213" i="1"/>
  <c r="N213" i="1"/>
  <c r="O213" i="1" s="1"/>
  <c r="P213" i="1" s="1"/>
  <c r="AX213" i="1" s="1"/>
  <c r="K213" i="1"/>
  <c r="L213" i="1" s="1"/>
  <c r="M213" i="1" s="1"/>
  <c r="H213" i="1"/>
  <c r="E213" i="1"/>
  <c r="BD212" i="1"/>
  <c r="BB212" i="1"/>
  <c r="AZ212" i="1"/>
  <c r="AX212" i="1"/>
  <c r="AV212" i="1"/>
  <c r="AT212" i="1"/>
  <c r="BD211" i="1"/>
  <c r="BB211" i="1"/>
  <c r="AZ211" i="1"/>
  <c r="AX211" i="1"/>
  <c r="AV211" i="1"/>
  <c r="AT211" i="1"/>
  <c r="AT210" i="1"/>
  <c r="AO210" i="1"/>
  <c r="AL210" i="1"/>
  <c r="AK210" i="1"/>
  <c r="AI210" i="1"/>
  <c r="AF210" i="1"/>
  <c r="AC210" i="1"/>
  <c r="AB210" i="1"/>
  <c r="BD210" i="1" s="1"/>
  <c r="AA210" i="1"/>
  <c r="Z210" i="1"/>
  <c r="W210" i="1"/>
  <c r="U210" i="1"/>
  <c r="V210" i="1" s="1"/>
  <c r="T210" i="1"/>
  <c r="X210" i="1" s="1"/>
  <c r="Y210" i="1" s="1"/>
  <c r="Q210" i="1"/>
  <c r="R210" i="1" s="1"/>
  <c r="S210" i="1" s="1"/>
  <c r="N210" i="1"/>
  <c r="K210" i="1"/>
  <c r="L210" i="1" s="1"/>
  <c r="M210" i="1" s="1"/>
  <c r="AV210" i="1" s="1"/>
  <c r="J210" i="1"/>
  <c r="I210" i="1"/>
  <c r="H210" i="1"/>
  <c r="E210" i="1"/>
  <c r="BD209" i="1"/>
  <c r="BB209" i="1"/>
  <c r="AZ209" i="1"/>
  <c r="AX209" i="1"/>
  <c r="AV209" i="1"/>
  <c r="AT209" i="1"/>
  <c r="AO208" i="1"/>
  <c r="AL208" i="1"/>
  <c r="AK208" i="1"/>
  <c r="AJ208" i="1"/>
  <c r="AI208" i="1"/>
  <c r="AF208" i="1"/>
  <c r="AD208" i="1"/>
  <c r="AE208" i="1" s="1"/>
  <c r="AC208" i="1"/>
  <c r="AG208" i="1" s="1"/>
  <c r="AH208" i="1" s="1"/>
  <c r="AA208" i="1"/>
  <c r="AB208" i="1" s="1"/>
  <c r="Z208" i="1"/>
  <c r="W208" i="1"/>
  <c r="U208" i="1"/>
  <c r="V208" i="1" s="1"/>
  <c r="T208" i="1"/>
  <c r="Q208" i="1"/>
  <c r="N208" i="1"/>
  <c r="M208" i="1"/>
  <c r="L208" i="1"/>
  <c r="K208" i="1"/>
  <c r="J208" i="1"/>
  <c r="AT208" i="1" s="1"/>
  <c r="I208" i="1"/>
  <c r="H208" i="1"/>
  <c r="E208" i="1"/>
  <c r="BD207" i="1"/>
  <c r="BB207" i="1"/>
  <c r="AZ207" i="1"/>
  <c r="AX207" i="1"/>
  <c r="AV207" i="1"/>
  <c r="AT207" i="1"/>
  <c r="AO206" i="1"/>
  <c r="AL206" i="1"/>
  <c r="AP206" i="1" s="1"/>
  <c r="AQ206" i="1" s="1"/>
  <c r="AI206" i="1"/>
  <c r="AF206" i="1"/>
  <c r="AD206" i="1"/>
  <c r="AE206" i="1" s="1"/>
  <c r="AC206" i="1"/>
  <c r="Z206" i="1"/>
  <c r="AA206" i="1" s="1"/>
  <c r="AB206" i="1" s="1"/>
  <c r="BD206" i="1" s="1"/>
  <c r="X206" i="1"/>
  <c r="Y206" i="1" s="1"/>
  <c r="W206" i="1"/>
  <c r="U206" i="1"/>
  <c r="V206" i="1" s="1"/>
  <c r="AZ206" i="1" s="1"/>
  <c r="T206" i="1"/>
  <c r="R206" i="1"/>
  <c r="S206" i="1" s="1"/>
  <c r="Q206" i="1"/>
  <c r="P206" i="1"/>
  <c r="N206" i="1"/>
  <c r="K206" i="1"/>
  <c r="O206" i="1" s="1"/>
  <c r="H206" i="1"/>
  <c r="E206" i="1"/>
  <c r="AO205" i="1"/>
  <c r="AP205" i="1" s="1"/>
  <c r="AQ205" i="1" s="1"/>
  <c r="AL205" i="1"/>
  <c r="AM205" i="1" s="1"/>
  <c r="AN205" i="1" s="1"/>
  <c r="AI205" i="1"/>
  <c r="AJ205" i="1" s="1"/>
  <c r="AK205" i="1" s="1"/>
  <c r="AG205" i="1"/>
  <c r="AH205" i="1" s="1"/>
  <c r="AF205" i="1"/>
  <c r="AC205" i="1"/>
  <c r="Z205" i="1"/>
  <c r="AA205" i="1" s="1"/>
  <c r="AB205" i="1" s="1"/>
  <c r="W205" i="1"/>
  <c r="X205" i="1" s="1"/>
  <c r="Y205" i="1" s="1"/>
  <c r="BB205" i="1" s="1"/>
  <c r="T205" i="1"/>
  <c r="R205" i="1"/>
  <c r="S205" i="1" s="1"/>
  <c r="Q205" i="1"/>
  <c r="U205" i="1" s="1"/>
  <c r="V205" i="1" s="1"/>
  <c r="AZ205" i="1" s="1"/>
  <c r="N205" i="1"/>
  <c r="O205" i="1" s="1"/>
  <c r="P205" i="1" s="1"/>
  <c r="K205" i="1"/>
  <c r="L205" i="1" s="1"/>
  <c r="M205" i="1" s="1"/>
  <c r="I205" i="1"/>
  <c r="J205" i="1" s="1"/>
  <c r="AT205" i="1" s="1"/>
  <c r="H205" i="1"/>
  <c r="E205" i="1"/>
  <c r="BD204" i="1"/>
  <c r="BB204" i="1"/>
  <c r="AZ204" i="1"/>
  <c r="AX204" i="1"/>
  <c r="AV204" i="1"/>
  <c r="AT204" i="1"/>
  <c r="BD203" i="1"/>
  <c r="BB203" i="1"/>
  <c r="AZ203" i="1"/>
  <c r="AX203" i="1"/>
  <c r="AV203" i="1"/>
  <c r="AT203" i="1"/>
  <c r="AO202" i="1"/>
  <c r="AP202" i="1" s="1"/>
  <c r="AQ202" i="1" s="1"/>
  <c r="AN202" i="1"/>
  <c r="AL202" i="1"/>
  <c r="AM202" i="1" s="1"/>
  <c r="AI202" i="1"/>
  <c r="AF202" i="1"/>
  <c r="AJ202" i="1" s="1"/>
  <c r="AK202" i="1" s="1"/>
  <c r="AC202" i="1"/>
  <c r="AD202" i="1" s="1"/>
  <c r="AE202" i="1" s="1"/>
  <c r="Z202" i="1"/>
  <c r="AA202" i="1" s="1"/>
  <c r="AB202" i="1" s="1"/>
  <c r="Y202" i="1"/>
  <c r="BB202" i="1" s="1"/>
  <c r="X202" i="1"/>
  <c r="W202" i="1"/>
  <c r="U202" i="1"/>
  <c r="V202" i="1" s="1"/>
  <c r="AZ202" i="1" s="1"/>
  <c r="T202" i="1"/>
  <c r="Q202" i="1"/>
  <c r="R202" i="1" s="1"/>
  <c r="S202" i="1" s="1"/>
  <c r="N202" i="1"/>
  <c r="O202" i="1" s="1"/>
  <c r="P202" i="1" s="1"/>
  <c r="M202" i="1"/>
  <c r="K202" i="1"/>
  <c r="H202" i="1"/>
  <c r="L202" i="1" s="1"/>
  <c r="E202" i="1"/>
  <c r="AQ201" i="1"/>
  <c r="AO201" i="1"/>
  <c r="AP201" i="1" s="1"/>
  <c r="AN201" i="1"/>
  <c r="AL201" i="1"/>
  <c r="AJ201" i="1"/>
  <c r="AK201" i="1" s="1"/>
  <c r="AI201" i="1"/>
  <c r="AM201" i="1" s="1"/>
  <c r="AF201" i="1"/>
  <c r="AG201" i="1" s="1"/>
  <c r="AH201" i="1" s="1"/>
  <c r="AC201" i="1"/>
  <c r="AD201" i="1" s="1"/>
  <c r="AE201" i="1" s="1"/>
  <c r="AB201" i="1"/>
  <c r="AA201" i="1"/>
  <c r="Z201" i="1"/>
  <c r="W201" i="1"/>
  <c r="T201" i="1"/>
  <c r="U201" i="1" s="1"/>
  <c r="V201" i="1" s="1"/>
  <c r="S201" i="1"/>
  <c r="Q201" i="1"/>
  <c r="R201" i="1" s="1"/>
  <c r="P201" i="1"/>
  <c r="N201" i="1"/>
  <c r="K201" i="1"/>
  <c r="O201" i="1" s="1"/>
  <c r="H201" i="1"/>
  <c r="I201" i="1" s="1"/>
  <c r="J201" i="1" s="1"/>
  <c r="AT201" i="1" s="1"/>
  <c r="E201" i="1"/>
  <c r="AQ200" i="1"/>
  <c r="AO200" i="1"/>
  <c r="AL200" i="1"/>
  <c r="AP200" i="1" s="1"/>
  <c r="AI200" i="1"/>
  <c r="AJ200" i="1" s="1"/>
  <c r="AK200" i="1" s="1"/>
  <c r="AF200" i="1"/>
  <c r="AG200" i="1" s="1"/>
  <c r="AH200" i="1" s="1"/>
  <c r="AE200" i="1"/>
  <c r="AD200" i="1"/>
  <c r="AC200" i="1"/>
  <c r="AA200" i="1"/>
  <c r="AB200" i="1" s="1"/>
  <c r="BD200" i="1" s="1"/>
  <c r="Z200" i="1"/>
  <c r="W200" i="1"/>
  <c r="X200" i="1" s="1"/>
  <c r="Y200" i="1" s="1"/>
  <c r="V200" i="1"/>
  <c r="AZ200" i="1" s="1"/>
  <c r="T200" i="1"/>
  <c r="U200" i="1" s="1"/>
  <c r="Q200" i="1"/>
  <c r="N200" i="1"/>
  <c r="R200" i="1" s="1"/>
  <c r="S200" i="1" s="1"/>
  <c r="K200" i="1"/>
  <c r="L200" i="1" s="1"/>
  <c r="M200" i="1" s="1"/>
  <c r="H200" i="1"/>
  <c r="E200" i="1"/>
  <c r="AO199" i="1"/>
  <c r="AL199" i="1"/>
  <c r="AM199" i="1" s="1"/>
  <c r="AN199" i="1" s="1"/>
  <c r="AI199" i="1"/>
  <c r="AJ199" i="1" s="1"/>
  <c r="AK199" i="1" s="1"/>
  <c r="AG199" i="1"/>
  <c r="AH199" i="1" s="1"/>
  <c r="AF199" i="1"/>
  <c r="AC199" i="1"/>
  <c r="Z199" i="1"/>
  <c r="Y199" i="1"/>
  <c r="BB199" i="1" s="1"/>
  <c r="W199" i="1"/>
  <c r="X199" i="1" s="1"/>
  <c r="T199" i="1"/>
  <c r="Q199" i="1"/>
  <c r="U199" i="1" s="1"/>
  <c r="V199" i="1" s="1"/>
  <c r="N199" i="1"/>
  <c r="O199" i="1" s="1"/>
  <c r="P199" i="1" s="1"/>
  <c r="K199" i="1"/>
  <c r="L199" i="1" s="1"/>
  <c r="M199" i="1" s="1"/>
  <c r="J199" i="1"/>
  <c r="AT199" i="1" s="1"/>
  <c r="I199" i="1"/>
  <c r="H199" i="1"/>
  <c r="E199" i="1"/>
  <c r="BD198" i="1"/>
  <c r="BB198" i="1"/>
  <c r="AZ198" i="1"/>
  <c r="AX198" i="1"/>
  <c r="AV198" i="1"/>
  <c r="AT198" i="1"/>
  <c r="BD197" i="1"/>
  <c r="BB197" i="1"/>
  <c r="AZ197" i="1"/>
  <c r="AX197" i="1"/>
  <c r="AV197" i="1"/>
  <c r="AT197" i="1"/>
  <c r="AO196" i="1"/>
  <c r="AP196" i="1" s="1"/>
  <c r="AQ196" i="1" s="1"/>
  <c r="AL196" i="1"/>
  <c r="AM196" i="1" s="1"/>
  <c r="AN196" i="1" s="1"/>
  <c r="AI196" i="1"/>
  <c r="AG196" i="1"/>
  <c r="AH196" i="1" s="1"/>
  <c r="AF196" i="1"/>
  <c r="AJ196" i="1" s="1"/>
  <c r="AK196" i="1" s="1"/>
  <c r="AC196" i="1"/>
  <c r="AD196" i="1" s="1"/>
  <c r="AE196" i="1" s="1"/>
  <c r="Z196" i="1"/>
  <c r="AA196" i="1" s="1"/>
  <c r="AB196" i="1" s="1"/>
  <c r="X196" i="1"/>
  <c r="Y196" i="1" s="1"/>
  <c r="W196" i="1"/>
  <c r="U196" i="1"/>
  <c r="V196" i="1" s="1"/>
  <c r="AZ196" i="1" s="1"/>
  <c r="T196" i="1"/>
  <c r="Q196" i="1"/>
  <c r="R196" i="1" s="1"/>
  <c r="S196" i="1" s="1"/>
  <c r="N196" i="1"/>
  <c r="O196" i="1" s="1"/>
  <c r="P196" i="1" s="1"/>
  <c r="K196" i="1"/>
  <c r="H196" i="1"/>
  <c r="E196" i="1"/>
  <c r="AQ195" i="1"/>
  <c r="AO195" i="1"/>
  <c r="AP195" i="1" s="1"/>
  <c r="AL195" i="1"/>
  <c r="AJ195" i="1"/>
  <c r="AK195" i="1" s="1"/>
  <c r="AI195" i="1"/>
  <c r="AM195" i="1" s="1"/>
  <c r="AN195" i="1" s="1"/>
  <c r="AF195" i="1"/>
  <c r="AG195" i="1" s="1"/>
  <c r="AH195" i="1" s="1"/>
  <c r="AC195" i="1"/>
  <c r="AD195" i="1" s="1"/>
  <c r="AE195" i="1" s="1"/>
  <c r="AB195" i="1"/>
  <c r="AA195" i="1"/>
  <c r="Z195" i="1"/>
  <c r="W195" i="1"/>
  <c r="T195" i="1"/>
  <c r="S195" i="1"/>
  <c r="Q195" i="1"/>
  <c r="R195" i="1" s="1"/>
  <c r="P195" i="1"/>
  <c r="N195" i="1"/>
  <c r="K195" i="1"/>
  <c r="O195" i="1" s="1"/>
  <c r="H195" i="1"/>
  <c r="E195" i="1"/>
  <c r="BD194" i="1"/>
  <c r="BB194" i="1"/>
  <c r="AZ194" i="1"/>
  <c r="AX194" i="1"/>
  <c r="AV194" i="1"/>
  <c r="AT194" i="1"/>
  <c r="BD193" i="1"/>
  <c r="BB193" i="1"/>
  <c r="AZ193" i="1"/>
  <c r="AX193" i="1"/>
  <c r="AV193" i="1"/>
  <c r="AT193" i="1"/>
  <c r="AP192" i="1"/>
  <c r="AQ192" i="1" s="1"/>
  <c r="AO192" i="1"/>
  <c r="AL192" i="1"/>
  <c r="AI192" i="1"/>
  <c r="AJ192" i="1" s="1"/>
  <c r="AK192" i="1" s="1"/>
  <c r="AH192" i="1"/>
  <c r="AF192" i="1"/>
  <c r="AG192" i="1" s="1"/>
  <c r="AC192" i="1"/>
  <c r="AA192" i="1"/>
  <c r="AB192" i="1" s="1"/>
  <c r="BD192" i="1" s="1"/>
  <c r="Z192" i="1"/>
  <c r="AD192" i="1" s="1"/>
  <c r="AE192" i="1" s="1"/>
  <c r="W192" i="1"/>
  <c r="X192" i="1" s="1"/>
  <c r="Y192" i="1" s="1"/>
  <c r="T192" i="1"/>
  <c r="U192" i="1" s="1"/>
  <c r="V192" i="1" s="1"/>
  <c r="AZ192" i="1" s="1"/>
  <c r="S192" i="1"/>
  <c r="R192" i="1"/>
  <c r="Q192" i="1"/>
  <c r="O192" i="1"/>
  <c r="P192" i="1" s="1"/>
  <c r="AX192" i="1" s="1"/>
  <c r="N192" i="1"/>
  <c r="K192" i="1"/>
  <c r="L192" i="1" s="1"/>
  <c r="M192" i="1" s="1"/>
  <c r="H192" i="1"/>
  <c r="I192" i="1" s="1"/>
  <c r="J192" i="1" s="1"/>
  <c r="AT192" i="1" s="1"/>
  <c r="E192" i="1"/>
  <c r="AP191" i="1"/>
  <c r="AQ191" i="1" s="1"/>
  <c r="AO191" i="1"/>
  <c r="AL191" i="1"/>
  <c r="AM191" i="1" s="1"/>
  <c r="AN191" i="1" s="1"/>
  <c r="AI191" i="1"/>
  <c r="AJ191" i="1" s="1"/>
  <c r="AK191" i="1" s="1"/>
  <c r="AF191" i="1"/>
  <c r="AC191" i="1"/>
  <c r="Z191" i="1"/>
  <c r="AA191" i="1" s="1"/>
  <c r="AB191" i="1" s="1"/>
  <c r="BD191" i="1" s="1"/>
  <c r="W191" i="1"/>
  <c r="X191" i="1" s="1"/>
  <c r="Y191" i="1" s="1"/>
  <c r="U191" i="1"/>
  <c r="V191" i="1" s="1"/>
  <c r="T191" i="1"/>
  <c r="Q191" i="1"/>
  <c r="N191" i="1"/>
  <c r="M191" i="1"/>
  <c r="K191" i="1"/>
  <c r="L191" i="1" s="1"/>
  <c r="H191" i="1"/>
  <c r="E191" i="1"/>
  <c r="I191" i="1" s="1"/>
  <c r="J191" i="1" s="1"/>
  <c r="AT191" i="1" s="1"/>
  <c r="AV190" i="1"/>
  <c r="AO190" i="1"/>
  <c r="AP190" i="1" s="1"/>
  <c r="AQ190" i="1" s="1"/>
  <c r="AN190" i="1"/>
  <c r="AL190" i="1"/>
  <c r="AM190" i="1" s="1"/>
  <c r="AK190" i="1"/>
  <c r="AI190" i="1"/>
  <c r="AF190" i="1"/>
  <c r="AJ190" i="1" s="1"/>
  <c r="AC190" i="1"/>
  <c r="Z190" i="1"/>
  <c r="AA190" i="1" s="1"/>
  <c r="AB190" i="1" s="1"/>
  <c r="BD190" i="1" s="1"/>
  <c r="Y190" i="1"/>
  <c r="BB190" i="1" s="1"/>
  <c r="X190" i="1"/>
  <c r="W190" i="1"/>
  <c r="U190" i="1"/>
  <c r="V190" i="1" s="1"/>
  <c r="AZ190" i="1" s="1"/>
  <c r="T190" i="1"/>
  <c r="Q190" i="1"/>
  <c r="R190" i="1" s="1"/>
  <c r="S190" i="1" s="1"/>
  <c r="P190" i="1"/>
  <c r="AX190" i="1" s="1"/>
  <c r="N190" i="1"/>
  <c r="O190" i="1" s="1"/>
  <c r="M190" i="1"/>
  <c r="K190" i="1"/>
  <c r="I190" i="1"/>
  <c r="J190" i="1" s="1"/>
  <c r="AT190" i="1" s="1"/>
  <c r="H190" i="1"/>
  <c r="L190" i="1" s="1"/>
  <c r="E190" i="1"/>
  <c r="BD189" i="1"/>
  <c r="BB189" i="1"/>
  <c r="AZ189" i="1"/>
  <c r="AX189" i="1"/>
  <c r="AV189" i="1"/>
  <c r="AT189" i="1"/>
  <c r="BD188" i="1"/>
  <c r="BB188" i="1"/>
  <c r="AZ188" i="1"/>
  <c r="AX188" i="1"/>
  <c r="AV188" i="1"/>
  <c r="AT188" i="1"/>
  <c r="AO187" i="1"/>
  <c r="AP187" i="1" s="1"/>
  <c r="AQ187" i="1" s="1"/>
  <c r="AM187" i="1"/>
  <c r="AN187" i="1" s="1"/>
  <c r="AL187" i="1"/>
  <c r="AI187" i="1"/>
  <c r="AF187" i="1"/>
  <c r="AG187" i="1" s="1"/>
  <c r="AH187" i="1" s="1"/>
  <c r="AE187" i="1"/>
  <c r="AC187" i="1"/>
  <c r="AD187" i="1" s="1"/>
  <c r="Z187" i="1"/>
  <c r="X187" i="1"/>
  <c r="Y187" i="1" s="1"/>
  <c r="BB187" i="1" s="1"/>
  <c r="W187" i="1"/>
  <c r="AA187" i="1" s="1"/>
  <c r="AB187" i="1" s="1"/>
  <c r="T187" i="1"/>
  <c r="U187" i="1" s="1"/>
  <c r="V187" i="1" s="1"/>
  <c r="Q187" i="1"/>
  <c r="R187" i="1" s="1"/>
  <c r="S187" i="1" s="1"/>
  <c r="AZ187" i="1" s="1"/>
  <c r="P187" i="1"/>
  <c r="O187" i="1"/>
  <c r="N187" i="1"/>
  <c r="L187" i="1"/>
  <c r="M187" i="1" s="1"/>
  <c r="AV187" i="1" s="1"/>
  <c r="K187" i="1"/>
  <c r="H187" i="1"/>
  <c r="I187" i="1" s="1"/>
  <c r="J187" i="1" s="1"/>
  <c r="AT187" i="1" s="1"/>
  <c r="E187" i="1"/>
  <c r="AQ186" i="1"/>
  <c r="AP186" i="1"/>
  <c r="AO186" i="1"/>
  <c r="AM186" i="1"/>
  <c r="AN186" i="1" s="1"/>
  <c r="AL186" i="1"/>
  <c r="AI186" i="1"/>
  <c r="AJ186" i="1" s="1"/>
  <c r="AK186" i="1" s="1"/>
  <c r="AF186" i="1"/>
  <c r="AG186" i="1" s="1"/>
  <c r="AH186" i="1" s="1"/>
  <c r="AC186" i="1"/>
  <c r="Z186" i="1"/>
  <c r="W186" i="1"/>
  <c r="X186" i="1" s="1"/>
  <c r="Y186" i="1" s="1"/>
  <c r="BB186" i="1" s="1"/>
  <c r="T186" i="1"/>
  <c r="U186" i="1" s="1"/>
  <c r="V186" i="1" s="1"/>
  <c r="AZ186" i="1" s="1"/>
  <c r="R186" i="1"/>
  <c r="S186" i="1" s="1"/>
  <c r="Q186" i="1"/>
  <c r="N186" i="1"/>
  <c r="K186" i="1"/>
  <c r="J186" i="1"/>
  <c r="AT186" i="1" s="1"/>
  <c r="H186" i="1"/>
  <c r="I186" i="1" s="1"/>
  <c r="E186" i="1"/>
  <c r="AO185" i="1"/>
  <c r="AL185" i="1"/>
  <c r="AK185" i="1"/>
  <c r="AI185" i="1"/>
  <c r="AJ185" i="1" s="1"/>
  <c r="AF185" i="1"/>
  <c r="AD185" i="1"/>
  <c r="AE185" i="1" s="1"/>
  <c r="AC185" i="1"/>
  <c r="AG185" i="1" s="1"/>
  <c r="AH185" i="1" s="1"/>
  <c r="Z185" i="1"/>
  <c r="AA185" i="1" s="1"/>
  <c r="AB185" i="1" s="1"/>
  <c r="W185" i="1"/>
  <c r="X185" i="1" s="1"/>
  <c r="Y185" i="1" s="1"/>
  <c r="BB185" i="1" s="1"/>
  <c r="V185" i="1"/>
  <c r="AZ185" i="1" s="1"/>
  <c r="U185" i="1"/>
  <c r="T185" i="1"/>
  <c r="R185" i="1"/>
  <c r="S185" i="1" s="1"/>
  <c r="Q185" i="1"/>
  <c r="N185" i="1"/>
  <c r="O185" i="1" s="1"/>
  <c r="P185" i="1" s="1"/>
  <c r="K185" i="1"/>
  <c r="L185" i="1" s="1"/>
  <c r="M185" i="1" s="1"/>
  <c r="J185" i="1"/>
  <c r="AT185" i="1" s="1"/>
  <c r="H185" i="1"/>
  <c r="E185" i="1"/>
  <c r="I185" i="1" s="1"/>
  <c r="AO184" i="1"/>
  <c r="AP184" i="1" s="1"/>
  <c r="AQ184" i="1" s="1"/>
  <c r="AN184" i="1"/>
  <c r="AL184" i="1"/>
  <c r="AM184" i="1" s="1"/>
  <c r="AK184" i="1"/>
  <c r="AI184" i="1"/>
  <c r="AG184" i="1"/>
  <c r="AH184" i="1" s="1"/>
  <c r="AF184" i="1"/>
  <c r="AJ184" i="1" s="1"/>
  <c r="AC184" i="1"/>
  <c r="AD184" i="1" s="1"/>
  <c r="AE184" i="1" s="1"/>
  <c r="Z184" i="1"/>
  <c r="AA184" i="1" s="1"/>
  <c r="AB184" i="1" s="1"/>
  <c r="Y184" i="1"/>
  <c r="X184" i="1"/>
  <c r="W184" i="1"/>
  <c r="T184" i="1"/>
  <c r="Q184" i="1"/>
  <c r="R184" i="1" s="1"/>
  <c r="S184" i="1" s="1"/>
  <c r="P184" i="1"/>
  <c r="O184" i="1"/>
  <c r="N184" i="1"/>
  <c r="M184" i="1"/>
  <c r="K184" i="1"/>
  <c r="H184" i="1"/>
  <c r="L184" i="1" s="1"/>
  <c r="E184" i="1"/>
  <c r="AQ183" i="1"/>
  <c r="AO183" i="1"/>
  <c r="AP183" i="1" s="1"/>
  <c r="AN183" i="1"/>
  <c r="AL183" i="1"/>
  <c r="AJ183" i="1"/>
  <c r="AK183" i="1" s="1"/>
  <c r="AI183" i="1"/>
  <c r="AM183" i="1" s="1"/>
  <c r="AF183" i="1"/>
  <c r="AG183" i="1" s="1"/>
  <c r="AH183" i="1" s="1"/>
  <c r="AC183" i="1"/>
  <c r="AD183" i="1" s="1"/>
  <c r="AE183" i="1" s="1"/>
  <c r="AB183" i="1"/>
  <c r="AA183" i="1"/>
  <c r="Z183" i="1"/>
  <c r="W183" i="1"/>
  <c r="T183" i="1"/>
  <c r="U183" i="1" s="1"/>
  <c r="V183" i="1" s="1"/>
  <c r="AZ183" i="1" s="1"/>
  <c r="S183" i="1"/>
  <c r="Q183" i="1"/>
  <c r="R183" i="1" s="1"/>
  <c r="P183" i="1"/>
  <c r="N183" i="1"/>
  <c r="K183" i="1"/>
  <c r="O183" i="1" s="1"/>
  <c r="H183" i="1"/>
  <c r="I183" i="1" s="1"/>
  <c r="J183" i="1" s="1"/>
  <c r="AT183" i="1" s="1"/>
  <c r="E183" i="1"/>
  <c r="AO182" i="1"/>
  <c r="AL182" i="1"/>
  <c r="AI182" i="1"/>
  <c r="AF182" i="1"/>
  <c r="AE182" i="1"/>
  <c r="AD182" i="1"/>
  <c r="AC182" i="1"/>
  <c r="Z182" i="1"/>
  <c r="W182" i="1"/>
  <c r="V182" i="1"/>
  <c r="AZ182" i="1" s="1"/>
  <c r="T182" i="1"/>
  <c r="U182" i="1" s="1"/>
  <c r="S182" i="1"/>
  <c r="Q182" i="1"/>
  <c r="P182" i="1"/>
  <c r="N182" i="1"/>
  <c r="L182" i="1"/>
  <c r="M182" i="1" s="1"/>
  <c r="K182" i="1"/>
  <c r="I182" i="1"/>
  <c r="J182" i="1" s="1"/>
  <c r="AT182" i="1" s="1"/>
  <c r="H182" i="1"/>
  <c r="E182" i="1"/>
  <c r="AT181" i="1"/>
  <c r="AO181" i="1"/>
  <c r="AP181" i="1" s="1"/>
  <c r="AQ181" i="1" s="1"/>
  <c r="AN181" i="1"/>
  <c r="AM181" i="1"/>
  <c r="AL181" i="1"/>
  <c r="AJ181" i="1"/>
  <c r="AK181" i="1" s="1"/>
  <c r="AI181" i="1"/>
  <c r="AF181" i="1"/>
  <c r="AG181" i="1" s="1"/>
  <c r="AH181" i="1" s="1"/>
  <c r="AC181" i="1"/>
  <c r="AD181" i="1" s="1"/>
  <c r="AE181" i="1" s="1"/>
  <c r="AB181" i="1"/>
  <c r="Z181" i="1"/>
  <c r="X181" i="1"/>
  <c r="Y181" i="1" s="1"/>
  <c r="BB181" i="1" s="1"/>
  <c r="W181" i="1"/>
  <c r="AA181" i="1" s="1"/>
  <c r="T181" i="1"/>
  <c r="U181" i="1" s="1"/>
  <c r="V181" i="1" s="1"/>
  <c r="AZ181" i="1" s="1"/>
  <c r="Q181" i="1"/>
  <c r="R181" i="1" s="1"/>
  <c r="S181" i="1" s="1"/>
  <c r="O181" i="1"/>
  <c r="P181" i="1" s="1"/>
  <c r="AX181" i="1" s="1"/>
  <c r="N181" i="1"/>
  <c r="K181" i="1"/>
  <c r="I181" i="1"/>
  <c r="J181" i="1" s="1"/>
  <c r="H181" i="1"/>
  <c r="L181" i="1" s="1"/>
  <c r="M181" i="1" s="1"/>
  <c r="AV181" i="1" s="1"/>
  <c r="E181" i="1"/>
  <c r="BD180" i="1"/>
  <c r="BB180" i="1"/>
  <c r="AZ180" i="1"/>
  <c r="AX180" i="1"/>
  <c r="AV180" i="1"/>
  <c r="AT180" i="1"/>
  <c r="AV179" i="1"/>
  <c r="AO179" i="1"/>
  <c r="AL179" i="1"/>
  <c r="AI179" i="1"/>
  <c r="AF179" i="1"/>
  <c r="Z179" i="1"/>
  <c r="AA179" i="1" s="1"/>
  <c r="AB179" i="1" s="1"/>
  <c r="BD179" i="1" s="1"/>
  <c r="W179" i="1"/>
  <c r="X179" i="1" s="1"/>
  <c r="Y179" i="1" s="1"/>
  <c r="BB179" i="1" s="1"/>
  <c r="U179" i="1"/>
  <c r="V179" i="1" s="1"/>
  <c r="AZ179" i="1" s="1"/>
  <c r="T179" i="1"/>
  <c r="R179" i="1"/>
  <c r="S179" i="1" s="1"/>
  <c r="Q179" i="1"/>
  <c r="O179" i="1"/>
  <c r="P179" i="1" s="1"/>
  <c r="AX179" i="1" s="1"/>
  <c r="N179" i="1"/>
  <c r="M179" i="1"/>
  <c r="K179" i="1"/>
  <c r="L179" i="1" s="1"/>
  <c r="J179" i="1"/>
  <c r="AT179" i="1" s="1"/>
  <c r="H179" i="1"/>
  <c r="E179" i="1"/>
  <c r="I179" i="1" s="1"/>
  <c r="BD178" i="1"/>
  <c r="BB178" i="1"/>
  <c r="AZ178" i="1"/>
  <c r="AX178" i="1"/>
  <c r="AV178" i="1"/>
  <c r="AT178" i="1"/>
  <c r="AO177" i="1"/>
  <c r="AL177" i="1"/>
  <c r="AI177" i="1"/>
  <c r="AF177" i="1"/>
  <c r="AD177" i="1"/>
  <c r="AE177" i="1" s="1"/>
  <c r="AC177" i="1"/>
  <c r="Z177" i="1"/>
  <c r="W177" i="1"/>
  <c r="AA177" i="1" s="1"/>
  <c r="AB177" i="1" s="1"/>
  <c r="V177" i="1"/>
  <c r="AZ177" i="1" s="1"/>
  <c r="T177" i="1"/>
  <c r="U177" i="1" s="1"/>
  <c r="Q177" i="1"/>
  <c r="N177" i="1"/>
  <c r="R177" i="1" s="1"/>
  <c r="S177" i="1" s="1"/>
  <c r="K177" i="1"/>
  <c r="L177" i="1" s="1"/>
  <c r="M177" i="1" s="1"/>
  <c r="H177" i="1"/>
  <c r="E177" i="1"/>
  <c r="I177" i="1" s="1"/>
  <c r="J177" i="1" s="1"/>
  <c r="AT177" i="1" s="1"/>
  <c r="AO176" i="1"/>
  <c r="AP176" i="1" s="1"/>
  <c r="AQ176" i="1" s="1"/>
  <c r="AL176" i="1"/>
  <c r="AM176" i="1" s="1"/>
  <c r="AN176" i="1" s="1"/>
  <c r="AI176" i="1"/>
  <c r="AG176" i="1"/>
  <c r="AH176" i="1" s="1"/>
  <c r="AF176" i="1"/>
  <c r="AJ176" i="1" s="1"/>
  <c r="AK176" i="1" s="1"/>
  <c r="AC176" i="1"/>
  <c r="Z176" i="1"/>
  <c r="Y176" i="1"/>
  <c r="BB176" i="1" s="1"/>
  <c r="X176" i="1"/>
  <c r="W176" i="1"/>
  <c r="T176" i="1"/>
  <c r="Q176" i="1"/>
  <c r="U176" i="1" s="1"/>
  <c r="V176" i="1" s="1"/>
  <c r="N176" i="1"/>
  <c r="O176" i="1" s="1"/>
  <c r="P176" i="1" s="1"/>
  <c r="AX176" i="1" s="1"/>
  <c r="K176" i="1"/>
  <c r="J176" i="1"/>
  <c r="AT176" i="1" s="1"/>
  <c r="I176" i="1"/>
  <c r="H176" i="1"/>
  <c r="L176" i="1" s="1"/>
  <c r="M176" i="1" s="1"/>
  <c r="E176" i="1"/>
  <c r="AO175" i="1"/>
  <c r="AP175" i="1" s="1"/>
  <c r="AQ175" i="1" s="1"/>
  <c r="AL175" i="1"/>
  <c r="AK175" i="1"/>
  <c r="AJ175" i="1"/>
  <c r="AI175" i="1"/>
  <c r="AM175" i="1" s="1"/>
  <c r="AN175" i="1" s="1"/>
  <c r="AF175" i="1"/>
  <c r="AC175" i="1"/>
  <c r="AB175" i="1"/>
  <c r="AA175" i="1"/>
  <c r="Z175" i="1"/>
  <c r="W175" i="1"/>
  <c r="X175" i="1" s="1"/>
  <c r="Y175" i="1" s="1"/>
  <c r="T175" i="1"/>
  <c r="U175" i="1" s="1"/>
  <c r="V175" i="1" s="1"/>
  <c r="AZ175" i="1" s="1"/>
  <c r="Q175" i="1"/>
  <c r="R175" i="1" s="1"/>
  <c r="S175" i="1" s="1"/>
  <c r="N175" i="1"/>
  <c r="L175" i="1"/>
  <c r="M175" i="1" s="1"/>
  <c r="K175" i="1"/>
  <c r="O175" i="1" s="1"/>
  <c r="P175" i="1" s="1"/>
  <c r="I175" i="1"/>
  <c r="J175" i="1" s="1"/>
  <c r="AT175" i="1" s="1"/>
  <c r="H175" i="1"/>
  <c r="E175" i="1"/>
  <c r="AO174" i="1"/>
  <c r="AN174" i="1"/>
  <c r="AM174" i="1"/>
  <c r="AL174" i="1"/>
  <c r="AP174" i="1" s="1"/>
  <c r="AQ174" i="1" s="1"/>
  <c r="AI174" i="1"/>
  <c r="AF174" i="1"/>
  <c r="AE174" i="1"/>
  <c r="AD174" i="1"/>
  <c r="AC174" i="1"/>
  <c r="Z174" i="1"/>
  <c r="W174" i="1"/>
  <c r="X174" i="1" s="1"/>
  <c r="Y174" i="1" s="1"/>
  <c r="BB174" i="1" s="1"/>
  <c r="T174" i="1"/>
  <c r="U174" i="1" s="1"/>
  <c r="V174" i="1" s="1"/>
  <c r="Q174" i="1"/>
  <c r="O174" i="1"/>
  <c r="P174" i="1" s="1"/>
  <c r="N174" i="1"/>
  <c r="R174" i="1" s="1"/>
  <c r="S174" i="1" s="1"/>
  <c r="AZ174" i="1" s="1"/>
  <c r="K174" i="1"/>
  <c r="H174" i="1"/>
  <c r="E174" i="1"/>
  <c r="AP173" i="1"/>
  <c r="AQ173" i="1" s="1"/>
  <c r="AO173" i="1"/>
  <c r="AL173" i="1"/>
  <c r="AI173" i="1"/>
  <c r="AH173" i="1"/>
  <c r="AG173" i="1"/>
  <c r="AF173" i="1"/>
  <c r="AC173" i="1"/>
  <c r="AA173" i="1"/>
  <c r="AB173" i="1" s="1"/>
  <c r="BD173" i="1" s="1"/>
  <c r="Z173" i="1"/>
  <c r="AD173" i="1" s="1"/>
  <c r="AE173" i="1" s="1"/>
  <c r="W173" i="1"/>
  <c r="X173" i="1" s="1"/>
  <c r="Y173" i="1" s="1"/>
  <c r="T173" i="1"/>
  <c r="S173" i="1"/>
  <c r="R173" i="1"/>
  <c r="Q173" i="1"/>
  <c r="U173" i="1" s="1"/>
  <c r="V173" i="1" s="1"/>
  <c r="N173" i="1"/>
  <c r="K173" i="1"/>
  <c r="J173" i="1"/>
  <c r="AT173" i="1" s="1"/>
  <c r="I173" i="1"/>
  <c r="H173" i="1"/>
  <c r="E173" i="1"/>
  <c r="AO172" i="1"/>
  <c r="AL172" i="1"/>
  <c r="AK172" i="1"/>
  <c r="AJ172" i="1"/>
  <c r="AI172" i="1"/>
  <c r="AF172" i="1"/>
  <c r="AC172" i="1"/>
  <c r="Z172" i="1"/>
  <c r="AA172" i="1" s="1"/>
  <c r="AB172" i="1" s="1"/>
  <c r="W172" i="1"/>
  <c r="U172" i="1"/>
  <c r="V172" i="1" s="1"/>
  <c r="T172" i="1"/>
  <c r="X172" i="1" s="1"/>
  <c r="Y172" i="1" s="1"/>
  <c r="Q172" i="1"/>
  <c r="N172" i="1"/>
  <c r="M172" i="1"/>
  <c r="AV172" i="1" s="1"/>
  <c r="L172" i="1"/>
  <c r="K172" i="1"/>
  <c r="J172" i="1"/>
  <c r="AT172" i="1" s="1"/>
  <c r="I172" i="1"/>
  <c r="H172" i="1"/>
  <c r="E172" i="1"/>
  <c r="AO171" i="1"/>
  <c r="AL171" i="1"/>
  <c r="AI171" i="1"/>
  <c r="AF171" i="1"/>
  <c r="AC171" i="1"/>
  <c r="Z171" i="1"/>
  <c r="W171" i="1"/>
  <c r="V171" i="1"/>
  <c r="AZ171" i="1" s="1"/>
  <c r="U171" i="1"/>
  <c r="T171" i="1"/>
  <c r="S171" i="1"/>
  <c r="Q171" i="1"/>
  <c r="P171" i="1"/>
  <c r="N171" i="1"/>
  <c r="L171" i="1"/>
  <c r="M171" i="1" s="1"/>
  <c r="AV171" i="1" s="1"/>
  <c r="K171" i="1"/>
  <c r="I171" i="1"/>
  <c r="J171" i="1" s="1"/>
  <c r="AT171" i="1" s="1"/>
  <c r="H171" i="1"/>
  <c r="E171" i="1"/>
  <c r="AO170" i="1"/>
  <c r="AL170" i="1"/>
  <c r="AI170" i="1"/>
  <c r="AF170" i="1"/>
  <c r="AG170" i="1" s="1"/>
  <c r="AH170" i="1" s="1"/>
  <c r="AD170" i="1"/>
  <c r="AE170" i="1" s="1"/>
  <c r="AC170" i="1"/>
  <c r="Z170" i="1"/>
  <c r="W170" i="1"/>
  <c r="T170" i="1"/>
  <c r="Q170" i="1"/>
  <c r="N170" i="1"/>
  <c r="K170" i="1"/>
  <c r="H170" i="1"/>
  <c r="E170" i="1"/>
  <c r="AO169" i="1"/>
  <c r="AL169" i="1"/>
  <c r="AI169" i="1"/>
  <c r="AF169" i="1"/>
  <c r="AC169" i="1"/>
  <c r="Z169" i="1"/>
  <c r="W169" i="1"/>
  <c r="T169" i="1"/>
  <c r="Q169" i="1"/>
  <c r="N169" i="1"/>
  <c r="K169" i="1"/>
  <c r="H169" i="1"/>
  <c r="I169" i="1" s="1"/>
  <c r="J169" i="1" s="1"/>
  <c r="AT169" i="1" s="1"/>
  <c r="E169" i="1"/>
  <c r="AO168" i="1"/>
  <c r="AM168" i="1"/>
  <c r="AN168" i="1" s="1"/>
  <c r="AL168" i="1"/>
  <c r="AP168" i="1" s="1"/>
  <c r="AQ168" i="1" s="1"/>
  <c r="AI168" i="1"/>
  <c r="AJ168" i="1" s="1"/>
  <c r="AK168" i="1" s="1"/>
  <c r="AF168" i="1"/>
  <c r="AE168" i="1"/>
  <c r="AD168" i="1"/>
  <c r="AC168" i="1"/>
  <c r="AG168" i="1" s="1"/>
  <c r="AH168" i="1" s="1"/>
  <c r="Z168" i="1"/>
  <c r="W168" i="1"/>
  <c r="V168" i="1"/>
  <c r="U168" i="1"/>
  <c r="T168" i="1"/>
  <c r="Q168" i="1"/>
  <c r="N168" i="1"/>
  <c r="O168" i="1" s="1"/>
  <c r="P168" i="1" s="1"/>
  <c r="AX168" i="1" s="1"/>
  <c r="K168" i="1"/>
  <c r="L168" i="1" s="1"/>
  <c r="M168" i="1" s="1"/>
  <c r="AV168" i="1" s="1"/>
  <c r="H168" i="1"/>
  <c r="E168" i="1"/>
  <c r="I168" i="1" s="1"/>
  <c r="J168" i="1" s="1"/>
  <c r="AT168" i="1" s="1"/>
  <c r="BD167" i="1"/>
  <c r="BB167" i="1"/>
  <c r="AZ167" i="1"/>
  <c r="AX167" i="1"/>
  <c r="AV167" i="1"/>
  <c r="AT167" i="1"/>
  <c r="BD166" i="1"/>
  <c r="BB166" i="1"/>
  <c r="AZ166" i="1"/>
  <c r="AX166" i="1"/>
  <c r="AV166" i="1"/>
  <c r="AT166" i="1"/>
  <c r="AO165" i="1"/>
  <c r="AL165" i="1"/>
  <c r="AK165" i="1"/>
  <c r="AJ165" i="1"/>
  <c r="AI165" i="1"/>
  <c r="AF165" i="1"/>
  <c r="AC165" i="1"/>
  <c r="AD165" i="1" s="1"/>
  <c r="AE165" i="1" s="1"/>
  <c r="Z165" i="1"/>
  <c r="AA165" i="1" s="1"/>
  <c r="AB165" i="1" s="1"/>
  <c r="BD165" i="1" s="1"/>
  <c r="W165" i="1"/>
  <c r="V165" i="1"/>
  <c r="U165" i="1"/>
  <c r="T165" i="1"/>
  <c r="X165" i="1" s="1"/>
  <c r="Y165" i="1" s="1"/>
  <c r="Q165" i="1"/>
  <c r="N165" i="1"/>
  <c r="M165" i="1"/>
  <c r="L165" i="1"/>
  <c r="K165" i="1"/>
  <c r="H165" i="1"/>
  <c r="I165" i="1" s="1"/>
  <c r="J165" i="1" s="1"/>
  <c r="AT165" i="1" s="1"/>
  <c r="E165" i="1"/>
  <c r="BD164" i="1"/>
  <c r="AO164" i="1"/>
  <c r="AL164" i="1"/>
  <c r="AI164" i="1"/>
  <c r="AF164" i="1"/>
  <c r="AG164" i="1" s="1"/>
  <c r="AH164" i="1" s="1"/>
  <c r="AC164" i="1"/>
  <c r="AD164" i="1" s="1"/>
  <c r="AE164" i="1" s="1"/>
  <c r="Z164" i="1"/>
  <c r="AA164" i="1" s="1"/>
  <c r="AB164" i="1" s="1"/>
  <c r="Y164" i="1"/>
  <c r="W164" i="1"/>
  <c r="T164" i="1"/>
  <c r="Q164" i="1"/>
  <c r="N164" i="1"/>
  <c r="K164" i="1"/>
  <c r="H164" i="1"/>
  <c r="E164" i="1"/>
  <c r="AO163" i="1"/>
  <c r="AL163" i="1"/>
  <c r="AK163" i="1"/>
  <c r="AJ163" i="1"/>
  <c r="AI163" i="1"/>
  <c r="AF163" i="1"/>
  <c r="AD163" i="1"/>
  <c r="AE163" i="1" s="1"/>
  <c r="AC163" i="1"/>
  <c r="Z163" i="1"/>
  <c r="AA163" i="1" s="1"/>
  <c r="AB163" i="1" s="1"/>
  <c r="W163" i="1"/>
  <c r="V163" i="1"/>
  <c r="U163" i="1"/>
  <c r="T163" i="1"/>
  <c r="X163" i="1" s="1"/>
  <c r="Y163" i="1" s="1"/>
  <c r="Q163" i="1"/>
  <c r="N163" i="1"/>
  <c r="M163" i="1"/>
  <c r="L163" i="1"/>
  <c r="K163" i="1"/>
  <c r="H163" i="1"/>
  <c r="I163" i="1" s="1"/>
  <c r="J163" i="1" s="1"/>
  <c r="AT163" i="1" s="1"/>
  <c r="E163" i="1"/>
  <c r="AO162" i="1"/>
  <c r="AP162" i="1" s="1"/>
  <c r="AQ162" i="1" s="1"/>
  <c r="AN162" i="1"/>
  <c r="AM162" i="1"/>
  <c r="AL162" i="1"/>
  <c r="AI162" i="1"/>
  <c r="AF162" i="1"/>
  <c r="AG162" i="1" s="1"/>
  <c r="AH162" i="1" s="1"/>
  <c r="AC162" i="1"/>
  <c r="AD162" i="1" s="1"/>
  <c r="AE162" i="1" s="1"/>
  <c r="Z162" i="1"/>
  <c r="X162" i="1"/>
  <c r="Y162" i="1" s="1"/>
  <c r="W162" i="1"/>
  <c r="AA162" i="1" s="1"/>
  <c r="AB162" i="1" s="1"/>
  <c r="U162" i="1"/>
  <c r="V162" i="1" s="1"/>
  <c r="AZ162" i="1" s="1"/>
  <c r="T162" i="1"/>
  <c r="S162" i="1"/>
  <c r="Q162" i="1"/>
  <c r="P162" i="1"/>
  <c r="AX162" i="1" s="1"/>
  <c r="N162" i="1"/>
  <c r="K162" i="1"/>
  <c r="L162" i="1" s="1"/>
  <c r="M162" i="1" s="1"/>
  <c r="H162" i="1"/>
  <c r="E162" i="1"/>
  <c r="I162" i="1" s="1"/>
  <c r="J162" i="1" s="1"/>
  <c r="AT162" i="1" s="1"/>
  <c r="AO161" i="1"/>
  <c r="AL161" i="1"/>
  <c r="AI161" i="1"/>
  <c r="AF161" i="1"/>
  <c r="Z161" i="1"/>
  <c r="W161" i="1"/>
  <c r="T161" i="1"/>
  <c r="S161" i="1"/>
  <c r="R161" i="1"/>
  <c r="Q161" i="1"/>
  <c r="N161" i="1"/>
  <c r="O161" i="1" s="1"/>
  <c r="P161" i="1" s="1"/>
  <c r="K161" i="1"/>
  <c r="L161" i="1" s="1"/>
  <c r="M161" i="1" s="1"/>
  <c r="AV161" i="1" s="1"/>
  <c r="H161" i="1"/>
  <c r="I161" i="1" s="1"/>
  <c r="J161" i="1" s="1"/>
  <c r="AT161" i="1" s="1"/>
  <c r="E161" i="1"/>
  <c r="BD160" i="1"/>
  <c r="BB160" i="1"/>
  <c r="AZ160" i="1"/>
  <c r="AX160" i="1"/>
  <c r="AV160" i="1"/>
  <c r="AT160" i="1"/>
  <c r="AO159" i="1"/>
  <c r="AL159" i="1"/>
  <c r="AI159" i="1"/>
  <c r="AF159" i="1"/>
  <c r="AC159" i="1"/>
  <c r="Z159" i="1"/>
  <c r="W159" i="1"/>
  <c r="T159" i="1"/>
  <c r="Q159" i="1"/>
  <c r="P159" i="1"/>
  <c r="O159" i="1"/>
  <c r="N159" i="1"/>
  <c r="K159" i="1"/>
  <c r="H159" i="1"/>
  <c r="E159" i="1"/>
  <c r="AO158" i="1"/>
  <c r="AL158" i="1"/>
  <c r="AI158" i="1"/>
  <c r="AF158" i="1"/>
  <c r="AC158" i="1"/>
  <c r="Z158" i="1"/>
  <c r="W158" i="1"/>
  <c r="T158" i="1"/>
  <c r="Q158" i="1"/>
  <c r="N158" i="1"/>
  <c r="K158" i="1"/>
  <c r="H158" i="1"/>
  <c r="E158" i="1"/>
  <c r="AO157" i="1"/>
  <c r="AL157" i="1"/>
  <c r="AI157" i="1"/>
  <c r="AF157" i="1"/>
  <c r="AC157" i="1"/>
  <c r="Z157" i="1"/>
  <c r="W157" i="1"/>
  <c r="T157" i="1"/>
  <c r="Q157" i="1"/>
  <c r="P157" i="1"/>
  <c r="AX157" i="1" s="1"/>
  <c r="N157" i="1"/>
  <c r="K157" i="1"/>
  <c r="I157" i="1"/>
  <c r="J157" i="1" s="1"/>
  <c r="AT157" i="1" s="1"/>
  <c r="H157" i="1"/>
  <c r="L157" i="1" s="1"/>
  <c r="M157" i="1" s="1"/>
  <c r="AV157" i="1" s="1"/>
  <c r="E157" i="1"/>
  <c r="BD156" i="1"/>
  <c r="BB156" i="1"/>
  <c r="AZ156" i="1"/>
  <c r="AX156" i="1"/>
  <c r="AV156" i="1"/>
  <c r="AT156" i="1"/>
  <c r="AO155" i="1"/>
  <c r="AL155" i="1"/>
  <c r="AI155" i="1"/>
  <c r="AF155" i="1"/>
  <c r="AC155" i="1"/>
  <c r="Z155" i="1"/>
  <c r="W155" i="1"/>
  <c r="T155" i="1"/>
  <c r="Q155" i="1"/>
  <c r="N155" i="1"/>
  <c r="O155" i="1" s="1"/>
  <c r="P155" i="1" s="1"/>
  <c r="L155" i="1"/>
  <c r="M155" i="1" s="1"/>
  <c r="AV155" i="1" s="1"/>
  <c r="K155" i="1"/>
  <c r="H155" i="1"/>
  <c r="I155" i="1" s="1"/>
  <c r="J155" i="1" s="1"/>
  <c r="AT155" i="1" s="1"/>
  <c r="E155" i="1"/>
  <c r="AO154" i="1"/>
  <c r="AP154" i="1" s="1"/>
  <c r="AQ154" i="1" s="1"/>
  <c r="AM154" i="1"/>
  <c r="AN154" i="1" s="1"/>
  <c r="AL154" i="1"/>
  <c r="AI154" i="1"/>
  <c r="AF154" i="1"/>
  <c r="AG154" i="1" s="1"/>
  <c r="AH154" i="1" s="1"/>
  <c r="AE154" i="1"/>
  <c r="AC154" i="1"/>
  <c r="AD154" i="1" s="1"/>
  <c r="Z154" i="1"/>
  <c r="X154" i="1"/>
  <c r="Y154" i="1" s="1"/>
  <c r="W154" i="1"/>
  <c r="AA154" i="1" s="1"/>
  <c r="AB154" i="1" s="1"/>
  <c r="T154" i="1"/>
  <c r="Q154" i="1"/>
  <c r="O154" i="1"/>
  <c r="P154" i="1" s="1"/>
  <c r="N154" i="1"/>
  <c r="K154" i="1"/>
  <c r="H154" i="1"/>
  <c r="I154" i="1" s="1"/>
  <c r="J154" i="1" s="1"/>
  <c r="AT154" i="1" s="1"/>
  <c r="E154" i="1"/>
  <c r="AP153" i="1"/>
  <c r="AQ153" i="1" s="1"/>
  <c r="AO153" i="1"/>
  <c r="AL153" i="1"/>
  <c r="AM153" i="1" s="1"/>
  <c r="AN153" i="1" s="1"/>
  <c r="AJ153" i="1"/>
  <c r="AK153" i="1" s="1"/>
  <c r="AI153" i="1"/>
  <c r="AH153" i="1"/>
  <c r="AF153" i="1"/>
  <c r="AG153" i="1" s="1"/>
  <c r="AC153" i="1"/>
  <c r="Z153" i="1"/>
  <c r="AD153" i="1" s="1"/>
  <c r="AE153" i="1" s="1"/>
  <c r="W153" i="1"/>
  <c r="T153" i="1"/>
  <c r="S153" i="1"/>
  <c r="Q153" i="1"/>
  <c r="P153" i="1"/>
  <c r="N153" i="1"/>
  <c r="K153" i="1"/>
  <c r="H153" i="1"/>
  <c r="E153" i="1"/>
  <c r="AO152" i="1"/>
  <c r="AP152" i="1" s="1"/>
  <c r="AQ152" i="1" s="1"/>
  <c r="AL152" i="1"/>
  <c r="AI152" i="1"/>
  <c r="AF152" i="1"/>
  <c r="AC152" i="1"/>
  <c r="Z152" i="1"/>
  <c r="W152" i="1"/>
  <c r="T152" i="1"/>
  <c r="Q152" i="1"/>
  <c r="P152" i="1"/>
  <c r="AX152" i="1" s="1"/>
  <c r="N152" i="1"/>
  <c r="K152" i="1"/>
  <c r="L152" i="1" s="1"/>
  <c r="M152" i="1" s="1"/>
  <c r="H152" i="1"/>
  <c r="I152" i="1" s="1"/>
  <c r="J152" i="1" s="1"/>
  <c r="AT152" i="1" s="1"/>
  <c r="E152" i="1"/>
  <c r="BD151" i="1"/>
  <c r="BB151" i="1"/>
  <c r="AZ151" i="1"/>
  <c r="AX151" i="1"/>
  <c r="AV151" i="1"/>
  <c r="AT151" i="1"/>
  <c r="BD150" i="1"/>
  <c r="BB150" i="1"/>
  <c r="AZ150" i="1"/>
  <c r="AX150" i="1"/>
  <c r="AV150" i="1"/>
  <c r="AT150" i="1"/>
  <c r="BB149" i="1"/>
  <c r="AO149" i="1"/>
  <c r="AM149" i="1"/>
  <c r="AN149" i="1" s="1"/>
  <c r="AL149" i="1"/>
  <c r="AP149" i="1" s="1"/>
  <c r="AQ149" i="1" s="1"/>
  <c r="AJ149" i="1"/>
  <c r="AK149" i="1" s="1"/>
  <c r="AI149" i="1"/>
  <c r="AF149" i="1"/>
  <c r="AG149" i="1" s="1"/>
  <c r="AH149" i="1" s="1"/>
  <c r="AD149" i="1"/>
  <c r="AE149" i="1" s="1"/>
  <c r="AC149" i="1"/>
  <c r="AB149" i="1"/>
  <c r="BD149" i="1" s="1"/>
  <c r="Z149" i="1"/>
  <c r="AA149" i="1" s="1"/>
  <c r="X149" i="1"/>
  <c r="Y149" i="1" s="1"/>
  <c r="W149" i="1"/>
  <c r="V149" i="1"/>
  <c r="T149" i="1"/>
  <c r="U149" i="1" s="1"/>
  <c r="Q149" i="1"/>
  <c r="O149" i="1"/>
  <c r="P149" i="1" s="1"/>
  <c r="AX149" i="1" s="1"/>
  <c r="N149" i="1"/>
  <c r="L149" i="1"/>
  <c r="M149" i="1" s="1"/>
  <c r="AV149" i="1" s="1"/>
  <c r="K149" i="1"/>
  <c r="H149" i="1"/>
  <c r="I149" i="1" s="1"/>
  <c r="J149" i="1" s="1"/>
  <c r="AT149" i="1" s="1"/>
  <c r="E149" i="1"/>
  <c r="AO148" i="1"/>
  <c r="AL148" i="1"/>
  <c r="AI148" i="1"/>
  <c r="AF148" i="1"/>
  <c r="AC148" i="1"/>
  <c r="Z148" i="1"/>
  <c r="W148" i="1"/>
  <c r="T148" i="1"/>
  <c r="Q148" i="1"/>
  <c r="R148" i="1" s="1"/>
  <c r="S148" i="1" s="1"/>
  <c r="O148" i="1"/>
  <c r="P148" i="1" s="1"/>
  <c r="AX148" i="1" s="1"/>
  <c r="N148" i="1"/>
  <c r="K148" i="1"/>
  <c r="H148" i="1"/>
  <c r="L148" i="1" s="1"/>
  <c r="M148" i="1" s="1"/>
  <c r="E148" i="1"/>
  <c r="AO147" i="1"/>
  <c r="AL147" i="1"/>
  <c r="AI147" i="1"/>
  <c r="AF147" i="1"/>
  <c r="AC147" i="1"/>
  <c r="Z147" i="1"/>
  <c r="W147" i="1"/>
  <c r="T147" i="1"/>
  <c r="Q147" i="1"/>
  <c r="P147" i="1"/>
  <c r="O147" i="1"/>
  <c r="N147" i="1"/>
  <c r="K147" i="1"/>
  <c r="H147" i="1"/>
  <c r="E147" i="1"/>
  <c r="AO146" i="1"/>
  <c r="AL146" i="1"/>
  <c r="AI146" i="1"/>
  <c r="AF146" i="1"/>
  <c r="AC146" i="1"/>
  <c r="Z146" i="1"/>
  <c r="W146" i="1"/>
  <c r="T146" i="1"/>
  <c r="Q146" i="1"/>
  <c r="R146" i="1" s="1"/>
  <c r="S146" i="1" s="1"/>
  <c r="O146" i="1"/>
  <c r="P146" i="1" s="1"/>
  <c r="AX146" i="1" s="1"/>
  <c r="N146" i="1"/>
  <c r="K146" i="1"/>
  <c r="I146" i="1"/>
  <c r="J146" i="1" s="1"/>
  <c r="AT146" i="1" s="1"/>
  <c r="H146" i="1"/>
  <c r="L146" i="1" s="1"/>
  <c r="M146" i="1" s="1"/>
  <c r="E146" i="1"/>
  <c r="AP145" i="1"/>
  <c r="AQ145" i="1" s="1"/>
  <c r="AO145" i="1"/>
  <c r="AL145" i="1"/>
  <c r="AJ145" i="1"/>
  <c r="AK145" i="1" s="1"/>
  <c r="AI145" i="1"/>
  <c r="AM145" i="1" s="1"/>
  <c r="AN145" i="1" s="1"/>
  <c r="AF145" i="1"/>
  <c r="AG145" i="1" s="1"/>
  <c r="AH145" i="1" s="1"/>
  <c r="AC145" i="1"/>
  <c r="Z145" i="1"/>
  <c r="AA145" i="1" s="1"/>
  <c r="AB145" i="1" s="1"/>
  <c r="W145" i="1"/>
  <c r="T145" i="1"/>
  <c r="R145" i="1"/>
  <c r="S145" i="1" s="1"/>
  <c r="Q145" i="1"/>
  <c r="N145" i="1"/>
  <c r="O145" i="1" s="1"/>
  <c r="P145" i="1" s="1"/>
  <c r="AX145" i="1" s="1"/>
  <c r="L145" i="1"/>
  <c r="M145" i="1" s="1"/>
  <c r="K145" i="1"/>
  <c r="J145" i="1"/>
  <c r="AT145" i="1" s="1"/>
  <c r="H145" i="1"/>
  <c r="I145" i="1" s="1"/>
  <c r="E145" i="1"/>
  <c r="AZ144" i="1"/>
  <c r="AO144" i="1"/>
  <c r="AP144" i="1" s="1"/>
  <c r="AQ144" i="1" s="1"/>
  <c r="AM144" i="1"/>
  <c r="AN144" i="1" s="1"/>
  <c r="AL144" i="1"/>
  <c r="AK144" i="1"/>
  <c r="AI144" i="1"/>
  <c r="AJ144" i="1" s="1"/>
  <c r="AF144" i="1"/>
  <c r="AG144" i="1" s="1"/>
  <c r="AH144" i="1" s="1"/>
  <c r="AE144" i="1"/>
  <c r="AC144" i="1"/>
  <c r="AD144" i="1" s="1"/>
  <c r="Z144" i="1"/>
  <c r="W144" i="1"/>
  <c r="U144" i="1"/>
  <c r="V144" i="1" s="1"/>
  <c r="T144" i="1"/>
  <c r="Q144" i="1"/>
  <c r="R144" i="1" s="1"/>
  <c r="S144" i="1" s="1"/>
  <c r="O144" i="1"/>
  <c r="P144" i="1" s="1"/>
  <c r="N144" i="1"/>
  <c r="K144" i="1"/>
  <c r="L144" i="1" s="1"/>
  <c r="M144" i="1" s="1"/>
  <c r="H144" i="1"/>
  <c r="E144" i="1"/>
  <c r="BB143" i="1"/>
  <c r="AP143" i="1"/>
  <c r="AQ143" i="1" s="1"/>
  <c r="AO143" i="1"/>
  <c r="AN143" i="1"/>
  <c r="AL143" i="1"/>
  <c r="AM143" i="1" s="1"/>
  <c r="AI143" i="1"/>
  <c r="AF143" i="1"/>
  <c r="AG143" i="1" s="1"/>
  <c r="AH143" i="1" s="1"/>
  <c r="AC143" i="1"/>
  <c r="Z143" i="1"/>
  <c r="X143" i="1"/>
  <c r="Y143" i="1" s="1"/>
  <c r="W143" i="1"/>
  <c r="T143" i="1"/>
  <c r="S143" i="1"/>
  <c r="Q143" i="1"/>
  <c r="U143" i="1" s="1"/>
  <c r="V143" i="1" s="1"/>
  <c r="AZ143" i="1" s="1"/>
  <c r="P143" i="1"/>
  <c r="AX143" i="1" s="1"/>
  <c r="N143" i="1"/>
  <c r="K143" i="1"/>
  <c r="I143" i="1"/>
  <c r="J143" i="1" s="1"/>
  <c r="AT143" i="1" s="1"/>
  <c r="H143" i="1"/>
  <c r="L143" i="1" s="1"/>
  <c r="M143" i="1" s="1"/>
  <c r="E143" i="1"/>
  <c r="BD142" i="1"/>
  <c r="BB142" i="1"/>
  <c r="AZ142" i="1"/>
  <c r="AX142" i="1"/>
  <c r="AV142" i="1"/>
  <c r="AT142" i="1"/>
  <c r="BD141" i="1"/>
  <c r="BB141" i="1"/>
  <c r="AZ141" i="1"/>
  <c r="AX141" i="1"/>
  <c r="AV141" i="1"/>
  <c r="AT141" i="1"/>
  <c r="AZ140" i="1"/>
  <c r="AO140" i="1"/>
  <c r="AM140" i="1"/>
  <c r="AN140" i="1" s="1"/>
  <c r="AL140" i="1"/>
  <c r="AP140" i="1" s="1"/>
  <c r="AQ140" i="1" s="1"/>
  <c r="AI140" i="1"/>
  <c r="AJ140" i="1" s="1"/>
  <c r="AK140" i="1" s="1"/>
  <c r="AF140" i="1"/>
  <c r="AG140" i="1" s="1"/>
  <c r="AH140" i="1" s="1"/>
  <c r="AC140" i="1"/>
  <c r="AD140" i="1" s="1"/>
  <c r="AE140" i="1" s="1"/>
  <c r="Z140" i="1"/>
  <c r="W140" i="1"/>
  <c r="U140" i="1"/>
  <c r="V140" i="1" s="1"/>
  <c r="T140" i="1"/>
  <c r="Q140" i="1"/>
  <c r="O140" i="1"/>
  <c r="P140" i="1" s="1"/>
  <c r="N140" i="1"/>
  <c r="R140" i="1" s="1"/>
  <c r="S140" i="1" s="1"/>
  <c r="K140" i="1"/>
  <c r="L140" i="1" s="1"/>
  <c r="M140" i="1" s="1"/>
  <c r="H140" i="1"/>
  <c r="E140" i="1"/>
  <c r="BD139" i="1"/>
  <c r="BB139" i="1"/>
  <c r="AZ139" i="1"/>
  <c r="AX139" i="1"/>
  <c r="AV139" i="1"/>
  <c r="AT139" i="1"/>
  <c r="BD138" i="1"/>
  <c r="BB138" i="1"/>
  <c r="AZ138" i="1"/>
  <c r="AX138" i="1"/>
  <c r="AV138" i="1"/>
  <c r="AT138" i="1"/>
  <c r="AT137" i="1"/>
  <c r="AO137" i="1"/>
  <c r="AM137" i="1"/>
  <c r="AN137" i="1" s="1"/>
  <c r="AL137" i="1"/>
  <c r="AP137" i="1" s="1"/>
  <c r="AQ137" i="1" s="1"/>
  <c r="AJ137" i="1"/>
  <c r="AK137" i="1" s="1"/>
  <c r="AI137" i="1"/>
  <c r="AF137" i="1"/>
  <c r="AE137" i="1"/>
  <c r="AD137" i="1"/>
  <c r="AC137" i="1"/>
  <c r="AG137" i="1" s="1"/>
  <c r="AH137" i="1" s="1"/>
  <c r="Z137" i="1"/>
  <c r="W137" i="1"/>
  <c r="T137" i="1"/>
  <c r="U137" i="1" s="1"/>
  <c r="V137" i="1" s="1"/>
  <c r="Q137" i="1"/>
  <c r="N137" i="1"/>
  <c r="L137" i="1"/>
  <c r="M137" i="1" s="1"/>
  <c r="AV137" i="1" s="1"/>
  <c r="K137" i="1"/>
  <c r="H137" i="1"/>
  <c r="E137" i="1"/>
  <c r="I137" i="1" s="1"/>
  <c r="J137" i="1" s="1"/>
  <c r="BD136" i="1"/>
  <c r="BB136" i="1"/>
  <c r="AZ136" i="1"/>
  <c r="AX136" i="1"/>
  <c r="AV136" i="1"/>
  <c r="AT136" i="1"/>
  <c r="AO135" i="1"/>
  <c r="AL135" i="1"/>
  <c r="AI135" i="1"/>
  <c r="AF135" i="1"/>
  <c r="AC135" i="1"/>
  <c r="Z135" i="1"/>
  <c r="W135" i="1"/>
  <c r="T135" i="1"/>
  <c r="Q135" i="1"/>
  <c r="N135" i="1"/>
  <c r="K135" i="1"/>
  <c r="L135" i="1" s="1"/>
  <c r="M135" i="1" s="1"/>
  <c r="AV135" i="1" s="1"/>
  <c r="J135" i="1"/>
  <c r="AT135" i="1" s="1"/>
  <c r="H135" i="1"/>
  <c r="I135" i="1" s="1"/>
  <c r="E135" i="1"/>
  <c r="AO134" i="1"/>
  <c r="AL134" i="1"/>
  <c r="AM134" i="1" s="1"/>
  <c r="AN134" i="1" s="1"/>
  <c r="AK134" i="1"/>
  <c r="AI134" i="1"/>
  <c r="AJ134" i="1" s="1"/>
  <c r="AF134" i="1"/>
  <c r="AC134" i="1"/>
  <c r="AG134" i="1" s="1"/>
  <c r="AH134" i="1" s="1"/>
  <c r="AA134" i="1"/>
  <c r="AB134" i="1" s="1"/>
  <c r="BD134" i="1" s="1"/>
  <c r="Z134" i="1"/>
  <c r="W134" i="1"/>
  <c r="V134" i="1"/>
  <c r="U134" i="1"/>
  <c r="T134" i="1"/>
  <c r="X134" i="1" s="1"/>
  <c r="Y134" i="1" s="1"/>
  <c r="Q134" i="1"/>
  <c r="N134" i="1"/>
  <c r="O134" i="1" s="1"/>
  <c r="P134" i="1" s="1"/>
  <c r="AX134" i="1" s="1"/>
  <c r="K134" i="1"/>
  <c r="L134" i="1" s="1"/>
  <c r="M134" i="1" s="1"/>
  <c r="AV134" i="1" s="1"/>
  <c r="I134" i="1"/>
  <c r="J134" i="1" s="1"/>
  <c r="AT134" i="1" s="1"/>
  <c r="H134" i="1"/>
  <c r="E134" i="1"/>
  <c r="AX133" i="1"/>
  <c r="AO133" i="1"/>
  <c r="AN133" i="1"/>
  <c r="AL133" i="1"/>
  <c r="AM133" i="1" s="1"/>
  <c r="AI133" i="1"/>
  <c r="AG133" i="1"/>
  <c r="AH133" i="1" s="1"/>
  <c r="AF133" i="1"/>
  <c r="AJ133" i="1" s="1"/>
  <c r="AK133" i="1" s="1"/>
  <c r="AD133" i="1"/>
  <c r="AE133" i="1" s="1"/>
  <c r="AC133" i="1"/>
  <c r="Z133" i="1"/>
  <c r="AA133" i="1" s="1"/>
  <c r="AB133" i="1" s="1"/>
  <c r="BD133" i="1" s="1"/>
  <c r="Y133" i="1"/>
  <c r="X133" i="1"/>
  <c r="W133" i="1"/>
  <c r="T133" i="1"/>
  <c r="Q133" i="1"/>
  <c r="R133" i="1" s="1"/>
  <c r="S133" i="1" s="1"/>
  <c r="P133" i="1"/>
  <c r="N133" i="1"/>
  <c r="O133" i="1" s="1"/>
  <c r="K133" i="1"/>
  <c r="I133" i="1"/>
  <c r="J133" i="1" s="1"/>
  <c r="AT133" i="1" s="1"/>
  <c r="H133" i="1"/>
  <c r="L133" i="1" s="1"/>
  <c r="M133" i="1" s="1"/>
  <c r="E133" i="1"/>
  <c r="BD132" i="1"/>
  <c r="BB132" i="1"/>
  <c r="AZ132" i="1"/>
  <c r="AX132" i="1"/>
  <c r="AV132" i="1"/>
  <c r="AT132" i="1"/>
  <c r="BD131" i="1"/>
  <c r="BB131" i="1"/>
  <c r="AZ131" i="1"/>
  <c r="AX131" i="1"/>
  <c r="AV131" i="1"/>
  <c r="AT131" i="1"/>
  <c r="AO130" i="1"/>
  <c r="AP130" i="1" s="1"/>
  <c r="AQ130" i="1" s="1"/>
  <c r="AM130" i="1"/>
  <c r="AN130" i="1" s="1"/>
  <c r="AL130" i="1"/>
  <c r="AK130" i="1"/>
  <c r="AJ130" i="1"/>
  <c r="AI130" i="1"/>
  <c r="AF130" i="1"/>
  <c r="AG130" i="1" s="1"/>
  <c r="AH130" i="1" s="1"/>
  <c r="AE130" i="1"/>
  <c r="AC130" i="1"/>
  <c r="AD130" i="1" s="1"/>
  <c r="Z130" i="1"/>
  <c r="AA130" i="1" s="1"/>
  <c r="AB130" i="1" s="1"/>
  <c r="X130" i="1"/>
  <c r="Y130" i="1" s="1"/>
  <c r="BB130" i="1" s="1"/>
  <c r="W130" i="1"/>
  <c r="U130" i="1"/>
  <c r="V130" i="1" s="1"/>
  <c r="AZ130" i="1" s="1"/>
  <c r="T130" i="1"/>
  <c r="Q130" i="1"/>
  <c r="R130" i="1" s="1"/>
  <c r="S130" i="1" s="1"/>
  <c r="P130" i="1"/>
  <c r="O130" i="1"/>
  <c r="N130" i="1"/>
  <c r="K130" i="1"/>
  <c r="H130" i="1"/>
  <c r="I130" i="1" s="1"/>
  <c r="J130" i="1" s="1"/>
  <c r="AT130" i="1" s="1"/>
  <c r="E130" i="1"/>
  <c r="AQ129" i="1"/>
  <c r="AP129" i="1"/>
  <c r="AO129" i="1"/>
  <c r="AL129" i="1"/>
  <c r="AI129" i="1"/>
  <c r="AJ129" i="1" s="1"/>
  <c r="AK129" i="1" s="1"/>
  <c r="AH129" i="1"/>
  <c r="AF129" i="1"/>
  <c r="AG129" i="1" s="1"/>
  <c r="AC129" i="1"/>
  <c r="Z129" i="1"/>
  <c r="AA129" i="1" s="1"/>
  <c r="AB129" i="1" s="1"/>
  <c r="BD129" i="1" s="1"/>
  <c r="Y129" i="1"/>
  <c r="X129" i="1"/>
  <c r="W129" i="1"/>
  <c r="T129" i="1"/>
  <c r="U129" i="1" s="1"/>
  <c r="V129" i="1" s="1"/>
  <c r="AZ129" i="1" s="1"/>
  <c r="S129" i="1"/>
  <c r="R129" i="1"/>
  <c r="Q129" i="1"/>
  <c r="N129" i="1"/>
  <c r="K129" i="1"/>
  <c r="J129" i="1"/>
  <c r="AT129" i="1" s="1"/>
  <c r="H129" i="1"/>
  <c r="I129" i="1" s="1"/>
  <c r="E129" i="1"/>
  <c r="BD128" i="1"/>
  <c r="BB128" i="1"/>
  <c r="AZ128" i="1"/>
  <c r="AX128" i="1"/>
  <c r="AV128" i="1"/>
  <c r="AT128" i="1"/>
  <c r="AQ127" i="1"/>
  <c r="AO127" i="1"/>
  <c r="AP127" i="1" s="1"/>
  <c r="AL127" i="1"/>
  <c r="AM127" i="1" s="1"/>
  <c r="AN127" i="1" s="1"/>
  <c r="AJ127" i="1"/>
  <c r="AK127" i="1" s="1"/>
  <c r="AI127" i="1"/>
  <c r="AG127" i="1"/>
  <c r="AH127" i="1" s="1"/>
  <c r="AF127" i="1"/>
  <c r="AC127" i="1"/>
  <c r="AB127" i="1"/>
  <c r="AA127" i="1"/>
  <c r="Z127" i="1"/>
  <c r="AD127" i="1" s="1"/>
  <c r="AE127" i="1" s="1"/>
  <c r="W127" i="1"/>
  <c r="T127" i="1"/>
  <c r="S127" i="1"/>
  <c r="Q127" i="1"/>
  <c r="R127" i="1" s="1"/>
  <c r="N127" i="1"/>
  <c r="K127" i="1"/>
  <c r="L127" i="1" s="1"/>
  <c r="M127" i="1" s="1"/>
  <c r="AV127" i="1" s="1"/>
  <c r="I127" i="1"/>
  <c r="J127" i="1" s="1"/>
  <c r="AT127" i="1" s="1"/>
  <c r="H127" i="1"/>
  <c r="E127" i="1"/>
  <c r="AO126" i="1"/>
  <c r="AL126" i="1"/>
  <c r="AM126" i="1" s="1"/>
  <c r="AN126" i="1" s="1"/>
  <c r="AJ126" i="1"/>
  <c r="AK126" i="1" s="1"/>
  <c r="AI126" i="1"/>
  <c r="AF126" i="1"/>
  <c r="AD126" i="1"/>
  <c r="AE126" i="1" s="1"/>
  <c r="AC126" i="1"/>
  <c r="AG126" i="1" s="1"/>
  <c r="AH126" i="1" s="1"/>
  <c r="Z126" i="1"/>
  <c r="AA126" i="1" s="1"/>
  <c r="AB126" i="1" s="1"/>
  <c r="W126" i="1"/>
  <c r="V126" i="1"/>
  <c r="T126" i="1"/>
  <c r="U126" i="1" s="1"/>
  <c r="Q126" i="1"/>
  <c r="O126" i="1"/>
  <c r="P126" i="1" s="1"/>
  <c r="AX126" i="1" s="1"/>
  <c r="N126" i="1"/>
  <c r="L126" i="1"/>
  <c r="M126" i="1" s="1"/>
  <c r="K126" i="1"/>
  <c r="H126" i="1"/>
  <c r="E126" i="1"/>
  <c r="I126" i="1" s="1"/>
  <c r="J126" i="1" s="1"/>
  <c r="AT126" i="1" s="1"/>
  <c r="BD125" i="1"/>
  <c r="BB125" i="1"/>
  <c r="AZ125" i="1"/>
  <c r="AX125" i="1"/>
  <c r="AV125" i="1"/>
  <c r="AT125" i="1"/>
  <c r="AO124" i="1"/>
  <c r="AP124" i="1" s="1"/>
  <c r="AQ124" i="1" s="1"/>
  <c r="AN124" i="1"/>
  <c r="AM124" i="1"/>
  <c r="AL124" i="1"/>
  <c r="AI124" i="1"/>
  <c r="AF124" i="1"/>
  <c r="AG124" i="1" s="1"/>
  <c r="AH124" i="1" s="1"/>
  <c r="AE124" i="1"/>
  <c r="AC124" i="1"/>
  <c r="AD124" i="1" s="1"/>
  <c r="Z124" i="1"/>
  <c r="W124" i="1"/>
  <c r="X124" i="1" s="1"/>
  <c r="Y124" i="1" s="1"/>
  <c r="U124" i="1"/>
  <c r="V124" i="1" s="1"/>
  <c r="AZ124" i="1" s="1"/>
  <c r="T124" i="1"/>
  <c r="Q124" i="1"/>
  <c r="R124" i="1" s="1"/>
  <c r="S124" i="1" s="1"/>
  <c r="P124" i="1"/>
  <c r="O124" i="1"/>
  <c r="N124" i="1"/>
  <c r="K124" i="1"/>
  <c r="H124" i="1"/>
  <c r="I124" i="1" s="1"/>
  <c r="J124" i="1" s="1"/>
  <c r="AT124" i="1" s="1"/>
  <c r="E124" i="1"/>
  <c r="AQ123" i="1"/>
  <c r="AP123" i="1"/>
  <c r="AO123" i="1"/>
  <c r="AL123" i="1"/>
  <c r="AI123" i="1"/>
  <c r="AJ123" i="1" s="1"/>
  <c r="AK123" i="1" s="1"/>
  <c r="AF123" i="1"/>
  <c r="AG123" i="1" s="1"/>
  <c r="AH123" i="1" s="1"/>
  <c r="AC123" i="1"/>
  <c r="AD123" i="1" s="1"/>
  <c r="AE123" i="1" s="1"/>
  <c r="Z123" i="1"/>
  <c r="AA123" i="1" s="1"/>
  <c r="AB123" i="1" s="1"/>
  <c r="BD123" i="1" s="1"/>
  <c r="W123" i="1"/>
  <c r="X123" i="1" s="1"/>
  <c r="Y123" i="1" s="1"/>
  <c r="BB123" i="1" s="1"/>
  <c r="T123" i="1"/>
  <c r="U123" i="1" s="1"/>
  <c r="V123" i="1" s="1"/>
  <c r="R123" i="1"/>
  <c r="S123" i="1" s="1"/>
  <c r="Q123" i="1"/>
  <c r="N123" i="1"/>
  <c r="K123" i="1"/>
  <c r="J123" i="1"/>
  <c r="AT123" i="1" s="1"/>
  <c r="H123" i="1"/>
  <c r="I123" i="1" s="1"/>
  <c r="E123" i="1"/>
  <c r="BD122" i="1"/>
  <c r="BB122" i="1"/>
  <c r="AZ122" i="1"/>
  <c r="AX122" i="1"/>
  <c r="AV122" i="1"/>
  <c r="AT122" i="1"/>
  <c r="AQ121" i="1"/>
  <c r="AP121" i="1"/>
  <c r="AO121" i="1"/>
  <c r="AL121" i="1"/>
  <c r="AI121" i="1"/>
  <c r="AJ121" i="1" s="1"/>
  <c r="AK121" i="1" s="1"/>
  <c r="AF121" i="1"/>
  <c r="AG121" i="1" s="1"/>
  <c r="AH121" i="1" s="1"/>
  <c r="AD121" i="1"/>
  <c r="AE121" i="1" s="1"/>
  <c r="AC121" i="1"/>
  <c r="Z121" i="1"/>
  <c r="AA121" i="1" s="1"/>
  <c r="AB121" i="1" s="1"/>
  <c r="W121" i="1"/>
  <c r="U121" i="1"/>
  <c r="V121" i="1" s="1"/>
  <c r="T121" i="1"/>
  <c r="X121" i="1" s="1"/>
  <c r="Y121" i="1" s="1"/>
  <c r="Q121" i="1"/>
  <c r="N121" i="1"/>
  <c r="K121" i="1"/>
  <c r="L121" i="1" s="1"/>
  <c r="M121" i="1" s="1"/>
  <c r="J121" i="1"/>
  <c r="H121" i="1"/>
  <c r="I121" i="1" s="1"/>
  <c r="E121" i="1"/>
  <c r="AO120" i="1"/>
  <c r="AP120" i="1" s="1"/>
  <c r="AQ120" i="1" s="1"/>
  <c r="AM120" i="1"/>
  <c r="AN120" i="1" s="1"/>
  <c r="AL120" i="1"/>
  <c r="AI120" i="1"/>
  <c r="AJ120" i="1" s="1"/>
  <c r="AK120" i="1" s="1"/>
  <c r="AF120" i="1"/>
  <c r="AG120" i="1" s="1"/>
  <c r="AH120" i="1" s="1"/>
  <c r="AC120" i="1"/>
  <c r="AD120" i="1" s="1"/>
  <c r="AE120" i="1" s="1"/>
  <c r="Z120" i="1"/>
  <c r="X120" i="1"/>
  <c r="Y120" i="1" s="1"/>
  <c r="W120" i="1"/>
  <c r="AA120" i="1" s="1"/>
  <c r="AB120" i="1" s="1"/>
  <c r="BD120" i="1" s="1"/>
  <c r="V120" i="1"/>
  <c r="U120" i="1"/>
  <c r="T120" i="1"/>
  <c r="Q120" i="1"/>
  <c r="N120" i="1"/>
  <c r="O120" i="1" s="1"/>
  <c r="P120" i="1" s="1"/>
  <c r="AX120" i="1" s="1"/>
  <c r="K120" i="1"/>
  <c r="L120" i="1" s="1"/>
  <c r="M120" i="1" s="1"/>
  <c r="AV120" i="1" s="1"/>
  <c r="I120" i="1"/>
  <c r="J120" i="1" s="1"/>
  <c r="AT120" i="1" s="1"/>
  <c r="H120" i="1"/>
  <c r="E120" i="1"/>
  <c r="AT119" i="1"/>
  <c r="AP119" i="1"/>
  <c r="AQ119" i="1" s="1"/>
  <c r="AO119" i="1"/>
  <c r="AL119" i="1"/>
  <c r="AI119" i="1"/>
  <c r="AF119" i="1"/>
  <c r="AG119" i="1" s="1"/>
  <c r="AH119" i="1" s="1"/>
  <c r="AC119" i="1"/>
  <c r="AA119" i="1"/>
  <c r="AB119" i="1" s="1"/>
  <c r="Z119" i="1"/>
  <c r="AD119" i="1" s="1"/>
  <c r="AE119" i="1" s="1"/>
  <c r="W119" i="1"/>
  <c r="T119" i="1"/>
  <c r="U119" i="1" s="1"/>
  <c r="V119" i="1" s="1"/>
  <c r="AZ119" i="1" s="1"/>
  <c r="Q119" i="1"/>
  <c r="R119" i="1" s="1"/>
  <c r="S119" i="1" s="1"/>
  <c r="N119" i="1"/>
  <c r="O119" i="1" s="1"/>
  <c r="P119" i="1" s="1"/>
  <c r="AX119" i="1" s="1"/>
  <c r="L119" i="1"/>
  <c r="M119" i="1" s="1"/>
  <c r="AV119" i="1" s="1"/>
  <c r="K119" i="1"/>
  <c r="J119" i="1"/>
  <c r="I119" i="1"/>
  <c r="H119" i="1"/>
  <c r="E119" i="1"/>
  <c r="BD118" i="1"/>
  <c r="BB118" i="1"/>
  <c r="AZ118" i="1"/>
  <c r="AX118" i="1"/>
  <c r="AV118" i="1"/>
  <c r="AT118" i="1"/>
  <c r="AP117" i="1"/>
  <c r="AQ117" i="1" s="1"/>
  <c r="AO117" i="1"/>
  <c r="AN117" i="1"/>
  <c r="AM117" i="1"/>
  <c r="AL117" i="1"/>
  <c r="AI117" i="1"/>
  <c r="AJ117" i="1" s="1"/>
  <c r="AK117" i="1" s="1"/>
  <c r="AH117" i="1"/>
  <c r="AF117" i="1"/>
  <c r="AG117" i="1" s="1"/>
  <c r="AE117" i="1"/>
  <c r="AC117" i="1"/>
  <c r="Z117" i="1"/>
  <c r="W117" i="1"/>
  <c r="T117" i="1"/>
  <c r="Q117" i="1"/>
  <c r="O117" i="1"/>
  <c r="P117" i="1" s="1"/>
  <c r="N117" i="1"/>
  <c r="L117" i="1"/>
  <c r="M117" i="1" s="1"/>
  <c r="K117" i="1"/>
  <c r="H117" i="1"/>
  <c r="E117" i="1"/>
  <c r="I117" i="1" s="1"/>
  <c r="J117" i="1" s="1"/>
  <c r="AT117" i="1" s="1"/>
  <c r="AT116" i="1"/>
  <c r="AP116" i="1"/>
  <c r="AQ116" i="1" s="1"/>
  <c r="AO116" i="1"/>
  <c r="AM116" i="1"/>
  <c r="AN116" i="1" s="1"/>
  <c r="AL116" i="1"/>
  <c r="AJ116" i="1"/>
  <c r="AK116" i="1" s="1"/>
  <c r="AI116" i="1"/>
  <c r="AH116" i="1"/>
  <c r="AG116" i="1"/>
  <c r="AF116" i="1"/>
  <c r="AC116" i="1"/>
  <c r="AB116" i="1"/>
  <c r="Z116" i="1"/>
  <c r="AA116" i="1" s="1"/>
  <c r="W116" i="1"/>
  <c r="T116" i="1"/>
  <c r="U116" i="1" s="1"/>
  <c r="V116" i="1" s="1"/>
  <c r="AZ116" i="1" s="1"/>
  <c r="R116" i="1"/>
  <c r="S116" i="1" s="1"/>
  <c r="Q116" i="1"/>
  <c r="O116" i="1"/>
  <c r="P116" i="1" s="1"/>
  <c r="N116" i="1"/>
  <c r="L116" i="1"/>
  <c r="M116" i="1" s="1"/>
  <c r="AV116" i="1" s="1"/>
  <c r="K116" i="1"/>
  <c r="J116" i="1"/>
  <c r="I116" i="1"/>
  <c r="H116" i="1"/>
  <c r="E116" i="1"/>
  <c r="BD115" i="1"/>
  <c r="BB115" i="1"/>
  <c r="AZ115" i="1"/>
  <c r="AX115" i="1"/>
  <c r="AV115" i="1"/>
  <c r="AT115" i="1"/>
  <c r="AQ114" i="1"/>
  <c r="AP114" i="1"/>
  <c r="AO114" i="1"/>
  <c r="AL114" i="1"/>
  <c r="AM114" i="1" s="1"/>
  <c r="AN114" i="1" s="1"/>
  <c r="AI114" i="1"/>
  <c r="AJ114" i="1" s="1"/>
  <c r="AK114" i="1" s="1"/>
  <c r="AF114" i="1"/>
  <c r="AG114" i="1" s="1"/>
  <c r="AH114" i="1" s="1"/>
  <c r="AC114" i="1"/>
  <c r="AD114" i="1" s="1"/>
  <c r="AE114" i="1" s="1"/>
  <c r="AA114" i="1"/>
  <c r="AB114" i="1" s="1"/>
  <c r="BD114" i="1" s="1"/>
  <c r="Z114" i="1"/>
  <c r="W114" i="1"/>
  <c r="U114" i="1"/>
  <c r="V114" i="1" s="1"/>
  <c r="AZ114" i="1" s="1"/>
  <c r="T114" i="1"/>
  <c r="X114" i="1" s="1"/>
  <c r="Y114" i="1" s="1"/>
  <c r="S114" i="1"/>
  <c r="R114" i="1"/>
  <c r="Q114" i="1"/>
  <c r="N114" i="1"/>
  <c r="O114" i="1" s="1"/>
  <c r="P114" i="1" s="1"/>
  <c r="AX114" i="1" s="1"/>
  <c r="M114" i="1"/>
  <c r="K114" i="1"/>
  <c r="L114" i="1" s="1"/>
  <c r="H114" i="1"/>
  <c r="I114" i="1" s="1"/>
  <c r="J114" i="1" s="1"/>
  <c r="AT114" i="1" s="1"/>
  <c r="E114" i="1"/>
  <c r="AO113" i="1"/>
  <c r="AP113" i="1" s="1"/>
  <c r="AQ113" i="1" s="1"/>
  <c r="AN113" i="1"/>
  <c r="AL113" i="1"/>
  <c r="AM113" i="1" s="1"/>
  <c r="AI113" i="1"/>
  <c r="AF113" i="1"/>
  <c r="AG113" i="1" s="1"/>
  <c r="AH113" i="1" s="1"/>
  <c r="AD113" i="1"/>
  <c r="AE113" i="1" s="1"/>
  <c r="AC113" i="1"/>
  <c r="Z113" i="1"/>
  <c r="X113" i="1"/>
  <c r="Y113" i="1" s="1"/>
  <c r="BB113" i="1" s="1"/>
  <c r="W113" i="1"/>
  <c r="AA113" i="1" s="1"/>
  <c r="AB113" i="1" s="1"/>
  <c r="BD113" i="1" s="1"/>
  <c r="V113" i="1"/>
  <c r="U113" i="1"/>
  <c r="T113" i="1"/>
  <c r="Q113" i="1"/>
  <c r="N113" i="1"/>
  <c r="O113" i="1" s="1"/>
  <c r="P113" i="1" s="1"/>
  <c r="K113" i="1"/>
  <c r="H113" i="1"/>
  <c r="I113" i="1" s="1"/>
  <c r="J113" i="1" s="1"/>
  <c r="AT113" i="1" s="1"/>
  <c r="E113" i="1"/>
  <c r="BD112" i="1"/>
  <c r="BB112" i="1"/>
  <c r="AZ112" i="1"/>
  <c r="AX112" i="1"/>
  <c r="AV112" i="1"/>
  <c r="AT112" i="1"/>
  <c r="AO111" i="1"/>
  <c r="AP111" i="1" s="1"/>
  <c r="AQ111" i="1" s="1"/>
  <c r="AM111" i="1"/>
  <c r="AN111" i="1" s="1"/>
  <c r="AL111" i="1"/>
  <c r="AI111" i="1"/>
  <c r="AG111" i="1"/>
  <c r="AH111" i="1" s="1"/>
  <c r="AF111" i="1"/>
  <c r="AJ111" i="1" s="1"/>
  <c r="AK111" i="1" s="1"/>
  <c r="AE111" i="1"/>
  <c r="AD111" i="1"/>
  <c r="AC111" i="1"/>
  <c r="Z111" i="1"/>
  <c r="W111" i="1"/>
  <c r="X111" i="1" s="1"/>
  <c r="Y111" i="1" s="1"/>
  <c r="T111" i="1"/>
  <c r="U111" i="1" s="1"/>
  <c r="V111" i="1" s="1"/>
  <c r="Q111" i="1"/>
  <c r="N111" i="1"/>
  <c r="O111" i="1" s="1"/>
  <c r="P111" i="1" s="1"/>
  <c r="AX111" i="1" s="1"/>
  <c r="K111" i="1"/>
  <c r="H111" i="1"/>
  <c r="L111" i="1" s="1"/>
  <c r="M111" i="1" s="1"/>
  <c r="E111" i="1"/>
  <c r="I111" i="1" s="1"/>
  <c r="J111" i="1" s="1"/>
  <c r="AT111" i="1" s="1"/>
  <c r="AO110" i="1"/>
  <c r="AP110" i="1" s="1"/>
  <c r="AQ110" i="1" s="1"/>
  <c r="AL110" i="1"/>
  <c r="AJ110" i="1"/>
  <c r="AK110" i="1" s="1"/>
  <c r="AI110" i="1"/>
  <c r="AM110" i="1" s="1"/>
  <c r="AN110" i="1" s="1"/>
  <c r="AG110" i="1"/>
  <c r="AH110" i="1" s="1"/>
  <c r="AF110" i="1"/>
  <c r="AC110" i="1"/>
  <c r="AB110" i="1"/>
  <c r="Z110" i="1"/>
  <c r="AA110" i="1" s="1"/>
  <c r="W110" i="1"/>
  <c r="X110" i="1" s="1"/>
  <c r="Y110" i="1" s="1"/>
  <c r="BB110" i="1" s="1"/>
  <c r="T110" i="1"/>
  <c r="U110" i="1" s="1"/>
  <c r="V110" i="1" s="1"/>
  <c r="R110" i="1"/>
  <c r="S110" i="1" s="1"/>
  <c r="Q110" i="1"/>
  <c r="N110" i="1"/>
  <c r="L110" i="1"/>
  <c r="M110" i="1" s="1"/>
  <c r="K110" i="1"/>
  <c r="O110" i="1" s="1"/>
  <c r="P110" i="1" s="1"/>
  <c r="I110" i="1"/>
  <c r="J110" i="1" s="1"/>
  <c r="AT110" i="1" s="1"/>
  <c r="H110" i="1"/>
  <c r="E110" i="1"/>
  <c r="BD109" i="1"/>
  <c r="BB109" i="1"/>
  <c r="AZ109" i="1"/>
  <c r="AX109" i="1"/>
  <c r="AV109" i="1"/>
  <c r="AT109" i="1"/>
  <c r="AQ108" i="1"/>
  <c r="AP108" i="1"/>
  <c r="AO108" i="1"/>
  <c r="AL108" i="1"/>
  <c r="AM108" i="1" s="1"/>
  <c r="AN108" i="1" s="1"/>
  <c r="AK108" i="1"/>
  <c r="AI108" i="1"/>
  <c r="AJ108" i="1" s="1"/>
  <c r="AF108" i="1"/>
  <c r="AC108" i="1"/>
  <c r="AD108" i="1" s="1"/>
  <c r="AE108" i="1" s="1"/>
  <c r="AA108" i="1"/>
  <c r="AB108" i="1" s="1"/>
  <c r="Z108" i="1"/>
  <c r="W108" i="1"/>
  <c r="U108" i="1"/>
  <c r="V108" i="1" s="1"/>
  <c r="T108" i="1"/>
  <c r="X108" i="1" s="1"/>
  <c r="Y108" i="1" s="1"/>
  <c r="S108" i="1"/>
  <c r="R108" i="1"/>
  <c r="Q108" i="1"/>
  <c r="N108" i="1"/>
  <c r="K108" i="1"/>
  <c r="L108" i="1" s="1"/>
  <c r="M108" i="1" s="1"/>
  <c r="AV108" i="1" s="1"/>
  <c r="J108" i="1"/>
  <c r="AT108" i="1" s="1"/>
  <c r="H108" i="1"/>
  <c r="I108" i="1" s="1"/>
  <c r="E108" i="1"/>
  <c r="AO107" i="1"/>
  <c r="AP107" i="1" s="1"/>
  <c r="AQ107" i="1" s="1"/>
  <c r="AN107" i="1"/>
  <c r="AL107" i="1"/>
  <c r="AM107" i="1" s="1"/>
  <c r="AK107" i="1"/>
  <c r="AI107" i="1"/>
  <c r="AG107" i="1"/>
  <c r="AH107" i="1" s="1"/>
  <c r="AF107" i="1"/>
  <c r="AJ107" i="1" s="1"/>
  <c r="AC107" i="1"/>
  <c r="AD107" i="1" s="1"/>
  <c r="AE107" i="1" s="1"/>
  <c r="Z107" i="1"/>
  <c r="X107" i="1"/>
  <c r="Y107" i="1" s="1"/>
  <c r="W107" i="1"/>
  <c r="AA107" i="1" s="1"/>
  <c r="AB107" i="1" s="1"/>
  <c r="BD107" i="1" s="1"/>
  <c r="T107" i="1"/>
  <c r="Q107" i="1"/>
  <c r="R107" i="1" s="1"/>
  <c r="S107" i="1" s="1"/>
  <c r="N107" i="1"/>
  <c r="O107" i="1" s="1"/>
  <c r="P107" i="1" s="1"/>
  <c r="AX107" i="1" s="1"/>
  <c r="M107" i="1"/>
  <c r="AV107" i="1" s="1"/>
  <c r="K107" i="1"/>
  <c r="L107" i="1" s="1"/>
  <c r="I107" i="1"/>
  <c r="J107" i="1" s="1"/>
  <c r="AT107" i="1" s="1"/>
  <c r="H107" i="1"/>
  <c r="E107" i="1"/>
  <c r="BD106" i="1"/>
  <c r="BB106" i="1"/>
  <c r="AZ106" i="1"/>
  <c r="AX106" i="1"/>
  <c r="AV106" i="1"/>
  <c r="AT106" i="1"/>
  <c r="BD105" i="1"/>
  <c r="BB105" i="1"/>
  <c r="AZ105" i="1"/>
  <c r="AX105" i="1"/>
  <c r="AV105" i="1"/>
  <c r="AT105" i="1"/>
  <c r="AZ104" i="1"/>
  <c r="AO104" i="1"/>
  <c r="AN104" i="1"/>
  <c r="AM104" i="1"/>
  <c r="AL104" i="1"/>
  <c r="AP104" i="1" s="1"/>
  <c r="AQ104" i="1" s="1"/>
  <c r="AJ104" i="1"/>
  <c r="AK104" i="1" s="1"/>
  <c r="AI104" i="1"/>
  <c r="AF104" i="1"/>
  <c r="AE104" i="1"/>
  <c r="AC104" i="1"/>
  <c r="AD104" i="1" s="1"/>
  <c r="Z104" i="1"/>
  <c r="W104" i="1"/>
  <c r="X104" i="1" s="1"/>
  <c r="Y104" i="1" s="1"/>
  <c r="BB104" i="1" s="1"/>
  <c r="U104" i="1"/>
  <c r="V104" i="1" s="1"/>
  <c r="T104" i="1"/>
  <c r="R104" i="1"/>
  <c r="S104" i="1" s="1"/>
  <c r="Q104" i="1"/>
  <c r="O104" i="1"/>
  <c r="P104" i="1" s="1"/>
  <c r="N104" i="1"/>
  <c r="K104" i="1"/>
  <c r="H104" i="1"/>
  <c r="I104" i="1" s="1"/>
  <c r="J104" i="1" s="1"/>
  <c r="AT104" i="1" s="1"/>
  <c r="E104" i="1"/>
  <c r="AP103" i="1"/>
  <c r="AQ103" i="1" s="1"/>
  <c r="AO103" i="1"/>
  <c r="AM103" i="1"/>
  <c r="AN103" i="1" s="1"/>
  <c r="AL103" i="1"/>
  <c r="AI103" i="1"/>
  <c r="AH103" i="1"/>
  <c r="AF103" i="1"/>
  <c r="AG103" i="1" s="1"/>
  <c r="AC103" i="1"/>
  <c r="Z103" i="1"/>
  <c r="AA103" i="1" s="1"/>
  <c r="AB103" i="1" s="1"/>
  <c r="BD103" i="1" s="1"/>
  <c r="X103" i="1"/>
  <c r="Y103" i="1" s="1"/>
  <c r="BB103" i="1" s="1"/>
  <c r="W103" i="1"/>
  <c r="T103" i="1"/>
  <c r="R103" i="1"/>
  <c r="S103" i="1" s="1"/>
  <c r="AZ103" i="1" s="1"/>
  <c r="Q103" i="1"/>
  <c r="U103" i="1" s="1"/>
  <c r="V103" i="1" s="1"/>
  <c r="O103" i="1"/>
  <c r="P103" i="1" s="1"/>
  <c r="N103" i="1"/>
  <c r="K103" i="1"/>
  <c r="H103" i="1"/>
  <c r="E103" i="1"/>
  <c r="AO102" i="1"/>
  <c r="AL102" i="1"/>
  <c r="AI102" i="1"/>
  <c r="AJ102" i="1" s="1"/>
  <c r="AK102" i="1" s="1"/>
  <c r="AF102" i="1"/>
  <c r="AD102" i="1"/>
  <c r="AE102" i="1" s="1"/>
  <c r="AC102" i="1"/>
  <c r="Z102" i="1"/>
  <c r="AA102" i="1" s="1"/>
  <c r="AB102" i="1" s="1"/>
  <c r="BD102" i="1" s="1"/>
  <c r="W102" i="1"/>
  <c r="V102" i="1"/>
  <c r="U102" i="1"/>
  <c r="T102" i="1"/>
  <c r="X102" i="1" s="1"/>
  <c r="Y102" i="1" s="1"/>
  <c r="Q102" i="1"/>
  <c r="N102" i="1"/>
  <c r="K102" i="1"/>
  <c r="L102" i="1" s="1"/>
  <c r="M102" i="1" s="1"/>
  <c r="AV102" i="1" s="1"/>
  <c r="J102" i="1"/>
  <c r="AT102" i="1" s="1"/>
  <c r="H102" i="1"/>
  <c r="I102" i="1" s="1"/>
  <c r="E102" i="1"/>
  <c r="AO101" i="1"/>
  <c r="AP101" i="1" s="1"/>
  <c r="AQ101" i="1" s="1"/>
  <c r="AN101" i="1"/>
  <c r="AL101" i="1"/>
  <c r="AM101" i="1" s="1"/>
  <c r="AI101" i="1"/>
  <c r="AF101" i="1"/>
  <c r="AG101" i="1" s="1"/>
  <c r="AH101" i="1" s="1"/>
  <c r="AC101" i="1"/>
  <c r="AD101" i="1" s="1"/>
  <c r="AE101" i="1" s="1"/>
  <c r="Z101" i="1"/>
  <c r="X101" i="1"/>
  <c r="Y101" i="1" s="1"/>
  <c r="W101" i="1"/>
  <c r="AA101" i="1" s="1"/>
  <c r="AB101" i="1" s="1"/>
  <c r="BD101" i="1" s="1"/>
  <c r="T101" i="1"/>
  <c r="Q101" i="1"/>
  <c r="P101" i="1"/>
  <c r="N101" i="1"/>
  <c r="O101" i="1" s="1"/>
  <c r="K101" i="1"/>
  <c r="H101" i="1"/>
  <c r="I101" i="1" s="1"/>
  <c r="J101" i="1" s="1"/>
  <c r="AT101" i="1" s="1"/>
  <c r="E101" i="1"/>
  <c r="BB100" i="1"/>
  <c r="AO100" i="1"/>
  <c r="AL100" i="1"/>
  <c r="AI100" i="1"/>
  <c r="AF100" i="1"/>
  <c r="AC100" i="1"/>
  <c r="Z100" i="1"/>
  <c r="W100" i="1"/>
  <c r="X100" i="1" s="1"/>
  <c r="Y100" i="1" s="1"/>
  <c r="V100" i="1"/>
  <c r="T100" i="1"/>
  <c r="U100" i="1" s="1"/>
  <c r="Q100" i="1"/>
  <c r="N100" i="1"/>
  <c r="K100" i="1"/>
  <c r="L100" i="1" s="1"/>
  <c r="M100" i="1" s="1"/>
  <c r="AV100" i="1" s="1"/>
  <c r="H100" i="1"/>
  <c r="E100" i="1"/>
  <c r="I100" i="1" s="1"/>
  <c r="J100" i="1" s="1"/>
  <c r="AT100" i="1" s="1"/>
  <c r="AP99" i="1"/>
  <c r="AQ99" i="1" s="1"/>
  <c r="AO99" i="1"/>
  <c r="AM99" i="1"/>
  <c r="AN99" i="1" s="1"/>
  <c r="AL99" i="1"/>
  <c r="AI99" i="1"/>
  <c r="AH99" i="1"/>
  <c r="AG99" i="1"/>
  <c r="AF99" i="1"/>
  <c r="AJ99" i="1" s="1"/>
  <c r="AK99" i="1" s="1"/>
  <c r="AE99" i="1"/>
  <c r="AD99" i="1"/>
  <c r="AC99" i="1"/>
  <c r="Z99" i="1"/>
  <c r="W99" i="1"/>
  <c r="X99" i="1" s="1"/>
  <c r="Y99" i="1" s="1"/>
  <c r="T99" i="1"/>
  <c r="R99" i="1"/>
  <c r="S99" i="1" s="1"/>
  <c r="Q99" i="1"/>
  <c r="O99" i="1"/>
  <c r="P99" i="1" s="1"/>
  <c r="AX99" i="1" s="1"/>
  <c r="N99" i="1"/>
  <c r="K99" i="1"/>
  <c r="H99" i="1"/>
  <c r="L99" i="1" s="1"/>
  <c r="M99" i="1" s="1"/>
  <c r="E99" i="1"/>
  <c r="I99" i="1" s="1"/>
  <c r="J99" i="1" s="1"/>
  <c r="AT99" i="1" s="1"/>
  <c r="AV98" i="1"/>
  <c r="AO98" i="1"/>
  <c r="AP98" i="1" s="1"/>
  <c r="AQ98" i="1" s="1"/>
  <c r="AL98" i="1"/>
  <c r="AJ98" i="1"/>
  <c r="AK98" i="1" s="1"/>
  <c r="AI98" i="1"/>
  <c r="AM98" i="1" s="1"/>
  <c r="AN98" i="1" s="1"/>
  <c r="AF98" i="1"/>
  <c r="AC98" i="1"/>
  <c r="AD98" i="1" s="1"/>
  <c r="AE98" i="1" s="1"/>
  <c r="Z98" i="1"/>
  <c r="AA98" i="1" s="1"/>
  <c r="AB98" i="1" s="1"/>
  <c r="BD98" i="1" s="1"/>
  <c r="Y98" i="1"/>
  <c r="W98" i="1"/>
  <c r="X98" i="1" s="1"/>
  <c r="U98" i="1"/>
  <c r="V98" i="1" s="1"/>
  <c r="T98" i="1"/>
  <c r="Q98" i="1"/>
  <c r="R98" i="1" s="1"/>
  <c r="S98" i="1" s="1"/>
  <c r="N98" i="1"/>
  <c r="L98" i="1"/>
  <c r="M98" i="1" s="1"/>
  <c r="K98" i="1"/>
  <c r="O98" i="1" s="1"/>
  <c r="P98" i="1" s="1"/>
  <c r="J98" i="1"/>
  <c r="AT98" i="1" s="1"/>
  <c r="I98" i="1"/>
  <c r="H98" i="1"/>
  <c r="E98" i="1"/>
  <c r="AO97" i="1"/>
  <c r="AN97" i="1"/>
  <c r="AM97" i="1"/>
  <c r="AL97" i="1"/>
  <c r="AP97" i="1" s="1"/>
  <c r="AQ97" i="1" s="1"/>
  <c r="AI97" i="1"/>
  <c r="AF97" i="1"/>
  <c r="AG97" i="1" s="1"/>
  <c r="AH97" i="1" s="1"/>
  <c r="AE97" i="1"/>
  <c r="AC97" i="1"/>
  <c r="AD97" i="1" s="1"/>
  <c r="Z97" i="1"/>
  <c r="AA97" i="1" s="1"/>
  <c r="AB97" i="1" s="1"/>
  <c r="BD97" i="1" s="1"/>
  <c r="W97" i="1"/>
  <c r="X97" i="1" s="1"/>
  <c r="Y97" i="1" s="1"/>
  <c r="BB97" i="1" s="1"/>
  <c r="U97" i="1"/>
  <c r="V97" i="1" s="1"/>
  <c r="AZ97" i="1" s="1"/>
  <c r="T97" i="1"/>
  <c r="Q97" i="1"/>
  <c r="P97" i="1"/>
  <c r="O97" i="1"/>
  <c r="N97" i="1"/>
  <c r="R97" i="1" s="1"/>
  <c r="S97" i="1" s="1"/>
  <c r="K97" i="1"/>
  <c r="H97" i="1"/>
  <c r="E97" i="1"/>
  <c r="AQ96" i="1"/>
  <c r="AP96" i="1"/>
  <c r="AO96" i="1"/>
  <c r="AN96" i="1"/>
  <c r="AM96" i="1"/>
  <c r="AL96" i="1"/>
  <c r="AI96" i="1"/>
  <c r="AF96" i="1"/>
  <c r="AG96" i="1" s="1"/>
  <c r="AH96" i="1" s="1"/>
  <c r="AC96" i="1"/>
  <c r="AA96" i="1"/>
  <c r="AB96" i="1" s="1"/>
  <c r="Z96" i="1"/>
  <c r="Y96" i="1"/>
  <c r="BB96" i="1" s="1"/>
  <c r="X96" i="1"/>
  <c r="W96" i="1"/>
  <c r="T96" i="1"/>
  <c r="U96" i="1" s="1"/>
  <c r="V96" i="1" s="1"/>
  <c r="Q96" i="1"/>
  <c r="R96" i="1" s="1"/>
  <c r="S96" i="1" s="1"/>
  <c r="O96" i="1"/>
  <c r="P96" i="1" s="1"/>
  <c r="N96" i="1"/>
  <c r="K96" i="1"/>
  <c r="H96" i="1"/>
  <c r="I96" i="1" s="1"/>
  <c r="J96" i="1" s="1"/>
  <c r="AT96" i="1" s="1"/>
  <c r="E96" i="1"/>
  <c r="BB95" i="1"/>
  <c r="AP95" i="1"/>
  <c r="AQ95" i="1" s="1"/>
  <c r="AO95" i="1"/>
  <c r="AN95" i="1"/>
  <c r="AM95" i="1"/>
  <c r="AL95" i="1"/>
  <c r="AI95" i="1"/>
  <c r="AJ95" i="1" s="1"/>
  <c r="AK95" i="1" s="1"/>
  <c r="AF95" i="1"/>
  <c r="AG95" i="1" s="1"/>
  <c r="AH95" i="1" s="1"/>
  <c r="AC95" i="1"/>
  <c r="AD95" i="1" s="1"/>
  <c r="AE95" i="1" s="1"/>
  <c r="Z95" i="1"/>
  <c r="AA95" i="1" s="1"/>
  <c r="AB95" i="1" s="1"/>
  <c r="X95" i="1"/>
  <c r="Y95" i="1" s="1"/>
  <c r="W95" i="1"/>
  <c r="U95" i="1"/>
  <c r="V95" i="1" s="1"/>
  <c r="T95" i="1"/>
  <c r="R95" i="1"/>
  <c r="S95" i="1" s="1"/>
  <c r="Q95" i="1"/>
  <c r="P95" i="1"/>
  <c r="AX95" i="1" s="1"/>
  <c r="O95" i="1"/>
  <c r="N95" i="1"/>
  <c r="K95" i="1"/>
  <c r="L95" i="1" s="1"/>
  <c r="M95" i="1" s="1"/>
  <c r="AV95" i="1" s="1"/>
  <c r="H95" i="1"/>
  <c r="I95" i="1" s="1"/>
  <c r="J95" i="1" s="1"/>
  <c r="AT95" i="1" s="1"/>
  <c r="E95" i="1"/>
  <c r="AQ94" i="1"/>
  <c r="AP94" i="1"/>
  <c r="AO94" i="1"/>
  <c r="AL94" i="1"/>
  <c r="AI94" i="1"/>
  <c r="AJ94" i="1" s="1"/>
  <c r="AK94" i="1" s="1"/>
  <c r="AF94" i="1"/>
  <c r="AG94" i="1" s="1"/>
  <c r="AH94" i="1" s="1"/>
  <c r="AC94" i="1"/>
  <c r="AD94" i="1" s="1"/>
  <c r="AE94" i="1" s="1"/>
  <c r="AA94" i="1"/>
  <c r="AB94" i="1" s="1"/>
  <c r="Z94" i="1"/>
  <c r="X94" i="1"/>
  <c r="Y94" i="1" s="1"/>
  <c r="BB94" i="1" s="1"/>
  <c r="W94" i="1"/>
  <c r="U94" i="1"/>
  <c r="V94" i="1" s="1"/>
  <c r="T94" i="1"/>
  <c r="S94" i="1"/>
  <c r="R94" i="1"/>
  <c r="Q94" i="1"/>
  <c r="N94" i="1"/>
  <c r="O94" i="1" s="1"/>
  <c r="P94" i="1" s="1"/>
  <c r="AX94" i="1" s="1"/>
  <c r="K94" i="1"/>
  <c r="L94" i="1" s="1"/>
  <c r="M94" i="1" s="1"/>
  <c r="H94" i="1"/>
  <c r="I94" i="1" s="1"/>
  <c r="J94" i="1" s="1"/>
  <c r="AT94" i="1" s="1"/>
  <c r="E94" i="1"/>
  <c r="AO93" i="1"/>
  <c r="AP93" i="1" s="1"/>
  <c r="AQ93" i="1" s="1"/>
  <c r="AL93" i="1"/>
  <c r="AM93" i="1" s="1"/>
  <c r="AN93" i="1" s="1"/>
  <c r="AI93" i="1"/>
  <c r="AJ93" i="1" s="1"/>
  <c r="AK93" i="1" s="1"/>
  <c r="AF93" i="1"/>
  <c r="AG93" i="1" s="1"/>
  <c r="AH93" i="1" s="1"/>
  <c r="AD93" i="1"/>
  <c r="AE93" i="1" s="1"/>
  <c r="AC93" i="1"/>
  <c r="AA93" i="1"/>
  <c r="AB93" i="1" s="1"/>
  <c r="Z93" i="1"/>
  <c r="X93" i="1"/>
  <c r="Y93" i="1" s="1"/>
  <c r="BB93" i="1" s="1"/>
  <c r="W93" i="1"/>
  <c r="V93" i="1"/>
  <c r="U93" i="1"/>
  <c r="T93" i="1"/>
  <c r="Q93" i="1"/>
  <c r="R93" i="1" s="1"/>
  <c r="S93" i="1" s="1"/>
  <c r="N93" i="1"/>
  <c r="O93" i="1" s="1"/>
  <c r="P93" i="1" s="1"/>
  <c r="K93" i="1"/>
  <c r="L93" i="1" s="1"/>
  <c r="M93" i="1" s="1"/>
  <c r="H93" i="1"/>
  <c r="I93" i="1" s="1"/>
  <c r="J93" i="1" s="1"/>
  <c r="AT93" i="1" s="1"/>
  <c r="E93" i="1"/>
  <c r="AO92" i="1"/>
  <c r="AP92" i="1" s="1"/>
  <c r="AQ92" i="1" s="1"/>
  <c r="AL92" i="1"/>
  <c r="AM92" i="1" s="1"/>
  <c r="AN92" i="1" s="1"/>
  <c r="AI92" i="1"/>
  <c r="AJ92" i="1" s="1"/>
  <c r="AK92" i="1" s="1"/>
  <c r="AG92" i="1"/>
  <c r="AH92" i="1" s="1"/>
  <c r="AF92" i="1"/>
  <c r="AD92" i="1"/>
  <c r="AE92" i="1" s="1"/>
  <c r="AC92" i="1"/>
  <c r="AA92" i="1"/>
  <c r="AB92" i="1" s="1"/>
  <c r="BD92" i="1" s="1"/>
  <c r="Z92" i="1"/>
  <c r="Y92" i="1"/>
  <c r="X92" i="1"/>
  <c r="W92" i="1"/>
  <c r="T92" i="1"/>
  <c r="Q92" i="1"/>
  <c r="R92" i="1" s="1"/>
  <c r="S92" i="1" s="1"/>
  <c r="N92" i="1"/>
  <c r="O92" i="1" s="1"/>
  <c r="P92" i="1" s="1"/>
  <c r="AX92" i="1" s="1"/>
  <c r="K92" i="1"/>
  <c r="L92" i="1" s="1"/>
  <c r="M92" i="1" s="1"/>
  <c r="I92" i="1"/>
  <c r="J92" i="1" s="1"/>
  <c r="AT92" i="1" s="1"/>
  <c r="H92" i="1"/>
  <c r="E92" i="1"/>
  <c r="AO91" i="1"/>
  <c r="AP91" i="1" s="1"/>
  <c r="AQ91" i="1" s="1"/>
  <c r="AL91" i="1"/>
  <c r="AM91" i="1" s="1"/>
  <c r="AN91" i="1" s="1"/>
  <c r="AJ91" i="1"/>
  <c r="AK91" i="1" s="1"/>
  <c r="AI91" i="1"/>
  <c r="AG91" i="1"/>
  <c r="AH91" i="1" s="1"/>
  <c r="AF91" i="1"/>
  <c r="AD91" i="1"/>
  <c r="AE91" i="1" s="1"/>
  <c r="AC91" i="1"/>
  <c r="AB91" i="1"/>
  <c r="AA91" i="1"/>
  <c r="Z91" i="1"/>
  <c r="W91" i="1"/>
  <c r="T91" i="1"/>
  <c r="U91" i="1" s="1"/>
  <c r="V91" i="1" s="1"/>
  <c r="AZ91" i="1" s="1"/>
  <c r="Q91" i="1"/>
  <c r="R91" i="1" s="1"/>
  <c r="S91" i="1" s="1"/>
  <c r="N91" i="1"/>
  <c r="O91" i="1" s="1"/>
  <c r="P91" i="1" s="1"/>
  <c r="AX91" i="1" s="1"/>
  <c r="L91" i="1"/>
  <c r="M91" i="1" s="1"/>
  <c r="K91" i="1"/>
  <c r="I91" i="1"/>
  <c r="J91" i="1" s="1"/>
  <c r="AT91" i="1" s="1"/>
  <c r="H91" i="1"/>
  <c r="E91" i="1"/>
  <c r="AO90" i="1"/>
  <c r="AP90" i="1" s="1"/>
  <c r="AQ90" i="1" s="1"/>
  <c r="AM90" i="1"/>
  <c r="AN90" i="1" s="1"/>
  <c r="AL90" i="1"/>
  <c r="AJ90" i="1"/>
  <c r="AK90" i="1" s="1"/>
  <c r="AI90" i="1"/>
  <c r="AG90" i="1"/>
  <c r="AH90" i="1" s="1"/>
  <c r="AF90" i="1"/>
  <c r="AE90" i="1"/>
  <c r="AD90" i="1"/>
  <c r="AC90" i="1"/>
  <c r="Z90" i="1"/>
  <c r="W90" i="1"/>
  <c r="X90" i="1" s="1"/>
  <c r="Y90" i="1" s="1"/>
  <c r="T90" i="1"/>
  <c r="U90" i="1" s="1"/>
  <c r="V90" i="1" s="1"/>
  <c r="AZ90" i="1" s="1"/>
  <c r="Q90" i="1"/>
  <c r="R90" i="1" s="1"/>
  <c r="S90" i="1" s="1"/>
  <c r="O90" i="1"/>
  <c r="P90" i="1" s="1"/>
  <c r="N90" i="1"/>
  <c r="L90" i="1"/>
  <c r="M90" i="1" s="1"/>
  <c r="K90" i="1"/>
  <c r="H90" i="1"/>
  <c r="E90" i="1"/>
  <c r="I90" i="1" s="1"/>
  <c r="J90" i="1" s="1"/>
  <c r="AT90" i="1" s="1"/>
  <c r="AP89" i="1"/>
  <c r="AQ89" i="1" s="1"/>
  <c r="AO89" i="1"/>
  <c r="AM89" i="1"/>
  <c r="AN89" i="1" s="1"/>
  <c r="AL89" i="1"/>
  <c r="AJ89" i="1"/>
  <c r="AK89" i="1" s="1"/>
  <c r="AI89" i="1"/>
  <c r="AH89" i="1"/>
  <c r="AG89" i="1"/>
  <c r="AF89" i="1"/>
  <c r="AC89" i="1"/>
  <c r="AD89" i="1" s="1"/>
  <c r="AE89" i="1" s="1"/>
  <c r="Z89" i="1"/>
  <c r="AA89" i="1" s="1"/>
  <c r="AB89" i="1" s="1"/>
  <c r="W89" i="1"/>
  <c r="X89" i="1" s="1"/>
  <c r="Y89" i="1" s="1"/>
  <c r="BB89" i="1" s="1"/>
  <c r="T89" i="1"/>
  <c r="U89" i="1" s="1"/>
  <c r="V89" i="1" s="1"/>
  <c r="R89" i="1"/>
  <c r="S89" i="1" s="1"/>
  <c r="Q89" i="1"/>
  <c r="O89" i="1"/>
  <c r="P89" i="1" s="1"/>
  <c r="AX89" i="1" s="1"/>
  <c r="N89" i="1"/>
  <c r="L89" i="1"/>
  <c r="M89" i="1" s="1"/>
  <c r="K89" i="1"/>
  <c r="H89" i="1"/>
  <c r="E89" i="1"/>
  <c r="I89" i="1" s="1"/>
  <c r="J89" i="1" s="1"/>
  <c r="AT89" i="1" s="1"/>
  <c r="AP88" i="1"/>
  <c r="AQ88" i="1" s="1"/>
  <c r="AO88" i="1"/>
  <c r="AM88" i="1"/>
  <c r="AN88" i="1" s="1"/>
  <c r="AL88" i="1"/>
  <c r="AK88" i="1"/>
  <c r="AJ88" i="1"/>
  <c r="AI88" i="1"/>
  <c r="AF88" i="1"/>
  <c r="AC88" i="1"/>
  <c r="AD88" i="1" s="1"/>
  <c r="AE88" i="1" s="1"/>
  <c r="Z88" i="1"/>
  <c r="AA88" i="1" s="1"/>
  <c r="AB88" i="1" s="1"/>
  <c r="BD88" i="1" s="1"/>
  <c r="W88" i="1"/>
  <c r="X88" i="1" s="1"/>
  <c r="Y88" i="1" s="1"/>
  <c r="BB88" i="1" s="1"/>
  <c r="U88" i="1"/>
  <c r="V88" i="1" s="1"/>
  <c r="T88" i="1"/>
  <c r="R88" i="1"/>
  <c r="S88" i="1" s="1"/>
  <c r="Q88" i="1"/>
  <c r="O88" i="1"/>
  <c r="P88" i="1" s="1"/>
  <c r="N88" i="1"/>
  <c r="M88" i="1"/>
  <c r="AV88" i="1" s="1"/>
  <c r="L88" i="1"/>
  <c r="K88" i="1"/>
  <c r="J88" i="1"/>
  <c r="AT88" i="1" s="1"/>
  <c r="H88" i="1"/>
  <c r="I88" i="1" s="1"/>
  <c r="E88" i="1"/>
  <c r="AP87" i="1"/>
  <c r="AQ87" i="1" s="1"/>
  <c r="AO87" i="1"/>
  <c r="AN87" i="1"/>
  <c r="AM87" i="1"/>
  <c r="AL87" i="1"/>
  <c r="AI87" i="1"/>
  <c r="AF87" i="1"/>
  <c r="AC87" i="1"/>
  <c r="AD87" i="1" s="1"/>
  <c r="AE87" i="1" s="1"/>
  <c r="Z87" i="1"/>
  <c r="AA87" i="1" s="1"/>
  <c r="AB87" i="1" s="1"/>
  <c r="BD87" i="1" s="1"/>
  <c r="X87" i="1"/>
  <c r="Y87" i="1" s="1"/>
  <c r="BB87" i="1" s="1"/>
  <c r="W87" i="1"/>
  <c r="U87" i="1"/>
  <c r="V87" i="1" s="1"/>
  <c r="AZ87" i="1" s="1"/>
  <c r="T87" i="1"/>
  <c r="R87" i="1"/>
  <c r="S87" i="1" s="1"/>
  <c r="Q87" i="1"/>
  <c r="P87" i="1"/>
  <c r="O87" i="1"/>
  <c r="N87" i="1"/>
  <c r="K87" i="1"/>
  <c r="H87" i="1"/>
  <c r="I87" i="1" s="1"/>
  <c r="J87" i="1" s="1"/>
  <c r="AT87" i="1" s="1"/>
  <c r="E87" i="1"/>
  <c r="BB86" i="1"/>
  <c r="AQ86" i="1"/>
  <c r="AP86" i="1"/>
  <c r="AO86" i="1"/>
  <c r="AL86" i="1"/>
  <c r="AI86" i="1"/>
  <c r="AJ86" i="1" s="1"/>
  <c r="AK86" i="1" s="1"/>
  <c r="AF86" i="1"/>
  <c r="AG86" i="1" s="1"/>
  <c r="AH86" i="1" s="1"/>
  <c r="AC86" i="1"/>
  <c r="AD86" i="1" s="1"/>
  <c r="AE86" i="1" s="1"/>
  <c r="AA86" i="1"/>
  <c r="AB86" i="1" s="1"/>
  <c r="BD86" i="1" s="1"/>
  <c r="Z86" i="1"/>
  <c r="X86" i="1"/>
  <c r="Y86" i="1" s="1"/>
  <c r="W86" i="1"/>
  <c r="U86" i="1"/>
  <c r="V86" i="1" s="1"/>
  <c r="AZ86" i="1" s="1"/>
  <c r="T86" i="1"/>
  <c r="S86" i="1"/>
  <c r="R86" i="1"/>
  <c r="Q86" i="1"/>
  <c r="N86" i="1"/>
  <c r="K86" i="1"/>
  <c r="H86" i="1"/>
  <c r="I86" i="1" s="1"/>
  <c r="J86" i="1" s="1"/>
  <c r="AT86" i="1" s="1"/>
  <c r="E86" i="1"/>
  <c r="AO85" i="1"/>
  <c r="AP85" i="1" s="1"/>
  <c r="AQ85" i="1" s="1"/>
  <c r="AL85" i="1"/>
  <c r="AM85" i="1" s="1"/>
  <c r="AN85" i="1" s="1"/>
  <c r="AI85" i="1"/>
  <c r="AJ85" i="1" s="1"/>
  <c r="AK85" i="1" s="1"/>
  <c r="AF85" i="1"/>
  <c r="AG85" i="1" s="1"/>
  <c r="AH85" i="1" s="1"/>
  <c r="AD85" i="1"/>
  <c r="AE85" i="1" s="1"/>
  <c r="AC85" i="1"/>
  <c r="AA85" i="1"/>
  <c r="AB85" i="1" s="1"/>
  <c r="Z85" i="1"/>
  <c r="X85" i="1"/>
  <c r="Y85" i="1" s="1"/>
  <c r="BB85" i="1" s="1"/>
  <c r="W85" i="1"/>
  <c r="V85" i="1"/>
  <c r="U85" i="1"/>
  <c r="T85" i="1"/>
  <c r="Q85" i="1"/>
  <c r="N85" i="1"/>
  <c r="K85" i="1"/>
  <c r="L85" i="1" s="1"/>
  <c r="M85" i="1" s="1"/>
  <c r="AV85" i="1" s="1"/>
  <c r="H85" i="1"/>
  <c r="I85" i="1" s="1"/>
  <c r="J85" i="1" s="1"/>
  <c r="AT85" i="1" s="1"/>
  <c r="E85" i="1"/>
  <c r="AO84" i="1"/>
  <c r="AP84" i="1" s="1"/>
  <c r="AQ84" i="1" s="1"/>
  <c r="AL84" i="1"/>
  <c r="AM84" i="1" s="1"/>
  <c r="AN84" i="1" s="1"/>
  <c r="AI84" i="1"/>
  <c r="AJ84" i="1" s="1"/>
  <c r="AK84" i="1" s="1"/>
  <c r="AG84" i="1"/>
  <c r="AH84" i="1" s="1"/>
  <c r="AF84" i="1"/>
  <c r="AD84" i="1"/>
  <c r="AE84" i="1" s="1"/>
  <c r="AC84" i="1"/>
  <c r="AA84" i="1"/>
  <c r="AB84" i="1" s="1"/>
  <c r="BD84" i="1" s="1"/>
  <c r="Z84" i="1"/>
  <c r="Y84" i="1"/>
  <c r="X84" i="1"/>
  <c r="W84" i="1"/>
  <c r="T84" i="1"/>
  <c r="Q84" i="1"/>
  <c r="N84" i="1"/>
  <c r="O84" i="1" s="1"/>
  <c r="P84" i="1" s="1"/>
  <c r="AX84" i="1" s="1"/>
  <c r="K84" i="1"/>
  <c r="L84" i="1" s="1"/>
  <c r="M84" i="1" s="1"/>
  <c r="AV84" i="1" s="1"/>
  <c r="I84" i="1"/>
  <c r="J84" i="1" s="1"/>
  <c r="AT84" i="1" s="1"/>
  <c r="H84" i="1"/>
  <c r="E84" i="1"/>
  <c r="BD83" i="1"/>
  <c r="BB83" i="1"/>
  <c r="AZ83" i="1"/>
  <c r="AX83" i="1"/>
  <c r="AV83" i="1"/>
  <c r="AT83" i="1"/>
  <c r="AP82" i="1"/>
  <c r="AQ82" i="1" s="1"/>
  <c r="AO82" i="1"/>
  <c r="AM82" i="1"/>
  <c r="AN82" i="1" s="1"/>
  <c r="AL82" i="1"/>
  <c r="AJ82" i="1"/>
  <c r="AK82" i="1" s="1"/>
  <c r="AI82" i="1"/>
  <c r="AH82" i="1"/>
  <c r="AG82" i="1"/>
  <c r="AF82" i="1"/>
  <c r="AC82" i="1"/>
  <c r="Z82" i="1"/>
  <c r="W82" i="1"/>
  <c r="X82" i="1" s="1"/>
  <c r="Y82" i="1" s="1"/>
  <c r="T82" i="1"/>
  <c r="U82" i="1" s="1"/>
  <c r="V82" i="1" s="1"/>
  <c r="AZ82" i="1" s="1"/>
  <c r="R82" i="1"/>
  <c r="S82" i="1" s="1"/>
  <c r="Q82" i="1"/>
  <c r="O82" i="1"/>
  <c r="P82" i="1" s="1"/>
  <c r="AX82" i="1" s="1"/>
  <c r="N82" i="1"/>
  <c r="L82" i="1"/>
  <c r="M82" i="1" s="1"/>
  <c r="K82" i="1"/>
  <c r="J82" i="1"/>
  <c r="AT82" i="1" s="1"/>
  <c r="H82" i="1"/>
  <c r="E82" i="1"/>
  <c r="I82" i="1" s="1"/>
  <c r="AP81" i="1"/>
  <c r="AQ81" i="1" s="1"/>
  <c r="AO81" i="1"/>
  <c r="AM81" i="1"/>
  <c r="AN81" i="1" s="1"/>
  <c r="AL81" i="1"/>
  <c r="AK81" i="1"/>
  <c r="AJ81" i="1"/>
  <c r="AI81" i="1"/>
  <c r="AF81" i="1"/>
  <c r="AG81" i="1" s="1"/>
  <c r="AH81" i="1" s="1"/>
  <c r="AC81" i="1"/>
  <c r="AD81" i="1" s="1"/>
  <c r="AE81" i="1" s="1"/>
  <c r="Z81" i="1"/>
  <c r="AA81" i="1" s="1"/>
  <c r="AB81" i="1" s="1"/>
  <c r="W81" i="1"/>
  <c r="X81" i="1" s="1"/>
  <c r="Y81" i="1" s="1"/>
  <c r="U81" i="1"/>
  <c r="V81" i="1" s="1"/>
  <c r="AZ81" i="1" s="1"/>
  <c r="T81" i="1"/>
  <c r="R81" i="1"/>
  <c r="S81" i="1" s="1"/>
  <c r="Q81" i="1"/>
  <c r="O81" i="1"/>
  <c r="P81" i="1" s="1"/>
  <c r="AX81" i="1" s="1"/>
  <c r="N81" i="1"/>
  <c r="M81" i="1"/>
  <c r="L81" i="1"/>
  <c r="K81" i="1"/>
  <c r="J81" i="1"/>
  <c r="H81" i="1"/>
  <c r="I81" i="1" s="1"/>
  <c r="E81" i="1"/>
  <c r="BB80" i="1"/>
  <c r="AP80" i="1"/>
  <c r="AQ80" i="1" s="1"/>
  <c r="AO80" i="1"/>
  <c r="AN80" i="1"/>
  <c r="AM80" i="1"/>
  <c r="AL80" i="1"/>
  <c r="AI80" i="1"/>
  <c r="AJ80" i="1" s="1"/>
  <c r="AK80" i="1" s="1"/>
  <c r="AF80" i="1"/>
  <c r="AG80" i="1" s="1"/>
  <c r="AH80" i="1" s="1"/>
  <c r="AC80" i="1"/>
  <c r="AD80" i="1" s="1"/>
  <c r="AE80" i="1" s="1"/>
  <c r="Z80" i="1"/>
  <c r="AA80" i="1" s="1"/>
  <c r="AB80" i="1" s="1"/>
  <c r="X80" i="1"/>
  <c r="Y80" i="1" s="1"/>
  <c r="W80" i="1"/>
  <c r="U80" i="1"/>
  <c r="V80" i="1" s="1"/>
  <c r="T80" i="1"/>
  <c r="R80" i="1"/>
  <c r="S80" i="1" s="1"/>
  <c r="Q80" i="1"/>
  <c r="P80" i="1"/>
  <c r="O80" i="1"/>
  <c r="N80" i="1"/>
  <c r="K80" i="1"/>
  <c r="H80" i="1"/>
  <c r="I80" i="1" s="1"/>
  <c r="J80" i="1" s="1"/>
  <c r="AT80" i="1" s="1"/>
  <c r="E80" i="1"/>
  <c r="AQ79" i="1"/>
  <c r="AP79" i="1"/>
  <c r="AO79" i="1"/>
  <c r="AL79" i="1"/>
  <c r="AI79" i="1"/>
  <c r="AF79" i="1"/>
  <c r="AG79" i="1" s="1"/>
  <c r="AH79" i="1" s="1"/>
  <c r="AC79" i="1"/>
  <c r="AD79" i="1" s="1"/>
  <c r="AE79" i="1" s="1"/>
  <c r="AA79" i="1"/>
  <c r="AB79" i="1" s="1"/>
  <c r="Z79" i="1"/>
  <c r="X79" i="1"/>
  <c r="Y79" i="1" s="1"/>
  <c r="BB79" i="1" s="1"/>
  <c r="W79" i="1"/>
  <c r="U79" i="1"/>
  <c r="V79" i="1" s="1"/>
  <c r="T79" i="1"/>
  <c r="S79" i="1"/>
  <c r="R79" i="1"/>
  <c r="Q79" i="1"/>
  <c r="N79" i="1"/>
  <c r="K79" i="1"/>
  <c r="H79" i="1"/>
  <c r="I79" i="1" s="1"/>
  <c r="J79" i="1" s="1"/>
  <c r="AT79" i="1" s="1"/>
  <c r="E79" i="1"/>
  <c r="AO78" i="1"/>
  <c r="AL78" i="1"/>
  <c r="AI78" i="1"/>
  <c r="AJ78" i="1" s="1"/>
  <c r="AK78" i="1" s="1"/>
  <c r="AF78" i="1"/>
  <c r="AG78" i="1" s="1"/>
  <c r="AH78" i="1" s="1"/>
  <c r="AD78" i="1"/>
  <c r="AE78" i="1" s="1"/>
  <c r="AC78" i="1"/>
  <c r="AA78" i="1"/>
  <c r="AB78" i="1" s="1"/>
  <c r="BD78" i="1" s="1"/>
  <c r="Z78" i="1"/>
  <c r="X78" i="1"/>
  <c r="Y78" i="1" s="1"/>
  <c r="W78" i="1"/>
  <c r="V78" i="1"/>
  <c r="U78" i="1"/>
  <c r="T78" i="1"/>
  <c r="Q78" i="1"/>
  <c r="N78" i="1"/>
  <c r="K78" i="1"/>
  <c r="L78" i="1" s="1"/>
  <c r="M78" i="1" s="1"/>
  <c r="H78" i="1"/>
  <c r="I78" i="1" s="1"/>
  <c r="J78" i="1" s="1"/>
  <c r="AT78" i="1" s="1"/>
  <c r="E78" i="1"/>
  <c r="BD77" i="1"/>
  <c r="AO77" i="1"/>
  <c r="AP77" i="1" s="1"/>
  <c r="AQ77" i="1" s="1"/>
  <c r="AL77" i="1"/>
  <c r="AM77" i="1" s="1"/>
  <c r="AN77" i="1" s="1"/>
  <c r="AI77" i="1"/>
  <c r="AG77" i="1"/>
  <c r="AH77" i="1" s="1"/>
  <c r="AF77" i="1"/>
  <c r="AJ77" i="1" s="1"/>
  <c r="AK77" i="1" s="1"/>
  <c r="AD77" i="1"/>
  <c r="AE77" i="1" s="1"/>
  <c r="AC77" i="1"/>
  <c r="AA77" i="1"/>
  <c r="AB77" i="1" s="1"/>
  <c r="Z77" i="1"/>
  <c r="Y77" i="1"/>
  <c r="X77" i="1"/>
  <c r="W77" i="1"/>
  <c r="T77" i="1"/>
  <c r="Q77" i="1"/>
  <c r="N77" i="1"/>
  <c r="O77" i="1" s="1"/>
  <c r="P77" i="1" s="1"/>
  <c r="AX77" i="1" s="1"/>
  <c r="K77" i="1"/>
  <c r="L77" i="1" s="1"/>
  <c r="M77" i="1" s="1"/>
  <c r="AV77" i="1" s="1"/>
  <c r="I77" i="1"/>
  <c r="J77" i="1" s="1"/>
  <c r="AT77" i="1" s="1"/>
  <c r="H77" i="1"/>
  <c r="E77" i="1"/>
  <c r="AO76" i="1"/>
  <c r="AP76" i="1" s="1"/>
  <c r="AQ76" i="1" s="1"/>
  <c r="AL76" i="1"/>
  <c r="AM76" i="1" s="1"/>
  <c r="AN76" i="1" s="1"/>
  <c r="AJ76" i="1"/>
  <c r="AK76" i="1" s="1"/>
  <c r="AI76" i="1"/>
  <c r="AG76" i="1"/>
  <c r="AH76" i="1" s="1"/>
  <c r="AF76" i="1"/>
  <c r="AD76" i="1"/>
  <c r="AE76" i="1" s="1"/>
  <c r="AC76" i="1"/>
  <c r="AB76" i="1"/>
  <c r="BD76" i="1" s="1"/>
  <c r="AA76" i="1"/>
  <c r="Z76" i="1"/>
  <c r="Y76" i="1"/>
  <c r="W76" i="1"/>
  <c r="X76" i="1" s="1"/>
  <c r="T76" i="1"/>
  <c r="Q76" i="1"/>
  <c r="R76" i="1" s="1"/>
  <c r="S76" i="1" s="1"/>
  <c r="N76" i="1"/>
  <c r="O76" i="1" s="1"/>
  <c r="P76" i="1" s="1"/>
  <c r="L76" i="1"/>
  <c r="M76" i="1" s="1"/>
  <c r="AV76" i="1" s="1"/>
  <c r="K76" i="1"/>
  <c r="I76" i="1"/>
  <c r="J76" i="1" s="1"/>
  <c r="AT76" i="1" s="1"/>
  <c r="H76" i="1"/>
  <c r="E76" i="1"/>
  <c r="AO75" i="1"/>
  <c r="AP75" i="1" s="1"/>
  <c r="AQ75" i="1" s="1"/>
  <c r="AM75" i="1"/>
  <c r="AN75" i="1" s="1"/>
  <c r="AL75" i="1"/>
  <c r="AJ75" i="1"/>
  <c r="AK75" i="1" s="1"/>
  <c r="AI75" i="1"/>
  <c r="AG75" i="1"/>
  <c r="AH75" i="1" s="1"/>
  <c r="AF75" i="1"/>
  <c r="AE75" i="1"/>
  <c r="AD75" i="1"/>
  <c r="AC75" i="1"/>
  <c r="Z75" i="1"/>
  <c r="W75" i="1"/>
  <c r="T75" i="1"/>
  <c r="U75" i="1" s="1"/>
  <c r="V75" i="1" s="1"/>
  <c r="AZ75" i="1" s="1"/>
  <c r="Q75" i="1"/>
  <c r="R75" i="1" s="1"/>
  <c r="S75" i="1" s="1"/>
  <c r="O75" i="1"/>
  <c r="P75" i="1" s="1"/>
  <c r="N75" i="1"/>
  <c r="L75" i="1"/>
  <c r="M75" i="1" s="1"/>
  <c r="AV75" i="1" s="1"/>
  <c r="K75" i="1"/>
  <c r="H75" i="1"/>
  <c r="E75" i="1"/>
  <c r="I75" i="1" s="1"/>
  <c r="J75" i="1" s="1"/>
  <c r="AT75" i="1" s="1"/>
  <c r="AP74" i="1"/>
  <c r="AQ74" i="1" s="1"/>
  <c r="AO74" i="1"/>
  <c r="AM74" i="1"/>
  <c r="AN74" i="1" s="1"/>
  <c r="AL74" i="1"/>
  <c r="AJ74" i="1"/>
  <c r="AK74" i="1" s="1"/>
  <c r="AI74" i="1"/>
  <c r="AH74" i="1"/>
  <c r="AG74" i="1"/>
  <c r="AF74" i="1"/>
  <c r="AC74" i="1"/>
  <c r="Z74" i="1"/>
  <c r="AA74" i="1" s="1"/>
  <c r="AB74" i="1" s="1"/>
  <c r="BD74" i="1" s="1"/>
  <c r="W74" i="1"/>
  <c r="X74" i="1" s="1"/>
  <c r="Y74" i="1" s="1"/>
  <c r="T74" i="1"/>
  <c r="U74" i="1" s="1"/>
  <c r="V74" i="1" s="1"/>
  <c r="AZ74" i="1" s="1"/>
  <c r="R74" i="1"/>
  <c r="S74" i="1" s="1"/>
  <c r="Q74" i="1"/>
  <c r="O74" i="1"/>
  <c r="P74" i="1" s="1"/>
  <c r="N74" i="1"/>
  <c r="L74" i="1"/>
  <c r="M74" i="1" s="1"/>
  <c r="K74" i="1"/>
  <c r="H74" i="1"/>
  <c r="E74" i="1"/>
  <c r="I74" i="1" s="1"/>
  <c r="J74" i="1" s="1"/>
  <c r="AT74" i="1" s="1"/>
  <c r="AP73" i="1"/>
  <c r="AQ73" i="1" s="1"/>
  <c r="AO73" i="1"/>
  <c r="AM73" i="1"/>
  <c r="AN73" i="1" s="1"/>
  <c r="AL73" i="1"/>
  <c r="AK73" i="1"/>
  <c r="AJ73" i="1"/>
  <c r="AI73" i="1"/>
  <c r="AF73" i="1"/>
  <c r="AC73" i="1"/>
  <c r="Z73" i="1"/>
  <c r="AA73" i="1" s="1"/>
  <c r="AB73" i="1" s="1"/>
  <c r="W73" i="1"/>
  <c r="X73" i="1" s="1"/>
  <c r="Y73" i="1" s="1"/>
  <c r="BB73" i="1" s="1"/>
  <c r="U73" i="1"/>
  <c r="V73" i="1" s="1"/>
  <c r="T73" i="1"/>
  <c r="R73" i="1"/>
  <c r="S73" i="1" s="1"/>
  <c r="Q73" i="1"/>
  <c r="O73" i="1"/>
  <c r="P73" i="1" s="1"/>
  <c r="N73" i="1"/>
  <c r="M73" i="1"/>
  <c r="AV73" i="1" s="1"/>
  <c r="L73" i="1"/>
  <c r="K73" i="1"/>
  <c r="J73" i="1"/>
  <c r="AT73" i="1" s="1"/>
  <c r="H73" i="1"/>
  <c r="E73" i="1"/>
  <c r="I73" i="1" s="1"/>
  <c r="AP72" i="1"/>
  <c r="AQ72" i="1" s="1"/>
  <c r="AO72" i="1"/>
  <c r="AN72" i="1"/>
  <c r="AM72" i="1"/>
  <c r="AL72" i="1"/>
  <c r="AI72" i="1"/>
  <c r="AF72" i="1"/>
  <c r="AC72" i="1"/>
  <c r="AD72" i="1" s="1"/>
  <c r="AE72" i="1" s="1"/>
  <c r="Z72" i="1"/>
  <c r="AA72" i="1" s="1"/>
  <c r="AB72" i="1" s="1"/>
  <c r="BD72" i="1" s="1"/>
  <c r="X72" i="1"/>
  <c r="Y72" i="1" s="1"/>
  <c r="BB72" i="1" s="1"/>
  <c r="W72" i="1"/>
  <c r="U72" i="1"/>
  <c r="V72" i="1" s="1"/>
  <c r="AZ72" i="1" s="1"/>
  <c r="T72" i="1"/>
  <c r="R72" i="1"/>
  <c r="S72" i="1" s="1"/>
  <c r="Q72" i="1"/>
  <c r="P72" i="1"/>
  <c r="O72" i="1"/>
  <c r="N72" i="1"/>
  <c r="K72" i="1"/>
  <c r="H72" i="1"/>
  <c r="E72" i="1"/>
  <c r="AQ71" i="1"/>
  <c r="AP71" i="1"/>
  <c r="AO71" i="1"/>
  <c r="AL71" i="1"/>
  <c r="AI71" i="1"/>
  <c r="AF71" i="1"/>
  <c r="AG71" i="1" s="1"/>
  <c r="AH71" i="1" s="1"/>
  <c r="AC71" i="1"/>
  <c r="AD71" i="1" s="1"/>
  <c r="AE71" i="1" s="1"/>
  <c r="AA71" i="1"/>
  <c r="AB71" i="1" s="1"/>
  <c r="BD71" i="1" s="1"/>
  <c r="Z71" i="1"/>
  <c r="X71" i="1"/>
  <c r="Y71" i="1" s="1"/>
  <c r="W71" i="1"/>
  <c r="U71" i="1"/>
  <c r="V71" i="1" s="1"/>
  <c r="AZ71" i="1" s="1"/>
  <c r="T71" i="1"/>
  <c r="S71" i="1"/>
  <c r="R71" i="1"/>
  <c r="Q71" i="1"/>
  <c r="N71" i="1"/>
  <c r="K71" i="1"/>
  <c r="H71" i="1"/>
  <c r="I71" i="1" s="1"/>
  <c r="J71" i="1" s="1"/>
  <c r="AT71" i="1" s="1"/>
  <c r="E71" i="1"/>
  <c r="AO70" i="1"/>
  <c r="AL70" i="1"/>
  <c r="AI70" i="1"/>
  <c r="AJ70" i="1" s="1"/>
  <c r="AK70" i="1" s="1"/>
  <c r="AF70" i="1"/>
  <c r="AG70" i="1" s="1"/>
  <c r="AH70" i="1" s="1"/>
  <c r="AD70" i="1"/>
  <c r="AE70" i="1" s="1"/>
  <c r="AC70" i="1"/>
  <c r="AA70" i="1"/>
  <c r="AB70" i="1" s="1"/>
  <c r="Z70" i="1"/>
  <c r="X70" i="1"/>
  <c r="Y70" i="1" s="1"/>
  <c r="BB70" i="1" s="1"/>
  <c r="W70" i="1"/>
  <c r="V70" i="1"/>
  <c r="U70" i="1"/>
  <c r="T70" i="1"/>
  <c r="Q70" i="1"/>
  <c r="N70" i="1"/>
  <c r="K70" i="1"/>
  <c r="L70" i="1" s="1"/>
  <c r="M70" i="1" s="1"/>
  <c r="H70" i="1"/>
  <c r="I70" i="1" s="1"/>
  <c r="J70" i="1" s="1"/>
  <c r="AT70" i="1" s="1"/>
  <c r="E70" i="1"/>
  <c r="BD69" i="1"/>
  <c r="AO69" i="1"/>
  <c r="AP69" i="1" s="1"/>
  <c r="AQ69" i="1" s="1"/>
  <c r="AL69" i="1"/>
  <c r="AM69" i="1" s="1"/>
  <c r="AN69" i="1" s="1"/>
  <c r="AI69" i="1"/>
  <c r="AJ69" i="1" s="1"/>
  <c r="AK69" i="1" s="1"/>
  <c r="AG69" i="1"/>
  <c r="AH69" i="1" s="1"/>
  <c r="AF69" i="1"/>
  <c r="AD69" i="1"/>
  <c r="AE69" i="1" s="1"/>
  <c r="AC69" i="1"/>
  <c r="AA69" i="1"/>
  <c r="AB69" i="1" s="1"/>
  <c r="Z69" i="1"/>
  <c r="Y69" i="1"/>
  <c r="X69" i="1"/>
  <c r="W69" i="1"/>
  <c r="T69" i="1"/>
  <c r="Q69" i="1"/>
  <c r="N69" i="1"/>
  <c r="O69" i="1" s="1"/>
  <c r="P69" i="1" s="1"/>
  <c r="AX69" i="1" s="1"/>
  <c r="K69" i="1"/>
  <c r="L69" i="1" s="1"/>
  <c r="M69" i="1" s="1"/>
  <c r="AV69" i="1" s="1"/>
  <c r="I69" i="1"/>
  <c r="J69" i="1" s="1"/>
  <c r="AT69" i="1" s="1"/>
  <c r="H69" i="1"/>
  <c r="E69" i="1"/>
  <c r="AO68" i="1"/>
  <c r="AP68" i="1" s="1"/>
  <c r="AQ68" i="1" s="1"/>
  <c r="AL68" i="1"/>
  <c r="AM68" i="1" s="1"/>
  <c r="AN68" i="1" s="1"/>
  <c r="AJ68" i="1"/>
  <c r="AK68" i="1" s="1"/>
  <c r="AI68" i="1"/>
  <c r="AG68" i="1"/>
  <c r="AH68" i="1" s="1"/>
  <c r="AF68" i="1"/>
  <c r="AD68" i="1"/>
  <c r="AE68" i="1" s="1"/>
  <c r="AC68" i="1"/>
  <c r="AB68" i="1"/>
  <c r="AA68" i="1"/>
  <c r="Z68" i="1"/>
  <c r="W68" i="1"/>
  <c r="T68" i="1"/>
  <c r="Q68" i="1"/>
  <c r="R68" i="1" s="1"/>
  <c r="S68" i="1" s="1"/>
  <c r="N68" i="1"/>
  <c r="O68" i="1" s="1"/>
  <c r="P68" i="1" s="1"/>
  <c r="L68" i="1"/>
  <c r="M68" i="1" s="1"/>
  <c r="AV68" i="1" s="1"/>
  <c r="K68" i="1"/>
  <c r="I68" i="1"/>
  <c r="J68" i="1" s="1"/>
  <c r="AT68" i="1" s="1"/>
  <c r="H68" i="1"/>
  <c r="E68" i="1"/>
  <c r="AZ67" i="1"/>
  <c r="AT67" i="1"/>
  <c r="AO67" i="1"/>
  <c r="AP67" i="1" s="1"/>
  <c r="AQ67" i="1" s="1"/>
  <c r="AM67" i="1"/>
  <c r="AN67" i="1" s="1"/>
  <c r="AL67" i="1"/>
  <c r="AJ67" i="1"/>
  <c r="AK67" i="1" s="1"/>
  <c r="AI67" i="1"/>
  <c r="AG67" i="1"/>
  <c r="AH67" i="1" s="1"/>
  <c r="AF67" i="1"/>
  <c r="AE67" i="1"/>
  <c r="AC67" i="1"/>
  <c r="Z67" i="1"/>
  <c r="AD67" i="1" s="1"/>
  <c r="W67" i="1"/>
  <c r="X67" i="1" s="1"/>
  <c r="Y67" i="1" s="1"/>
  <c r="BB67" i="1" s="1"/>
  <c r="T67" i="1"/>
  <c r="U67" i="1" s="1"/>
  <c r="V67" i="1" s="1"/>
  <c r="Q67" i="1"/>
  <c r="R67" i="1" s="1"/>
  <c r="S67" i="1" s="1"/>
  <c r="O67" i="1"/>
  <c r="P67" i="1" s="1"/>
  <c r="AX67" i="1" s="1"/>
  <c r="N67" i="1"/>
  <c r="L67" i="1"/>
  <c r="M67" i="1" s="1"/>
  <c r="K67" i="1"/>
  <c r="H67" i="1"/>
  <c r="E67" i="1"/>
  <c r="I67" i="1" s="1"/>
  <c r="J67" i="1" s="1"/>
  <c r="AP66" i="1"/>
  <c r="AQ66" i="1" s="1"/>
  <c r="AO66" i="1"/>
  <c r="AM66" i="1"/>
  <c r="AN66" i="1" s="1"/>
  <c r="AL66" i="1"/>
  <c r="AJ66" i="1"/>
  <c r="AK66" i="1" s="1"/>
  <c r="AI66" i="1"/>
  <c r="AF66" i="1"/>
  <c r="AC66" i="1"/>
  <c r="AG66" i="1" s="1"/>
  <c r="AH66" i="1" s="1"/>
  <c r="Z66" i="1"/>
  <c r="AA66" i="1" s="1"/>
  <c r="AB66" i="1" s="1"/>
  <c r="BD66" i="1" s="1"/>
  <c r="W66" i="1"/>
  <c r="X66" i="1" s="1"/>
  <c r="Y66" i="1" s="1"/>
  <c r="T66" i="1"/>
  <c r="U66" i="1" s="1"/>
  <c r="V66" i="1" s="1"/>
  <c r="AZ66" i="1" s="1"/>
  <c r="R66" i="1"/>
  <c r="S66" i="1" s="1"/>
  <c r="Q66" i="1"/>
  <c r="O66" i="1"/>
  <c r="P66" i="1" s="1"/>
  <c r="N66" i="1"/>
  <c r="L66" i="1"/>
  <c r="M66" i="1" s="1"/>
  <c r="K66" i="1"/>
  <c r="H66" i="1"/>
  <c r="E66" i="1"/>
  <c r="I66" i="1" s="1"/>
  <c r="J66" i="1" s="1"/>
  <c r="AT66" i="1" s="1"/>
  <c r="AP65" i="1"/>
  <c r="AQ65" i="1" s="1"/>
  <c r="AO65" i="1"/>
  <c r="AM65" i="1"/>
  <c r="AN65" i="1" s="1"/>
  <c r="AL65" i="1"/>
  <c r="AI65" i="1"/>
  <c r="AF65" i="1"/>
  <c r="AJ65" i="1" s="1"/>
  <c r="AK65" i="1" s="1"/>
  <c r="AC65" i="1"/>
  <c r="Z65" i="1"/>
  <c r="AA65" i="1" s="1"/>
  <c r="AB65" i="1" s="1"/>
  <c r="W65" i="1"/>
  <c r="X65" i="1" s="1"/>
  <c r="Y65" i="1" s="1"/>
  <c r="U65" i="1"/>
  <c r="V65" i="1" s="1"/>
  <c r="AZ65" i="1" s="1"/>
  <c r="T65" i="1"/>
  <c r="R65" i="1"/>
  <c r="S65" i="1" s="1"/>
  <c r="Q65" i="1"/>
  <c r="O65" i="1"/>
  <c r="P65" i="1" s="1"/>
  <c r="AX65" i="1" s="1"/>
  <c r="N65" i="1"/>
  <c r="M65" i="1"/>
  <c r="K65" i="1"/>
  <c r="H65" i="1"/>
  <c r="L65" i="1" s="1"/>
  <c r="E65" i="1"/>
  <c r="AP64" i="1"/>
  <c r="AQ64" i="1" s="1"/>
  <c r="AO64" i="1"/>
  <c r="AL64" i="1"/>
  <c r="AI64" i="1"/>
  <c r="AM64" i="1" s="1"/>
  <c r="AN64" i="1" s="1"/>
  <c r="AF64" i="1"/>
  <c r="AG64" i="1" s="1"/>
  <c r="AH64" i="1" s="1"/>
  <c r="AC64" i="1"/>
  <c r="AD64" i="1" s="1"/>
  <c r="AE64" i="1" s="1"/>
  <c r="Z64" i="1"/>
  <c r="AA64" i="1" s="1"/>
  <c r="AB64" i="1" s="1"/>
  <c r="X64" i="1"/>
  <c r="Y64" i="1" s="1"/>
  <c r="W64" i="1"/>
  <c r="U64" i="1"/>
  <c r="V64" i="1" s="1"/>
  <c r="T64" i="1"/>
  <c r="R64" i="1"/>
  <c r="S64" i="1" s="1"/>
  <c r="Q64" i="1"/>
  <c r="N64" i="1"/>
  <c r="K64" i="1"/>
  <c r="O64" i="1" s="1"/>
  <c r="P64" i="1" s="1"/>
  <c r="H64" i="1"/>
  <c r="I64" i="1" s="1"/>
  <c r="J64" i="1" s="1"/>
  <c r="AT64" i="1" s="1"/>
  <c r="E64" i="1"/>
  <c r="BB63" i="1"/>
  <c r="AQ63" i="1"/>
  <c r="AO63" i="1"/>
  <c r="AL63" i="1"/>
  <c r="AP63" i="1" s="1"/>
  <c r="AI63" i="1"/>
  <c r="AF63" i="1"/>
  <c r="AG63" i="1" s="1"/>
  <c r="AH63" i="1" s="1"/>
  <c r="AC63" i="1"/>
  <c r="AD63" i="1" s="1"/>
  <c r="AE63" i="1" s="1"/>
  <c r="AA63" i="1"/>
  <c r="AB63" i="1" s="1"/>
  <c r="BD63" i="1" s="1"/>
  <c r="Z63" i="1"/>
  <c r="X63" i="1"/>
  <c r="Y63" i="1" s="1"/>
  <c r="W63" i="1"/>
  <c r="U63" i="1"/>
  <c r="V63" i="1" s="1"/>
  <c r="T63" i="1"/>
  <c r="S63" i="1"/>
  <c r="Q63" i="1"/>
  <c r="N63" i="1"/>
  <c r="R63" i="1" s="1"/>
  <c r="K63" i="1"/>
  <c r="L63" i="1" s="1"/>
  <c r="M63" i="1" s="1"/>
  <c r="AV63" i="1" s="1"/>
  <c r="H63" i="1"/>
  <c r="I63" i="1" s="1"/>
  <c r="J63" i="1" s="1"/>
  <c r="AT63" i="1" s="1"/>
  <c r="E63" i="1"/>
  <c r="AO62" i="1"/>
  <c r="AL62" i="1"/>
  <c r="AM62" i="1" s="1"/>
  <c r="AN62" i="1" s="1"/>
  <c r="AI62" i="1"/>
  <c r="AJ62" i="1" s="1"/>
  <c r="AK62" i="1" s="1"/>
  <c r="AF62" i="1"/>
  <c r="AG62" i="1" s="1"/>
  <c r="AH62" i="1" s="1"/>
  <c r="AD62" i="1"/>
  <c r="AE62" i="1" s="1"/>
  <c r="AC62" i="1"/>
  <c r="AA62" i="1"/>
  <c r="AB62" i="1" s="1"/>
  <c r="BD62" i="1" s="1"/>
  <c r="Z62" i="1"/>
  <c r="X62" i="1"/>
  <c r="Y62" i="1" s="1"/>
  <c r="W62" i="1"/>
  <c r="V62" i="1"/>
  <c r="T62" i="1"/>
  <c r="Q62" i="1"/>
  <c r="U62" i="1" s="1"/>
  <c r="N62" i="1"/>
  <c r="K62" i="1"/>
  <c r="L62" i="1" s="1"/>
  <c r="M62" i="1" s="1"/>
  <c r="AV62" i="1" s="1"/>
  <c r="H62" i="1"/>
  <c r="I62" i="1" s="1"/>
  <c r="J62" i="1" s="1"/>
  <c r="AT62" i="1" s="1"/>
  <c r="E62" i="1"/>
  <c r="AO61" i="1"/>
  <c r="AL61" i="1"/>
  <c r="AI61" i="1"/>
  <c r="AJ61" i="1" s="1"/>
  <c r="AK61" i="1" s="1"/>
  <c r="AG61" i="1"/>
  <c r="AH61" i="1" s="1"/>
  <c r="AF61" i="1"/>
  <c r="AD61" i="1"/>
  <c r="AE61" i="1" s="1"/>
  <c r="AC61" i="1"/>
  <c r="AA61" i="1"/>
  <c r="AB61" i="1" s="1"/>
  <c r="Z61" i="1"/>
  <c r="W61" i="1"/>
  <c r="T61" i="1"/>
  <c r="X61" i="1" s="1"/>
  <c r="Y61" i="1" s="1"/>
  <c r="S61" i="1"/>
  <c r="Q61" i="1"/>
  <c r="R61" i="1" s="1"/>
  <c r="N61" i="1"/>
  <c r="K61" i="1"/>
  <c r="L61" i="1" s="1"/>
  <c r="M61" i="1" s="1"/>
  <c r="I61" i="1"/>
  <c r="J61" i="1" s="1"/>
  <c r="AT61" i="1" s="1"/>
  <c r="H61" i="1"/>
  <c r="E61" i="1"/>
  <c r="AO60" i="1"/>
  <c r="AL60" i="1"/>
  <c r="AM60" i="1" s="1"/>
  <c r="AN60" i="1" s="1"/>
  <c r="AJ60" i="1"/>
  <c r="AK60" i="1" s="1"/>
  <c r="AI60" i="1"/>
  <c r="AG60" i="1"/>
  <c r="AH60" i="1" s="1"/>
  <c r="AF60" i="1"/>
  <c r="AD60" i="1"/>
  <c r="AE60" i="1" s="1"/>
  <c r="AC60" i="1"/>
  <c r="AA60" i="1"/>
  <c r="AB60" i="1" s="1"/>
  <c r="BD60" i="1" s="1"/>
  <c r="Z60" i="1"/>
  <c r="W60" i="1"/>
  <c r="X60" i="1" s="1"/>
  <c r="Y60" i="1" s="1"/>
  <c r="BB60" i="1" s="1"/>
  <c r="V60" i="1"/>
  <c r="T60" i="1"/>
  <c r="U60" i="1" s="1"/>
  <c r="Q60" i="1"/>
  <c r="N60" i="1"/>
  <c r="M60" i="1"/>
  <c r="AV60" i="1" s="1"/>
  <c r="K60" i="1"/>
  <c r="L60" i="1" s="1"/>
  <c r="I60" i="1"/>
  <c r="J60" i="1" s="1"/>
  <c r="AT60" i="1" s="1"/>
  <c r="H60" i="1"/>
  <c r="E60" i="1"/>
  <c r="AO59" i="1"/>
  <c r="AP59" i="1" s="1"/>
  <c r="AQ59" i="1" s="1"/>
  <c r="AL59" i="1"/>
  <c r="AM59" i="1" s="1"/>
  <c r="AN59" i="1" s="1"/>
  <c r="AI59" i="1"/>
  <c r="AG59" i="1"/>
  <c r="AH59" i="1" s="1"/>
  <c r="AF59" i="1"/>
  <c r="AJ59" i="1" s="1"/>
  <c r="AK59" i="1" s="1"/>
  <c r="AC59" i="1"/>
  <c r="Z59" i="1"/>
  <c r="X59" i="1"/>
  <c r="Y59" i="1" s="1"/>
  <c r="W59" i="1"/>
  <c r="T59" i="1"/>
  <c r="Q59" i="1"/>
  <c r="R59" i="1" s="1"/>
  <c r="S59" i="1" s="1"/>
  <c r="N59" i="1"/>
  <c r="O59" i="1" s="1"/>
  <c r="P59" i="1" s="1"/>
  <c r="AX59" i="1" s="1"/>
  <c r="L59" i="1"/>
  <c r="M59" i="1" s="1"/>
  <c r="K59" i="1"/>
  <c r="H59" i="1"/>
  <c r="E59" i="1"/>
  <c r="AO58" i="1"/>
  <c r="AP58" i="1" s="1"/>
  <c r="AQ58" i="1" s="1"/>
  <c r="AM58" i="1"/>
  <c r="AN58" i="1" s="1"/>
  <c r="AL58" i="1"/>
  <c r="AI58" i="1"/>
  <c r="AJ58" i="1" s="1"/>
  <c r="AK58" i="1" s="1"/>
  <c r="AG58" i="1"/>
  <c r="AH58" i="1" s="1"/>
  <c r="AF58" i="1"/>
  <c r="AE58" i="1"/>
  <c r="AD58" i="1"/>
  <c r="AC58" i="1"/>
  <c r="Z58" i="1"/>
  <c r="AA58" i="1" s="1"/>
  <c r="AB58" i="1" s="1"/>
  <c r="W58" i="1"/>
  <c r="X58" i="1" s="1"/>
  <c r="Y58" i="1" s="1"/>
  <c r="T58" i="1"/>
  <c r="Q58" i="1"/>
  <c r="O58" i="1"/>
  <c r="P58" i="1" s="1"/>
  <c r="N58" i="1"/>
  <c r="K58" i="1"/>
  <c r="L58" i="1" s="1"/>
  <c r="M58" i="1" s="1"/>
  <c r="AV58" i="1" s="1"/>
  <c r="I58" i="1"/>
  <c r="J58" i="1" s="1"/>
  <c r="AT58" i="1" s="1"/>
  <c r="H58" i="1"/>
  <c r="E58" i="1"/>
  <c r="AT57" i="1"/>
  <c r="AP57" i="1"/>
  <c r="AQ57" i="1" s="1"/>
  <c r="AO57" i="1"/>
  <c r="AL57" i="1"/>
  <c r="AM57" i="1" s="1"/>
  <c r="AN57" i="1" s="1"/>
  <c r="AJ57" i="1"/>
  <c r="AK57" i="1" s="1"/>
  <c r="AI57" i="1"/>
  <c r="AH57" i="1"/>
  <c r="AG57" i="1"/>
  <c r="AF57" i="1"/>
  <c r="AC57" i="1"/>
  <c r="AD57" i="1" s="1"/>
  <c r="AE57" i="1" s="1"/>
  <c r="Z57" i="1"/>
  <c r="AA57" i="1" s="1"/>
  <c r="AB57" i="1" s="1"/>
  <c r="W57" i="1"/>
  <c r="T57" i="1"/>
  <c r="R57" i="1"/>
  <c r="S57" i="1" s="1"/>
  <c r="Q57" i="1"/>
  <c r="N57" i="1"/>
  <c r="O57" i="1" s="1"/>
  <c r="P57" i="1" s="1"/>
  <c r="L57" i="1"/>
  <c r="M57" i="1" s="1"/>
  <c r="AV57" i="1" s="1"/>
  <c r="K57" i="1"/>
  <c r="J57" i="1"/>
  <c r="I57" i="1"/>
  <c r="H57" i="1"/>
  <c r="E57" i="1"/>
  <c r="AO56" i="1"/>
  <c r="AP56" i="1" s="1"/>
  <c r="AQ56" i="1" s="1"/>
  <c r="AM56" i="1"/>
  <c r="AN56" i="1" s="1"/>
  <c r="AL56" i="1"/>
  <c r="AK56" i="1"/>
  <c r="AJ56" i="1"/>
  <c r="AI56" i="1"/>
  <c r="AF56" i="1"/>
  <c r="AG56" i="1" s="1"/>
  <c r="AH56" i="1" s="1"/>
  <c r="AE56" i="1"/>
  <c r="AC56" i="1"/>
  <c r="AD56" i="1" s="1"/>
  <c r="Z56" i="1"/>
  <c r="W56" i="1"/>
  <c r="U56" i="1"/>
  <c r="V56" i="1" s="1"/>
  <c r="AZ56" i="1" s="1"/>
  <c r="T56" i="1"/>
  <c r="Q56" i="1"/>
  <c r="R56" i="1" s="1"/>
  <c r="S56" i="1" s="1"/>
  <c r="O56" i="1"/>
  <c r="P56" i="1" s="1"/>
  <c r="AX56" i="1" s="1"/>
  <c r="N56" i="1"/>
  <c r="M56" i="1"/>
  <c r="L56" i="1"/>
  <c r="K56" i="1"/>
  <c r="H56" i="1"/>
  <c r="E56" i="1"/>
  <c r="AP55" i="1"/>
  <c r="AQ55" i="1" s="1"/>
  <c r="AO55" i="1"/>
  <c r="AN55" i="1"/>
  <c r="AM55" i="1"/>
  <c r="AL55" i="1"/>
  <c r="AI55" i="1"/>
  <c r="AJ55" i="1" s="1"/>
  <c r="AK55" i="1" s="1"/>
  <c r="AF55" i="1"/>
  <c r="AG55" i="1" s="1"/>
  <c r="AH55" i="1" s="1"/>
  <c r="AC55" i="1"/>
  <c r="Z55" i="1"/>
  <c r="X55" i="1"/>
  <c r="Y55" i="1" s="1"/>
  <c r="BB55" i="1" s="1"/>
  <c r="W55" i="1"/>
  <c r="T55" i="1"/>
  <c r="U55" i="1" s="1"/>
  <c r="V55" i="1" s="1"/>
  <c r="AZ55" i="1" s="1"/>
  <c r="R55" i="1"/>
  <c r="S55" i="1" s="1"/>
  <c r="Q55" i="1"/>
  <c r="P55" i="1"/>
  <c r="AX55" i="1" s="1"/>
  <c r="O55" i="1"/>
  <c r="N55" i="1"/>
  <c r="K55" i="1"/>
  <c r="L55" i="1" s="1"/>
  <c r="M55" i="1" s="1"/>
  <c r="H55" i="1"/>
  <c r="I55" i="1" s="1"/>
  <c r="J55" i="1" s="1"/>
  <c r="AT55" i="1" s="1"/>
  <c r="E55" i="1"/>
  <c r="AV54" i="1"/>
  <c r="AQ54" i="1"/>
  <c r="AP54" i="1"/>
  <c r="AO54" i="1"/>
  <c r="AL54" i="1"/>
  <c r="AM54" i="1" s="1"/>
  <c r="AN54" i="1" s="1"/>
  <c r="AI54" i="1"/>
  <c r="AJ54" i="1" s="1"/>
  <c r="AK54" i="1" s="1"/>
  <c r="AF54" i="1"/>
  <c r="AC54" i="1"/>
  <c r="AA54" i="1"/>
  <c r="AB54" i="1" s="1"/>
  <c r="BD54" i="1" s="1"/>
  <c r="Z54" i="1"/>
  <c r="W54" i="1"/>
  <c r="X54" i="1" s="1"/>
  <c r="Y54" i="1" s="1"/>
  <c r="U54" i="1"/>
  <c r="V54" i="1" s="1"/>
  <c r="AZ54" i="1" s="1"/>
  <c r="T54" i="1"/>
  <c r="S54" i="1"/>
  <c r="R54" i="1"/>
  <c r="Q54" i="1"/>
  <c r="N54" i="1"/>
  <c r="O54" i="1" s="1"/>
  <c r="P54" i="1" s="1"/>
  <c r="AX54" i="1" s="1"/>
  <c r="M54" i="1"/>
  <c r="K54" i="1"/>
  <c r="L54" i="1" s="1"/>
  <c r="J54" i="1"/>
  <c r="AT54" i="1" s="1"/>
  <c r="I54" i="1"/>
  <c r="H54" i="1"/>
  <c r="E54" i="1"/>
  <c r="AO53" i="1"/>
  <c r="AP53" i="1" s="1"/>
  <c r="AQ53" i="1" s="1"/>
  <c r="AN53" i="1"/>
  <c r="AL53" i="1"/>
  <c r="AM53" i="1" s="1"/>
  <c r="AI53" i="1"/>
  <c r="AF53" i="1"/>
  <c r="AD53" i="1"/>
  <c r="AE53" i="1" s="1"/>
  <c r="AC53" i="1"/>
  <c r="Z53" i="1"/>
  <c r="AA53" i="1" s="1"/>
  <c r="AB53" i="1" s="1"/>
  <c r="X53" i="1"/>
  <c r="Y53" i="1" s="1"/>
  <c r="BB53" i="1" s="1"/>
  <c r="W53" i="1"/>
  <c r="V53" i="1"/>
  <c r="U53" i="1"/>
  <c r="T53" i="1"/>
  <c r="Q53" i="1"/>
  <c r="R53" i="1" s="1"/>
  <c r="S53" i="1" s="1"/>
  <c r="N53" i="1"/>
  <c r="O53" i="1" s="1"/>
  <c r="P53" i="1" s="1"/>
  <c r="K53" i="1"/>
  <c r="H53" i="1"/>
  <c r="E53" i="1"/>
  <c r="AQ52" i="1"/>
  <c r="AO52" i="1"/>
  <c r="AP52" i="1" s="1"/>
  <c r="AL52" i="1"/>
  <c r="AI52" i="1"/>
  <c r="AG52" i="1"/>
  <c r="AH52" i="1" s="1"/>
  <c r="AF52" i="1"/>
  <c r="AC52" i="1"/>
  <c r="AD52" i="1" s="1"/>
  <c r="AE52" i="1" s="1"/>
  <c r="AA52" i="1"/>
  <c r="AB52" i="1" s="1"/>
  <c r="BD52" i="1" s="1"/>
  <c r="Z52" i="1"/>
  <c r="Y52" i="1"/>
  <c r="X52" i="1"/>
  <c r="W52" i="1"/>
  <c r="T52" i="1"/>
  <c r="U52" i="1" s="1"/>
  <c r="V52" i="1" s="1"/>
  <c r="S52" i="1"/>
  <c r="Q52" i="1"/>
  <c r="R52" i="1" s="1"/>
  <c r="N52" i="1"/>
  <c r="K52" i="1"/>
  <c r="I52" i="1"/>
  <c r="J52" i="1" s="1"/>
  <c r="AT52" i="1" s="1"/>
  <c r="H52" i="1"/>
  <c r="E52" i="1"/>
  <c r="AO51" i="1"/>
  <c r="AL51" i="1"/>
  <c r="AJ51" i="1"/>
  <c r="AK51" i="1" s="1"/>
  <c r="AI51" i="1"/>
  <c r="AF51" i="1"/>
  <c r="AG51" i="1" s="1"/>
  <c r="AH51" i="1" s="1"/>
  <c r="AD51" i="1"/>
  <c r="AE51" i="1" s="1"/>
  <c r="AC51" i="1"/>
  <c r="AB51" i="1"/>
  <c r="AA51" i="1"/>
  <c r="Z51" i="1"/>
  <c r="W51" i="1"/>
  <c r="X51" i="1" s="1"/>
  <c r="Y51" i="1" s="1"/>
  <c r="BB51" i="1" s="1"/>
  <c r="V51" i="1"/>
  <c r="T51" i="1"/>
  <c r="U51" i="1" s="1"/>
  <c r="Q51" i="1"/>
  <c r="N51" i="1"/>
  <c r="L51" i="1"/>
  <c r="M51" i="1" s="1"/>
  <c r="AV51" i="1" s="1"/>
  <c r="K51" i="1"/>
  <c r="H51" i="1"/>
  <c r="I51" i="1" s="1"/>
  <c r="J51" i="1" s="1"/>
  <c r="AT51" i="1" s="1"/>
  <c r="E51" i="1"/>
  <c r="AO50" i="1"/>
  <c r="AP50" i="1" s="1"/>
  <c r="AQ50" i="1" s="1"/>
  <c r="AM50" i="1"/>
  <c r="AN50" i="1" s="1"/>
  <c r="AL50" i="1"/>
  <c r="AI50" i="1"/>
  <c r="AJ50" i="1" s="1"/>
  <c r="AK50" i="1" s="1"/>
  <c r="AG50" i="1"/>
  <c r="AH50" i="1" s="1"/>
  <c r="AF50" i="1"/>
  <c r="AE50" i="1"/>
  <c r="AD50" i="1"/>
  <c r="AC50" i="1"/>
  <c r="Z50" i="1"/>
  <c r="AA50" i="1" s="1"/>
  <c r="AB50" i="1" s="1"/>
  <c r="W50" i="1"/>
  <c r="X50" i="1" s="1"/>
  <c r="Y50" i="1" s="1"/>
  <c r="T50" i="1"/>
  <c r="Q50" i="1"/>
  <c r="O50" i="1"/>
  <c r="P50" i="1" s="1"/>
  <c r="AX50" i="1" s="1"/>
  <c r="N50" i="1"/>
  <c r="K50" i="1"/>
  <c r="L50" i="1" s="1"/>
  <c r="M50" i="1" s="1"/>
  <c r="I50" i="1"/>
  <c r="J50" i="1" s="1"/>
  <c r="AT50" i="1" s="1"/>
  <c r="H50" i="1"/>
  <c r="E50" i="1"/>
  <c r="AT49" i="1"/>
  <c r="AP49" i="1"/>
  <c r="AQ49" i="1" s="1"/>
  <c r="AO49" i="1"/>
  <c r="AL49" i="1"/>
  <c r="AM49" i="1" s="1"/>
  <c r="AN49" i="1" s="1"/>
  <c r="AJ49" i="1"/>
  <c r="AK49" i="1" s="1"/>
  <c r="AI49" i="1"/>
  <c r="AH49" i="1"/>
  <c r="AG49" i="1"/>
  <c r="AF49" i="1"/>
  <c r="AC49" i="1"/>
  <c r="AD49" i="1" s="1"/>
  <c r="AE49" i="1" s="1"/>
  <c r="AB49" i="1"/>
  <c r="Z49" i="1"/>
  <c r="AA49" i="1" s="1"/>
  <c r="W49" i="1"/>
  <c r="T49" i="1"/>
  <c r="R49" i="1"/>
  <c r="S49" i="1" s="1"/>
  <c r="Q49" i="1"/>
  <c r="N49" i="1"/>
  <c r="O49" i="1" s="1"/>
  <c r="P49" i="1" s="1"/>
  <c r="AX49" i="1" s="1"/>
  <c r="L49" i="1"/>
  <c r="M49" i="1" s="1"/>
  <c r="AV49" i="1" s="1"/>
  <c r="K49" i="1"/>
  <c r="J49" i="1"/>
  <c r="I49" i="1"/>
  <c r="H49" i="1"/>
  <c r="E49" i="1"/>
  <c r="AZ48" i="1"/>
  <c r="AO48" i="1"/>
  <c r="AP48" i="1" s="1"/>
  <c r="AQ48" i="1" s="1"/>
  <c r="AM48" i="1"/>
  <c r="AN48" i="1" s="1"/>
  <c r="AL48" i="1"/>
  <c r="AK48" i="1"/>
  <c r="AJ48" i="1"/>
  <c r="AI48" i="1"/>
  <c r="AF48" i="1"/>
  <c r="AG48" i="1" s="1"/>
  <c r="AH48" i="1" s="1"/>
  <c r="AC48" i="1"/>
  <c r="AD48" i="1" s="1"/>
  <c r="AE48" i="1" s="1"/>
  <c r="Z48" i="1"/>
  <c r="W48" i="1"/>
  <c r="U48" i="1"/>
  <c r="V48" i="1" s="1"/>
  <c r="T48" i="1"/>
  <c r="Q48" i="1"/>
  <c r="R48" i="1" s="1"/>
  <c r="S48" i="1" s="1"/>
  <c r="O48" i="1"/>
  <c r="P48" i="1" s="1"/>
  <c r="AX48" i="1" s="1"/>
  <c r="N48" i="1"/>
  <c r="M48" i="1"/>
  <c r="AV48" i="1" s="1"/>
  <c r="L48" i="1"/>
  <c r="K48" i="1"/>
  <c r="H48" i="1"/>
  <c r="I48" i="1" s="1"/>
  <c r="J48" i="1" s="1"/>
  <c r="AT48" i="1" s="1"/>
  <c r="E48" i="1"/>
  <c r="AP47" i="1"/>
  <c r="AQ47" i="1" s="1"/>
  <c r="AO47" i="1"/>
  <c r="AN47" i="1"/>
  <c r="AM47" i="1"/>
  <c r="AL47" i="1"/>
  <c r="AI47" i="1"/>
  <c r="AJ47" i="1" s="1"/>
  <c r="AK47" i="1" s="1"/>
  <c r="AH47" i="1"/>
  <c r="AF47" i="1"/>
  <c r="AG47" i="1" s="1"/>
  <c r="AC47" i="1"/>
  <c r="Z47" i="1"/>
  <c r="X47" i="1"/>
  <c r="Y47" i="1" s="1"/>
  <c r="BB47" i="1" s="1"/>
  <c r="W47" i="1"/>
  <c r="T47" i="1"/>
  <c r="U47" i="1" s="1"/>
  <c r="V47" i="1" s="1"/>
  <c r="R47" i="1"/>
  <c r="S47" i="1" s="1"/>
  <c r="Q47" i="1"/>
  <c r="P47" i="1"/>
  <c r="O47" i="1"/>
  <c r="N47" i="1"/>
  <c r="K47" i="1"/>
  <c r="L47" i="1" s="1"/>
  <c r="M47" i="1" s="1"/>
  <c r="J47" i="1"/>
  <c r="AT47" i="1" s="1"/>
  <c r="H47" i="1"/>
  <c r="I47" i="1" s="1"/>
  <c r="E47" i="1"/>
  <c r="AQ46" i="1"/>
  <c r="AP46" i="1"/>
  <c r="AO46" i="1"/>
  <c r="AL46" i="1"/>
  <c r="AM46" i="1" s="1"/>
  <c r="AN46" i="1" s="1"/>
  <c r="AK46" i="1"/>
  <c r="AI46" i="1"/>
  <c r="AJ46" i="1" s="1"/>
  <c r="AF46" i="1"/>
  <c r="AC46" i="1"/>
  <c r="AA46" i="1"/>
  <c r="AB46" i="1" s="1"/>
  <c r="BD46" i="1" s="1"/>
  <c r="Z46" i="1"/>
  <c r="W46" i="1"/>
  <c r="X46" i="1" s="1"/>
  <c r="Y46" i="1" s="1"/>
  <c r="U46" i="1"/>
  <c r="V46" i="1" s="1"/>
  <c r="AZ46" i="1" s="1"/>
  <c r="T46" i="1"/>
  <c r="S46" i="1"/>
  <c r="R46" i="1"/>
  <c r="Q46" i="1"/>
  <c r="N46" i="1"/>
  <c r="O46" i="1" s="1"/>
  <c r="P46" i="1" s="1"/>
  <c r="M46" i="1"/>
  <c r="AV46" i="1" s="1"/>
  <c r="K46" i="1"/>
  <c r="L46" i="1" s="1"/>
  <c r="J46" i="1"/>
  <c r="AT46" i="1" s="1"/>
  <c r="I46" i="1"/>
  <c r="H46" i="1"/>
  <c r="E46" i="1"/>
  <c r="BB45" i="1"/>
  <c r="AO45" i="1"/>
  <c r="AP45" i="1" s="1"/>
  <c r="AQ45" i="1" s="1"/>
  <c r="AN45" i="1"/>
  <c r="AL45" i="1"/>
  <c r="AM45" i="1" s="1"/>
  <c r="AI45" i="1"/>
  <c r="AF45" i="1"/>
  <c r="AD45" i="1"/>
  <c r="AE45" i="1" s="1"/>
  <c r="AC45" i="1"/>
  <c r="Z45" i="1"/>
  <c r="AA45" i="1" s="1"/>
  <c r="AB45" i="1" s="1"/>
  <c r="BD45" i="1" s="1"/>
  <c r="X45" i="1"/>
  <c r="Y45" i="1" s="1"/>
  <c r="W45" i="1"/>
  <c r="V45" i="1"/>
  <c r="U45" i="1"/>
  <c r="T45" i="1"/>
  <c r="Q45" i="1"/>
  <c r="R45" i="1" s="1"/>
  <c r="S45" i="1" s="1"/>
  <c r="P45" i="1"/>
  <c r="N45" i="1"/>
  <c r="O45" i="1" s="1"/>
  <c r="K45" i="1"/>
  <c r="H45" i="1"/>
  <c r="E45" i="1"/>
  <c r="AO44" i="1"/>
  <c r="AP44" i="1" s="1"/>
  <c r="AQ44" i="1" s="1"/>
  <c r="AL44" i="1"/>
  <c r="AI44" i="1"/>
  <c r="AG44" i="1"/>
  <c r="AH44" i="1" s="1"/>
  <c r="AF44" i="1"/>
  <c r="AC44" i="1"/>
  <c r="AD44" i="1" s="1"/>
  <c r="AE44" i="1" s="1"/>
  <c r="AA44" i="1"/>
  <c r="AB44" i="1" s="1"/>
  <c r="BD44" i="1" s="1"/>
  <c r="Z44" i="1"/>
  <c r="Y44" i="1"/>
  <c r="BB44" i="1" s="1"/>
  <c r="X44" i="1"/>
  <c r="W44" i="1"/>
  <c r="T44" i="1"/>
  <c r="U44" i="1" s="1"/>
  <c r="V44" i="1" s="1"/>
  <c r="Q44" i="1"/>
  <c r="R44" i="1" s="1"/>
  <c r="S44" i="1" s="1"/>
  <c r="N44" i="1"/>
  <c r="K44" i="1"/>
  <c r="I44" i="1"/>
  <c r="J44" i="1" s="1"/>
  <c r="AT44" i="1" s="1"/>
  <c r="H44" i="1"/>
  <c r="E44" i="1"/>
  <c r="AO43" i="1"/>
  <c r="AL43" i="1"/>
  <c r="AJ43" i="1"/>
  <c r="AK43" i="1" s="1"/>
  <c r="AI43" i="1"/>
  <c r="AF43" i="1"/>
  <c r="AG43" i="1" s="1"/>
  <c r="AH43" i="1" s="1"/>
  <c r="AD43" i="1"/>
  <c r="AE43" i="1" s="1"/>
  <c r="AC43" i="1"/>
  <c r="AB43" i="1"/>
  <c r="BD43" i="1" s="1"/>
  <c r="AA43" i="1"/>
  <c r="Z43" i="1"/>
  <c r="W43" i="1"/>
  <c r="X43" i="1" s="1"/>
  <c r="Y43" i="1" s="1"/>
  <c r="T43" i="1"/>
  <c r="U43" i="1" s="1"/>
  <c r="V43" i="1" s="1"/>
  <c r="Q43" i="1"/>
  <c r="N43" i="1"/>
  <c r="L43" i="1"/>
  <c r="M43" i="1" s="1"/>
  <c r="AV43" i="1" s="1"/>
  <c r="K43" i="1"/>
  <c r="H43" i="1"/>
  <c r="I43" i="1" s="1"/>
  <c r="J43" i="1" s="1"/>
  <c r="AT43" i="1" s="1"/>
  <c r="E43" i="1"/>
  <c r="AO42" i="1"/>
  <c r="AP42" i="1" s="1"/>
  <c r="AQ42" i="1" s="1"/>
  <c r="AM42" i="1"/>
  <c r="AN42" i="1" s="1"/>
  <c r="AL42" i="1"/>
  <c r="AI42" i="1"/>
  <c r="AJ42" i="1" s="1"/>
  <c r="AK42" i="1" s="1"/>
  <c r="AG42" i="1"/>
  <c r="AH42" i="1" s="1"/>
  <c r="AF42" i="1"/>
  <c r="AE42" i="1"/>
  <c r="AD42" i="1"/>
  <c r="AC42" i="1"/>
  <c r="Z42" i="1"/>
  <c r="AA42" i="1" s="1"/>
  <c r="AB42" i="1" s="1"/>
  <c r="Y42" i="1"/>
  <c r="BD42" i="1" s="1"/>
  <c r="W42" i="1"/>
  <c r="X42" i="1" s="1"/>
  <c r="T42" i="1"/>
  <c r="Q42" i="1"/>
  <c r="O42" i="1"/>
  <c r="P42" i="1" s="1"/>
  <c r="N42" i="1"/>
  <c r="K42" i="1"/>
  <c r="L42" i="1" s="1"/>
  <c r="M42" i="1" s="1"/>
  <c r="AV42" i="1" s="1"/>
  <c r="I42" i="1"/>
  <c r="J42" i="1" s="1"/>
  <c r="AT42" i="1" s="1"/>
  <c r="H42" i="1"/>
  <c r="E42" i="1"/>
  <c r="AT41" i="1"/>
  <c r="AP41" i="1"/>
  <c r="AQ41" i="1" s="1"/>
  <c r="AO41" i="1"/>
  <c r="AL41" i="1"/>
  <c r="AM41" i="1" s="1"/>
  <c r="AN41" i="1" s="1"/>
  <c r="AJ41" i="1"/>
  <c r="AK41" i="1" s="1"/>
  <c r="AI41" i="1"/>
  <c r="AH41" i="1"/>
  <c r="AG41" i="1"/>
  <c r="AF41" i="1"/>
  <c r="AC41" i="1"/>
  <c r="AD41" i="1" s="1"/>
  <c r="AE41" i="1" s="1"/>
  <c r="Z41" i="1"/>
  <c r="AA41" i="1" s="1"/>
  <c r="AB41" i="1" s="1"/>
  <c r="W41" i="1"/>
  <c r="T41" i="1"/>
  <c r="R41" i="1"/>
  <c r="S41" i="1" s="1"/>
  <c r="Q41" i="1"/>
  <c r="N41" i="1"/>
  <c r="O41" i="1" s="1"/>
  <c r="P41" i="1" s="1"/>
  <c r="L41" i="1"/>
  <c r="M41" i="1" s="1"/>
  <c r="AV41" i="1" s="1"/>
  <c r="K41" i="1"/>
  <c r="J41" i="1"/>
  <c r="I41" i="1"/>
  <c r="H41" i="1"/>
  <c r="E41" i="1"/>
  <c r="BD40" i="1"/>
  <c r="BB40" i="1"/>
  <c r="AZ40" i="1"/>
  <c r="AX40" i="1"/>
  <c r="AV40" i="1"/>
  <c r="AT40" i="1"/>
  <c r="BD39" i="1"/>
  <c r="BB39" i="1"/>
  <c r="AZ39" i="1"/>
  <c r="AX39" i="1"/>
  <c r="AV39" i="1"/>
  <c r="AT39" i="1"/>
  <c r="AO38" i="1"/>
  <c r="AL38" i="1"/>
  <c r="AI38" i="1"/>
  <c r="AF38" i="1"/>
  <c r="AC38" i="1"/>
  <c r="Z38" i="1"/>
  <c r="W38" i="1"/>
  <c r="T38" i="1"/>
  <c r="Q38" i="1"/>
  <c r="N38" i="1"/>
  <c r="K38" i="1"/>
  <c r="L38" i="1" s="1"/>
  <c r="M38" i="1" s="1"/>
  <c r="I38" i="1"/>
  <c r="J38" i="1" s="1"/>
  <c r="AT38" i="1" s="1"/>
  <c r="H38" i="1"/>
  <c r="E38" i="1"/>
  <c r="AO37" i="1"/>
  <c r="AL37" i="1"/>
  <c r="AJ37" i="1"/>
  <c r="AK37" i="1" s="1"/>
  <c r="AI37" i="1"/>
  <c r="AF37" i="1"/>
  <c r="AG37" i="1" s="1"/>
  <c r="AH37" i="1" s="1"/>
  <c r="AD37" i="1"/>
  <c r="AE37" i="1" s="1"/>
  <c r="AC37" i="1"/>
  <c r="AB37" i="1"/>
  <c r="AA37" i="1"/>
  <c r="Z37" i="1"/>
  <c r="W37" i="1"/>
  <c r="X37" i="1" s="1"/>
  <c r="Y37" i="1" s="1"/>
  <c r="T37" i="1"/>
  <c r="U37" i="1" s="1"/>
  <c r="V37" i="1" s="1"/>
  <c r="Q37" i="1"/>
  <c r="N37" i="1"/>
  <c r="L37" i="1"/>
  <c r="M37" i="1" s="1"/>
  <c r="K37" i="1"/>
  <c r="H37" i="1"/>
  <c r="I37" i="1" s="1"/>
  <c r="J37" i="1" s="1"/>
  <c r="AT37" i="1" s="1"/>
  <c r="E37" i="1"/>
  <c r="AO36" i="1"/>
  <c r="AL36" i="1"/>
  <c r="AI36" i="1"/>
  <c r="AF36" i="1"/>
  <c r="AE36" i="1"/>
  <c r="AD36" i="1"/>
  <c r="AC36" i="1"/>
  <c r="Z36" i="1"/>
  <c r="AA36" i="1" s="1"/>
  <c r="AB36" i="1" s="1"/>
  <c r="BD36" i="1" s="1"/>
  <c r="Y36" i="1"/>
  <c r="W36" i="1"/>
  <c r="X36" i="1" s="1"/>
  <c r="T36" i="1"/>
  <c r="Q36" i="1"/>
  <c r="O36" i="1"/>
  <c r="P36" i="1" s="1"/>
  <c r="N36" i="1"/>
  <c r="K36" i="1"/>
  <c r="L36" i="1" s="1"/>
  <c r="M36" i="1" s="1"/>
  <c r="AV36" i="1" s="1"/>
  <c r="I36" i="1"/>
  <c r="J36" i="1" s="1"/>
  <c r="AT36" i="1" s="1"/>
  <c r="H36" i="1"/>
  <c r="E36" i="1"/>
  <c r="AT35" i="1"/>
  <c r="AP35" i="1"/>
  <c r="AQ35" i="1" s="1"/>
  <c r="AO35" i="1"/>
  <c r="AL35" i="1"/>
  <c r="AM35" i="1" s="1"/>
  <c r="AN35" i="1" s="1"/>
  <c r="AJ35" i="1"/>
  <c r="AK35" i="1" s="1"/>
  <c r="AI35" i="1"/>
  <c r="AH35" i="1"/>
  <c r="AG35" i="1"/>
  <c r="AF35" i="1"/>
  <c r="AC35" i="1"/>
  <c r="AD35" i="1" s="1"/>
  <c r="AE35" i="1" s="1"/>
  <c r="Z35" i="1"/>
  <c r="AA35" i="1" s="1"/>
  <c r="AB35" i="1" s="1"/>
  <c r="W35" i="1"/>
  <c r="T35" i="1"/>
  <c r="R35" i="1"/>
  <c r="S35" i="1" s="1"/>
  <c r="Q35" i="1"/>
  <c r="N35" i="1"/>
  <c r="O35" i="1" s="1"/>
  <c r="P35" i="1" s="1"/>
  <c r="L35" i="1"/>
  <c r="M35" i="1" s="1"/>
  <c r="AV35" i="1" s="1"/>
  <c r="K35" i="1"/>
  <c r="J35" i="1"/>
  <c r="I35" i="1"/>
  <c r="H35" i="1"/>
  <c r="E35" i="1"/>
  <c r="BD34" i="1"/>
  <c r="BB34" i="1"/>
  <c r="AZ34" i="1"/>
  <c r="AX34" i="1"/>
  <c r="AV34" i="1"/>
  <c r="AT34" i="1"/>
  <c r="BD33" i="1"/>
  <c r="BB33" i="1"/>
  <c r="AZ33" i="1"/>
  <c r="AX33" i="1"/>
  <c r="AV33" i="1"/>
  <c r="AT33" i="1"/>
  <c r="AO32" i="1"/>
  <c r="AP32" i="1" s="1"/>
  <c r="AQ32" i="1" s="1"/>
  <c r="AL32" i="1"/>
  <c r="AI32" i="1"/>
  <c r="AG32" i="1"/>
  <c r="AH32" i="1" s="1"/>
  <c r="AF32" i="1"/>
  <c r="AC32" i="1"/>
  <c r="AD32" i="1" s="1"/>
  <c r="AE32" i="1" s="1"/>
  <c r="AA32" i="1"/>
  <c r="AB32" i="1" s="1"/>
  <c r="Z32" i="1"/>
  <c r="Y32" i="1"/>
  <c r="X32" i="1"/>
  <c r="W32" i="1"/>
  <c r="T32" i="1"/>
  <c r="Q32" i="1"/>
  <c r="R32" i="1" s="1"/>
  <c r="S32" i="1" s="1"/>
  <c r="N32" i="1"/>
  <c r="K32" i="1"/>
  <c r="I32" i="1"/>
  <c r="J32" i="1" s="1"/>
  <c r="AT32" i="1" s="1"/>
  <c r="H32" i="1"/>
  <c r="E32" i="1"/>
  <c r="AO31" i="1"/>
  <c r="AL31" i="1"/>
  <c r="AI31" i="1"/>
  <c r="AF31" i="1"/>
  <c r="AC31" i="1"/>
  <c r="Z31" i="1"/>
  <c r="W31" i="1"/>
  <c r="T31" i="1"/>
  <c r="Q31" i="1"/>
  <c r="N31" i="1"/>
  <c r="L31" i="1"/>
  <c r="M31" i="1" s="1"/>
  <c r="K31" i="1"/>
  <c r="H31" i="1"/>
  <c r="E31" i="1"/>
  <c r="I31" i="1" s="1"/>
  <c r="J31" i="1" s="1"/>
  <c r="AT31" i="1" s="1"/>
  <c r="BD30" i="1"/>
  <c r="BB30" i="1"/>
  <c r="AZ30" i="1"/>
  <c r="AX30" i="1"/>
  <c r="AV30" i="1"/>
  <c r="AT30" i="1"/>
  <c r="AO29" i="1"/>
  <c r="AL29" i="1"/>
  <c r="AI29" i="1"/>
  <c r="AF29" i="1"/>
  <c r="AC29" i="1"/>
  <c r="Z29" i="1"/>
  <c r="W29" i="1"/>
  <c r="T29" i="1"/>
  <c r="Q29" i="1"/>
  <c r="N29" i="1"/>
  <c r="M29" i="1"/>
  <c r="L29" i="1"/>
  <c r="K29" i="1"/>
  <c r="H29" i="1"/>
  <c r="E29" i="1"/>
  <c r="AP28" i="1"/>
  <c r="AQ28" i="1" s="1"/>
  <c r="AO28" i="1"/>
  <c r="AN28" i="1"/>
  <c r="AM28" i="1"/>
  <c r="AL28" i="1"/>
  <c r="AI28" i="1"/>
  <c r="AJ28" i="1" s="1"/>
  <c r="AK28" i="1" s="1"/>
  <c r="AH28" i="1"/>
  <c r="AF28" i="1"/>
  <c r="AG28" i="1" s="1"/>
  <c r="AC28" i="1"/>
  <c r="Z28" i="1"/>
  <c r="X28" i="1"/>
  <c r="Y28" i="1" s="1"/>
  <c r="BB28" i="1" s="1"/>
  <c r="W28" i="1"/>
  <c r="T28" i="1"/>
  <c r="R28" i="1"/>
  <c r="S28" i="1" s="1"/>
  <c r="Q28" i="1"/>
  <c r="U28" i="1" s="1"/>
  <c r="V28" i="1" s="1"/>
  <c r="AZ28" i="1" s="1"/>
  <c r="P28" i="1"/>
  <c r="O28" i="1"/>
  <c r="N28" i="1"/>
  <c r="K28" i="1"/>
  <c r="L28" i="1" s="1"/>
  <c r="M28" i="1" s="1"/>
  <c r="J28" i="1"/>
  <c r="AT28" i="1" s="1"/>
  <c r="H28" i="1"/>
  <c r="I28" i="1" s="1"/>
  <c r="E28" i="1"/>
  <c r="BD27" i="1"/>
  <c r="BB27" i="1"/>
  <c r="AZ27" i="1"/>
  <c r="AX27" i="1"/>
  <c r="AV27" i="1"/>
  <c r="AT27" i="1"/>
  <c r="AO26" i="1"/>
  <c r="AP26" i="1" s="1"/>
  <c r="AQ26" i="1" s="1"/>
  <c r="AL26" i="1"/>
  <c r="AI26" i="1"/>
  <c r="AG26" i="1"/>
  <c r="AH26" i="1" s="1"/>
  <c r="AF26" i="1"/>
  <c r="AC26" i="1"/>
  <c r="AA26" i="1"/>
  <c r="AB26" i="1" s="1"/>
  <c r="BD26" i="1" s="1"/>
  <c r="Z26" i="1"/>
  <c r="AD26" i="1" s="1"/>
  <c r="AE26" i="1" s="1"/>
  <c r="Y26" i="1"/>
  <c r="X26" i="1"/>
  <c r="W26" i="1"/>
  <c r="T26" i="1"/>
  <c r="Q26" i="1"/>
  <c r="R26" i="1" s="1"/>
  <c r="S26" i="1" s="1"/>
  <c r="N26" i="1"/>
  <c r="K26" i="1"/>
  <c r="H26" i="1"/>
  <c r="I26" i="1" s="1"/>
  <c r="J26" i="1" s="1"/>
  <c r="AT26" i="1" s="1"/>
  <c r="E26" i="1"/>
  <c r="AT25" i="1"/>
  <c r="AO25" i="1"/>
  <c r="AL25" i="1"/>
  <c r="AI25" i="1"/>
  <c r="AJ25" i="1" s="1"/>
  <c r="AK25" i="1" s="1"/>
  <c r="AF25" i="1"/>
  <c r="AD25" i="1"/>
  <c r="AE25" i="1" s="1"/>
  <c r="AC25" i="1"/>
  <c r="AG25" i="1" s="1"/>
  <c r="AH25" i="1" s="1"/>
  <c r="AB25" i="1"/>
  <c r="AA25" i="1"/>
  <c r="Z25" i="1"/>
  <c r="W25" i="1"/>
  <c r="V25" i="1"/>
  <c r="T25" i="1"/>
  <c r="U25" i="1" s="1"/>
  <c r="Q25" i="1"/>
  <c r="R25" i="1" s="1"/>
  <c r="S25" i="1" s="1"/>
  <c r="N25" i="1"/>
  <c r="K25" i="1"/>
  <c r="L25" i="1" s="1"/>
  <c r="M25" i="1" s="1"/>
  <c r="AV25" i="1" s="1"/>
  <c r="I25" i="1"/>
  <c r="J25" i="1" s="1"/>
  <c r="H25" i="1"/>
  <c r="E25" i="1"/>
  <c r="AO24" i="1"/>
  <c r="AM24" i="1"/>
  <c r="AN24" i="1" s="1"/>
  <c r="AL24" i="1"/>
  <c r="AI24" i="1"/>
  <c r="AG24" i="1"/>
  <c r="AH24" i="1" s="1"/>
  <c r="AF24" i="1"/>
  <c r="AJ24" i="1" s="1"/>
  <c r="AK24" i="1" s="1"/>
  <c r="AE24" i="1"/>
  <c r="AD24" i="1"/>
  <c r="AC24" i="1"/>
  <c r="Z24" i="1"/>
  <c r="W24" i="1"/>
  <c r="X24" i="1" s="1"/>
  <c r="Y24" i="1" s="1"/>
  <c r="T24" i="1"/>
  <c r="Q24" i="1"/>
  <c r="R24" i="1" s="1"/>
  <c r="S24" i="1" s="1"/>
  <c r="O24" i="1"/>
  <c r="P24" i="1" s="1"/>
  <c r="AX24" i="1" s="1"/>
  <c r="N24" i="1"/>
  <c r="K24" i="1"/>
  <c r="H24" i="1"/>
  <c r="L24" i="1" s="1"/>
  <c r="M24" i="1" s="1"/>
  <c r="E24" i="1"/>
  <c r="I24" i="1" s="1"/>
  <c r="J24" i="1" s="1"/>
  <c r="AT24" i="1" s="1"/>
  <c r="BD23" i="1"/>
  <c r="BB23" i="1"/>
  <c r="AZ23" i="1"/>
  <c r="AX23" i="1"/>
  <c r="AV23" i="1"/>
  <c r="AT23" i="1"/>
  <c r="BD22" i="1"/>
  <c r="BB22" i="1"/>
  <c r="AZ22" i="1"/>
  <c r="AX22" i="1"/>
  <c r="AV22" i="1"/>
  <c r="AT22" i="1"/>
  <c r="AO21" i="1"/>
  <c r="AL21" i="1"/>
  <c r="AM21" i="1" s="1"/>
  <c r="AN21" i="1" s="1"/>
  <c r="AI21" i="1"/>
  <c r="AF21" i="1"/>
  <c r="AC21" i="1"/>
  <c r="AD21" i="1" s="1"/>
  <c r="AE21" i="1" s="1"/>
  <c r="Z21" i="1"/>
  <c r="X21" i="1"/>
  <c r="Y21" i="1" s="1"/>
  <c r="BB21" i="1" s="1"/>
  <c r="W21" i="1"/>
  <c r="AA21" i="1" s="1"/>
  <c r="AB21" i="1" s="1"/>
  <c r="BD21" i="1" s="1"/>
  <c r="V21" i="1"/>
  <c r="U21" i="1"/>
  <c r="T21" i="1"/>
  <c r="Q21" i="1"/>
  <c r="P21" i="1"/>
  <c r="AX21" i="1" s="1"/>
  <c r="N21" i="1"/>
  <c r="O21" i="1" s="1"/>
  <c r="K21" i="1"/>
  <c r="L21" i="1" s="1"/>
  <c r="M21" i="1" s="1"/>
  <c r="AV21" i="1" s="1"/>
  <c r="H21" i="1"/>
  <c r="I21" i="1" s="1"/>
  <c r="J21" i="1" s="1"/>
  <c r="AT21" i="1" s="1"/>
  <c r="E21" i="1"/>
  <c r="BD20" i="1"/>
  <c r="BB20" i="1"/>
  <c r="AZ20" i="1"/>
  <c r="AX20" i="1"/>
  <c r="AV20" i="1"/>
  <c r="AT20" i="1"/>
  <c r="AO19" i="1"/>
  <c r="AM19" i="1"/>
  <c r="AN19" i="1" s="1"/>
  <c r="AL19" i="1"/>
  <c r="AI19" i="1"/>
  <c r="AG19" i="1"/>
  <c r="AH19" i="1" s="1"/>
  <c r="AF19" i="1"/>
  <c r="AJ19" i="1" s="1"/>
  <c r="AK19" i="1" s="1"/>
  <c r="AD19" i="1"/>
  <c r="AE19" i="1" s="1"/>
  <c r="AC19" i="1"/>
  <c r="Z19" i="1"/>
  <c r="AA19" i="1" s="1"/>
  <c r="AB19" i="1" s="1"/>
  <c r="BD19" i="1" s="1"/>
  <c r="Y19" i="1"/>
  <c r="W19" i="1"/>
  <c r="X19" i="1" s="1"/>
  <c r="V19" i="1"/>
  <c r="T19" i="1"/>
  <c r="U19" i="1" s="1"/>
  <c r="Q19" i="1"/>
  <c r="O19" i="1"/>
  <c r="P19" i="1" s="1"/>
  <c r="AX19" i="1" s="1"/>
  <c r="N19" i="1"/>
  <c r="K19" i="1"/>
  <c r="H19" i="1"/>
  <c r="L19" i="1" s="1"/>
  <c r="M19" i="1" s="1"/>
  <c r="E19" i="1"/>
  <c r="I19" i="1" s="1"/>
  <c r="J19" i="1" s="1"/>
  <c r="AT19" i="1" s="1"/>
  <c r="BD18" i="1"/>
  <c r="BB18" i="1"/>
  <c r="AZ18" i="1"/>
  <c r="AX18" i="1"/>
  <c r="AV18" i="1"/>
  <c r="AT18" i="1"/>
  <c r="AP17" i="1"/>
  <c r="AQ17" i="1" s="1"/>
  <c r="AO17" i="1"/>
  <c r="AN17" i="1"/>
  <c r="AM17" i="1"/>
  <c r="AL17" i="1"/>
  <c r="AI17" i="1"/>
  <c r="AF17" i="1"/>
  <c r="AG17" i="1" s="1"/>
  <c r="AH17" i="1" s="1"/>
  <c r="AC17" i="1"/>
  <c r="Z17" i="1"/>
  <c r="W17" i="1"/>
  <c r="X17" i="1" s="1"/>
  <c r="Y17" i="1" s="1"/>
  <c r="BB17" i="1" s="1"/>
  <c r="T17" i="1"/>
  <c r="R17" i="1"/>
  <c r="S17" i="1" s="1"/>
  <c r="Q17" i="1"/>
  <c r="U17" i="1" s="1"/>
  <c r="V17" i="1" s="1"/>
  <c r="AZ17" i="1" s="1"/>
  <c r="P17" i="1"/>
  <c r="O17" i="1"/>
  <c r="N17" i="1"/>
  <c r="K17" i="1"/>
  <c r="J17" i="1"/>
  <c r="AT17" i="1" s="1"/>
  <c r="H17" i="1"/>
  <c r="I17" i="1" s="1"/>
  <c r="E17" i="1"/>
  <c r="AP16" i="1"/>
  <c r="AQ16" i="1" s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AQ15" i="1"/>
  <c r="AP15" i="1"/>
  <c r="AO15" i="1"/>
  <c r="AL15" i="1"/>
  <c r="AI15" i="1"/>
  <c r="AM15" i="1" s="1"/>
  <c r="AN15" i="1" s="1"/>
  <c r="AH15" i="1"/>
  <c r="AG15" i="1"/>
  <c r="AF15" i="1"/>
  <c r="AC15" i="1"/>
  <c r="AA15" i="1"/>
  <c r="AB15" i="1" s="1"/>
  <c r="BD15" i="1" s="1"/>
  <c r="Z15" i="1"/>
  <c r="Y15" i="1"/>
  <c r="BB15" i="1" s="1"/>
  <c r="W15" i="1"/>
  <c r="X15" i="1" s="1"/>
  <c r="T15" i="1"/>
  <c r="U15" i="1" s="1"/>
  <c r="V15" i="1" s="1"/>
  <c r="S15" i="1"/>
  <c r="R15" i="1"/>
  <c r="Q15" i="1"/>
  <c r="N15" i="1"/>
  <c r="K15" i="1"/>
  <c r="O15" i="1" s="1"/>
  <c r="P15" i="1" s="1"/>
  <c r="J15" i="1"/>
  <c r="AT15" i="1" s="1"/>
  <c r="I15" i="1"/>
  <c r="H15" i="1"/>
  <c r="E15" i="1"/>
  <c r="AO14" i="1"/>
  <c r="AL14" i="1"/>
  <c r="AP14" i="1" s="1"/>
  <c r="AQ14" i="1" s="1"/>
  <c r="AK14" i="1"/>
  <c r="AJ14" i="1"/>
  <c r="AI14" i="1"/>
  <c r="AF14" i="1"/>
  <c r="AE14" i="1"/>
  <c r="AD14" i="1"/>
  <c r="AC14" i="1"/>
  <c r="AB14" i="1"/>
  <c r="Z14" i="1"/>
  <c r="AA14" i="1" s="1"/>
  <c r="W14" i="1"/>
  <c r="T14" i="1"/>
  <c r="U14" i="1" s="1"/>
  <c r="V14" i="1" s="1"/>
  <c r="AZ14" i="1" s="1"/>
  <c r="Q14" i="1"/>
  <c r="N14" i="1"/>
  <c r="R14" i="1" s="1"/>
  <c r="S14" i="1" s="1"/>
  <c r="M14" i="1"/>
  <c r="L14" i="1"/>
  <c r="K14" i="1"/>
  <c r="H14" i="1"/>
  <c r="E14" i="1"/>
  <c r="AZ13" i="1"/>
  <c r="AP13" i="1"/>
  <c r="AQ13" i="1" s="1"/>
  <c r="AO13" i="1"/>
  <c r="AN13" i="1"/>
  <c r="AM13" i="1"/>
  <c r="AL13" i="1"/>
  <c r="AI13" i="1"/>
  <c r="AJ13" i="1" s="1"/>
  <c r="AK13" i="1" s="1"/>
  <c r="AG13" i="1"/>
  <c r="AH13" i="1" s="1"/>
  <c r="AF13" i="1"/>
  <c r="AC13" i="1"/>
  <c r="AD13" i="1" s="1"/>
  <c r="AE13" i="1" s="1"/>
  <c r="Z13" i="1"/>
  <c r="Y13" i="1"/>
  <c r="BB13" i="1" s="1"/>
  <c r="X13" i="1"/>
  <c r="W13" i="1"/>
  <c r="T13" i="1"/>
  <c r="R13" i="1"/>
  <c r="S13" i="1" s="1"/>
  <c r="Q13" i="1"/>
  <c r="U13" i="1" s="1"/>
  <c r="V13" i="1" s="1"/>
  <c r="P13" i="1"/>
  <c r="O13" i="1"/>
  <c r="N13" i="1"/>
  <c r="K13" i="1"/>
  <c r="L13" i="1" s="1"/>
  <c r="M13" i="1" s="1"/>
  <c r="I13" i="1"/>
  <c r="J13" i="1" s="1"/>
  <c r="AT13" i="1" s="1"/>
  <c r="H13" i="1"/>
  <c r="E13" i="1"/>
  <c r="AQ12" i="1"/>
  <c r="AP12" i="1"/>
  <c r="AO12" i="1"/>
  <c r="AL12" i="1"/>
  <c r="AM12" i="1" s="1"/>
  <c r="AN12" i="1" s="1"/>
  <c r="AI12" i="1"/>
  <c r="AJ12" i="1" s="1"/>
  <c r="AK12" i="1" s="1"/>
  <c r="AF12" i="1"/>
  <c r="AG12" i="1" s="1"/>
  <c r="AH12" i="1" s="1"/>
  <c r="AC12" i="1"/>
  <c r="AD12" i="1" s="1"/>
  <c r="AE12" i="1" s="1"/>
  <c r="AA12" i="1"/>
  <c r="AB12" i="1" s="1"/>
  <c r="BD12" i="1" s="1"/>
  <c r="Z12" i="1"/>
  <c r="W12" i="1"/>
  <c r="U12" i="1"/>
  <c r="V12" i="1" s="1"/>
  <c r="T12" i="1"/>
  <c r="X12" i="1" s="1"/>
  <c r="Y12" i="1" s="1"/>
  <c r="BB12" i="1" s="1"/>
  <c r="R12" i="1"/>
  <c r="S12" i="1" s="1"/>
  <c r="Q12" i="1"/>
  <c r="N12" i="1"/>
  <c r="O12" i="1" s="1"/>
  <c r="P12" i="1" s="1"/>
  <c r="K12" i="1"/>
  <c r="L12" i="1" s="1"/>
  <c r="M12" i="1" s="1"/>
  <c r="H12" i="1"/>
  <c r="I12" i="1" s="1"/>
  <c r="J12" i="1" s="1"/>
  <c r="AT12" i="1" s="1"/>
  <c r="E12" i="1"/>
  <c r="BD11" i="1"/>
  <c r="BB11" i="1"/>
  <c r="AZ11" i="1"/>
  <c r="AX11" i="1"/>
  <c r="AV11" i="1"/>
  <c r="AT11" i="1"/>
  <c r="AQ10" i="1"/>
  <c r="AO10" i="1"/>
  <c r="AP10" i="1" s="1"/>
  <c r="AL10" i="1"/>
  <c r="AI10" i="1"/>
  <c r="AJ10" i="1" s="1"/>
  <c r="AK10" i="1" s="1"/>
  <c r="AF10" i="1"/>
  <c r="AC10" i="1"/>
  <c r="AG10" i="1" s="1"/>
  <c r="AH10" i="1" s="1"/>
  <c r="AB10" i="1"/>
  <c r="AA10" i="1"/>
  <c r="Z10" i="1"/>
  <c r="W10" i="1"/>
  <c r="U10" i="1"/>
  <c r="V10" i="1" s="1"/>
  <c r="AZ10" i="1" s="1"/>
  <c r="T10" i="1"/>
  <c r="S10" i="1"/>
  <c r="Q10" i="1"/>
  <c r="R10" i="1" s="1"/>
  <c r="N10" i="1"/>
  <c r="K10" i="1"/>
  <c r="L10" i="1" s="1"/>
  <c r="M10" i="1" s="1"/>
  <c r="AV10" i="1" s="1"/>
  <c r="H10" i="1"/>
  <c r="E10" i="1"/>
  <c r="I10" i="1" s="1"/>
  <c r="J10" i="1" s="1"/>
  <c r="AT10" i="1" s="1"/>
  <c r="AO9" i="1"/>
  <c r="AM9" i="1"/>
  <c r="AN9" i="1" s="1"/>
  <c r="AL9" i="1"/>
  <c r="AI9" i="1"/>
  <c r="AG9" i="1"/>
  <c r="AH9" i="1" s="1"/>
  <c r="AF9" i="1"/>
  <c r="AJ9" i="1" s="1"/>
  <c r="AK9" i="1" s="1"/>
  <c r="AD9" i="1"/>
  <c r="AE9" i="1" s="1"/>
  <c r="AC9" i="1"/>
  <c r="Z9" i="1"/>
  <c r="AA9" i="1" s="1"/>
  <c r="AB9" i="1" s="1"/>
  <c r="X9" i="1"/>
  <c r="Y9" i="1" s="1"/>
  <c r="W9" i="1"/>
  <c r="T9" i="1"/>
  <c r="Q9" i="1"/>
  <c r="O9" i="1"/>
  <c r="P9" i="1" s="1"/>
  <c r="AX9" i="1" s="1"/>
  <c r="N9" i="1"/>
  <c r="K9" i="1"/>
  <c r="L9" i="1" s="1"/>
  <c r="M9" i="1" s="1"/>
  <c r="H9" i="1"/>
  <c r="E9" i="1"/>
  <c r="I9" i="1" s="1"/>
  <c r="J9" i="1" s="1"/>
  <c r="AT9" i="1" s="1"/>
  <c r="BD8" i="1"/>
  <c r="BB8" i="1"/>
  <c r="AZ8" i="1"/>
  <c r="AX8" i="1"/>
  <c r="AV8" i="1"/>
  <c r="AT8" i="1"/>
  <c r="AO7" i="1"/>
  <c r="AL7" i="1"/>
  <c r="AI7" i="1"/>
  <c r="AF7" i="1"/>
  <c r="AC7" i="1"/>
  <c r="Z7" i="1"/>
  <c r="W7" i="1"/>
  <c r="T7" i="1"/>
  <c r="Q7" i="1"/>
  <c r="N7" i="1"/>
  <c r="K7" i="1"/>
  <c r="L7" i="1" s="1"/>
  <c r="M7" i="1" s="1"/>
  <c r="AV7" i="1" s="1"/>
  <c r="I7" i="1"/>
  <c r="J7" i="1" s="1"/>
  <c r="AT7" i="1" s="1"/>
  <c r="H7" i="1"/>
  <c r="E7" i="1"/>
  <c r="AO6" i="1"/>
  <c r="AL6" i="1"/>
  <c r="AP6" i="1" s="1"/>
  <c r="AI6" i="1"/>
  <c r="AJ6" i="1" s="1"/>
  <c r="AF6" i="1"/>
  <c r="AG6" i="1" s="1"/>
  <c r="AC6" i="1"/>
  <c r="AD6" i="1" s="1"/>
  <c r="AA6" i="1"/>
  <c r="AB6" i="1" s="1"/>
  <c r="Z6" i="1"/>
  <c r="W6" i="1"/>
  <c r="X6" i="1" s="1"/>
  <c r="U6" i="1"/>
  <c r="V6" i="1" s="1"/>
  <c r="T6" i="1"/>
  <c r="Q6" i="1"/>
  <c r="N6" i="1"/>
  <c r="R6" i="1" s="1"/>
  <c r="K6" i="1"/>
  <c r="L6" i="1" s="1"/>
  <c r="H6" i="1"/>
  <c r="I6" i="1" s="1"/>
  <c r="E6" i="1"/>
  <c r="AQ274" i="1"/>
  <c r="AN274" i="1"/>
  <c r="S6" i="1" l="1"/>
  <c r="AH6" i="1"/>
  <c r="BD9" i="1"/>
  <c r="BB58" i="1"/>
  <c r="AQ6" i="1"/>
  <c r="AE6" i="1"/>
  <c r="AK6" i="1"/>
  <c r="BB24" i="1"/>
  <c r="M6" i="1"/>
  <c r="BB50" i="1"/>
  <c r="BD50" i="1"/>
  <c r="Y6" i="1"/>
  <c r="AV12" i="1"/>
  <c r="AZ6" i="1"/>
  <c r="J6" i="1"/>
  <c r="BD6" i="1"/>
  <c r="AZ19" i="1"/>
  <c r="AX12" i="1"/>
  <c r="AD10" i="1"/>
  <c r="AE10" i="1" s="1"/>
  <c r="O14" i="1"/>
  <c r="P14" i="1" s="1"/>
  <c r="AX14" i="1" s="1"/>
  <c r="AM14" i="1"/>
  <c r="AN14" i="1" s="1"/>
  <c r="AZ15" i="1"/>
  <c r="AV19" i="1"/>
  <c r="U24" i="1"/>
  <c r="V24" i="1" s="1"/>
  <c r="AZ24" i="1" s="1"/>
  <c r="AV28" i="1"/>
  <c r="X35" i="1"/>
  <c r="Y35" i="1" s="1"/>
  <c r="U35" i="1"/>
  <c r="V35" i="1" s="1"/>
  <c r="AZ35" i="1" s="1"/>
  <c r="AV38" i="1"/>
  <c r="X41" i="1"/>
  <c r="Y41" i="1" s="1"/>
  <c r="BB41" i="1" s="1"/>
  <c r="U41" i="1"/>
  <c r="V41" i="1" s="1"/>
  <c r="AZ41" i="1" s="1"/>
  <c r="AZ47" i="1"/>
  <c r="U50" i="1"/>
  <c r="V50" i="1" s="1"/>
  <c r="R50" i="1"/>
  <c r="S50" i="1" s="1"/>
  <c r="AP51" i="1"/>
  <c r="AQ51" i="1" s="1"/>
  <c r="AM51" i="1"/>
  <c r="AN51" i="1" s="1"/>
  <c r="L53" i="1"/>
  <c r="M53" i="1" s="1"/>
  <c r="I53" i="1"/>
  <c r="J53" i="1" s="1"/>
  <c r="AT53" i="1" s="1"/>
  <c r="X57" i="1"/>
  <c r="Y57" i="1" s="1"/>
  <c r="BD57" i="1" s="1"/>
  <c r="U57" i="1"/>
  <c r="V57" i="1" s="1"/>
  <c r="AZ57" i="1" s="1"/>
  <c r="BD58" i="1"/>
  <c r="AV13" i="1"/>
  <c r="AJ17" i="1"/>
  <c r="AK17" i="1" s="1"/>
  <c r="BB19" i="1"/>
  <c r="AP21" i="1"/>
  <c r="AQ21" i="1" s="1"/>
  <c r="U26" i="1"/>
  <c r="V26" i="1" s="1"/>
  <c r="AZ26" i="1" s="1"/>
  <c r="AD28" i="1"/>
  <c r="AE28" i="1" s="1"/>
  <c r="AA28" i="1"/>
  <c r="AB28" i="1" s="1"/>
  <c r="BD28" i="1" s="1"/>
  <c r="BB37" i="1"/>
  <c r="AJ45" i="1"/>
  <c r="AK45" i="1" s="1"/>
  <c r="AG45" i="1"/>
  <c r="AH45" i="1" s="1"/>
  <c r="O32" i="1"/>
  <c r="P32" i="1" s="1"/>
  <c r="AX32" i="1" s="1"/>
  <c r="L32" i="1"/>
  <c r="M32" i="1" s="1"/>
  <c r="AV32" i="1" s="1"/>
  <c r="AP37" i="1"/>
  <c r="AQ37" i="1" s="1"/>
  <c r="AM37" i="1"/>
  <c r="AN37" i="1" s="1"/>
  <c r="O44" i="1"/>
  <c r="P44" i="1" s="1"/>
  <c r="AX44" i="1" s="1"/>
  <c r="L44" i="1"/>
  <c r="M44" i="1" s="1"/>
  <c r="AV44" i="1" s="1"/>
  <c r="AV47" i="1"/>
  <c r="BD51" i="1"/>
  <c r="AZ52" i="1"/>
  <c r="BD53" i="1"/>
  <c r="AG54" i="1"/>
  <c r="AH54" i="1" s="1"/>
  <c r="AD54" i="1"/>
  <c r="AE54" i="1" s="1"/>
  <c r="I56" i="1"/>
  <c r="J56" i="1" s="1"/>
  <c r="AT56" i="1" s="1"/>
  <c r="AM26" i="1"/>
  <c r="AN26" i="1" s="1"/>
  <c r="AJ26" i="1"/>
  <c r="AK26" i="1" s="1"/>
  <c r="O6" i="1"/>
  <c r="AM6" i="1"/>
  <c r="R9" i="1"/>
  <c r="S9" i="1" s="1"/>
  <c r="AP9" i="1"/>
  <c r="AQ9" i="1" s="1"/>
  <c r="X10" i="1"/>
  <c r="Y10" i="1" s="1"/>
  <c r="BB10" i="1" s="1"/>
  <c r="AA13" i="1"/>
  <c r="AB13" i="1" s="1"/>
  <c r="BD13" i="1" s="1"/>
  <c r="I14" i="1"/>
  <c r="J14" i="1" s="1"/>
  <c r="AT14" i="1" s="1"/>
  <c r="AG14" i="1"/>
  <c r="AH14" i="1" s="1"/>
  <c r="L15" i="1"/>
  <c r="M15" i="1" s="1"/>
  <c r="AV15" i="1" s="1"/>
  <c r="AJ15" i="1"/>
  <c r="AK15" i="1" s="1"/>
  <c r="L17" i="1"/>
  <c r="M17" i="1" s="1"/>
  <c r="AV17" i="1" s="1"/>
  <c r="AP19" i="1"/>
  <c r="AQ19" i="1" s="1"/>
  <c r="R21" i="1"/>
  <c r="S21" i="1" s="1"/>
  <c r="X25" i="1"/>
  <c r="Y25" i="1" s="1"/>
  <c r="BB25" i="1" s="1"/>
  <c r="AX28" i="1"/>
  <c r="BD32" i="1"/>
  <c r="AX36" i="1"/>
  <c r="AX42" i="1"/>
  <c r="BB43" i="1"/>
  <c r="AZ45" i="1"/>
  <c r="BB46" i="1"/>
  <c r="AD47" i="1"/>
  <c r="AE47" i="1" s="1"/>
  <c r="AA47" i="1"/>
  <c r="AB47" i="1" s="1"/>
  <c r="BD47" i="1" s="1"/>
  <c r="R51" i="1"/>
  <c r="S51" i="1" s="1"/>
  <c r="O51" i="1"/>
  <c r="P51" i="1" s="1"/>
  <c r="AX51" i="1" s="1"/>
  <c r="AM52" i="1"/>
  <c r="AN52" i="1" s="1"/>
  <c r="AJ52" i="1"/>
  <c r="AK52" i="1" s="1"/>
  <c r="AA56" i="1"/>
  <c r="AB56" i="1" s="1"/>
  <c r="BD56" i="1" s="1"/>
  <c r="X56" i="1"/>
  <c r="Y56" i="1" s="1"/>
  <c r="BB56" i="1" s="1"/>
  <c r="AX58" i="1"/>
  <c r="I59" i="1"/>
  <c r="J59" i="1" s="1"/>
  <c r="AT59" i="1" s="1"/>
  <c r="AT81" i="1"/>
  <c r="AV81" i="1"/>
  <c r="AZ25" i="1"/>
  <c r="U9" i="1"/>
  <c r="V9" i="1" s="1"/>
  <c r="AZ9" i="1" s="1"/>
  <c r="AZ12" i="1"/>
  <c r="AX13" i="1"/>
  <c r="AA17" i="1"/>
  <c r="AB17" i="1" s="1"/>
  <c r="BD17" i="1" s="1"/>
  <c r="AG21" i="1"/>
  <c r="AH21" i="1" s="1"/>
  <c r="AA24" i="1"/>
  <c r="AB24" i="1" s="1"/>
  <c r="BD24" i="1" s="1"/>
  <c r="AP25" i="1"/>
  <c r="AQ25" i="1" s="1"/>
  <c r="AM25" i="1"/>
  <c r="AN25" i="1" s="1"/>
  <c r="O26" i="1"/>
  <c r="P26" i="1" s="1"/>
  <c r="AX26" i="1" s="1"/>
  <c r="L26" i="1"/>
  <c r="M26" i="1" s="1"/>
  <c r="AV26" i="1" s="1"/>
  <c r="AV31" i="1"/>
  <c r="U36" i="1"/>
  <c r="V36" i="1" s="1"/>
  <c r="AZ36" i="1" s="1"/>
  <c r="R36" i="1"/>
  <c r="S36" i="1" s="1"/>
  <c r="AV37" i="1"/>
  <c r="BD37" i="1"/>
  <c r="U42" i="1"/>
  <c r="V42" i="1" s="1"/>
  <c r="AZ42" i="1" s="1"/>
  <c r="R42" i="1"/>
  <c r="S42" i="1" s="1"/>
  <c r="AP43" i="1"/>
  <c r="AQ43" i="1" s="1"/>
  <c r="AM43" i="1"/>
  <c r="AN43" i="1" s="1"/>
  <c r="L45" i="1"/>
  <c r="M45" i="1" s="1"/>
  <c r="AV45" i="1" s="1"/>
  <c r="I45" i="1"/>
  <c r="J45" i="1" s="1"/>
  <c r="AT45" i="1" s="1"/>
  <c r="X49" i="1"/>
  <c r="Y49" i="1" s="1"/>
  <c r="BB49" i="1" s="1"/>
  <c r="U49" i="1"/>
  <c r="V49" i="1" s="1"/>
  <c r="AZ49" i="1" s="1"/>
  <c r="U58" i="1"/>
  <c r="V58" i="1" s="1"/>
  <c r="AZ58" i="1" s="1"/>
  <c r="R58" i="1"/>
  <c r="S58" i="1" s="1"/>
  <c r="AA59" i="1"/>
  <c r="AB59" i="1" s="1"/>
  <c r="BD59" i="1" s="1"/>
  <c r="AD59" i="1"/>
  <c r="AE59" i="1" s="1"/>
  <c r="U77" i="1"/>
  <c r="V77" i="1" s="1"/>
  <c r="AZ77" i="1" s="1"/>
  <c r="R77" i="1"/>
  <c r="S77" i="1" s="1"/>
  <c r="O10" i="1"/>
  <c r="P10" i="1" s="1"/>
  <c r="AX10" i="1" s="1"/>
  <c r="AM10" i="1"/>
  <c r="AN10" i="1" s="1"/>
  <c r="X14" i="1"/>
  <c r="Y14" i="1" s="1"/>
  <c r="BB14" i="1" s="1"/>
  <c r="AD17" i="1"/>
  <c r="AE17" i="1" s="1"/>
  <c r="R19" i="1"/>
  <c r="S19" i="1" s="1"/>
  <c r="AJ21" i="1"/>
  <c r="AK21" i="1" s="1"/>
  <c r="AP24" i="1"/>
  <c r="AQ24" i="1" s="1"/>
  <c r="I29" i="1"/>
  <c r="J29" i="1" s="1"/>
  <c r="AT29" i="1" s="1"/>
  <c r="AX35" i="1"/>
  <c r="R37" i="1"/>
  <c r="S37" i="1" s="1"/>
  <c r="AZ37" i="1" s="1"/>
  <c r="O37" i="1"/>
  <c r="P37" i="1" s="1"/>
  <c r="AX37" i="1" s="1"/>
  <c r="AX41" i="1"/>
  <c r="AX46" i="1"/>
  <c r="AX47" i="1"/>
  <c r="AV50" i="1"/>
  <c r="BB52" i="1"/>
  <c r="AJ53" i="1"/>
  <c r="AK53" i="1" s="1"/>
  <c r="AG53" i="1"/>
  <c r="AH53" i="1" s="1"/>
  <c r="AV56" i="1"/>
  <c r="AX57" i="1"/>
  <c r="AV9" i="1"/>
  <c r="AX15" i="1"/>
  <c r="AV24" i="1"/>
  <c r="BD10" i="1"/>
  <c r="AD15" i="1"/>
  <c r="AE15" i="1" s="1"/>
  <c r="AX17" i="1"/>
  <c r="AZ21" i="1"/>
  <c r="O25" i="1"/>
  <c r="P25" i="1" s="1"/>
  <c r="AX25" i="1" s="1"/>
  <c r="BD25" i="1"/>
  <c r="U32" i="1"/>
  <c r="V32" i="1" s="1"/>
  <c r="AZ32" i="1" s="1"/>
  <c r="AZ44" i="1"/>
  <c r="AG46" i="1"/>
  <c r="AH46" i="1" s="1"/>
  <c r="AD46" i="1"/>
  <c r="AE46" i="1" s="1"/>
  <c r="AZ51" i="1"/>
  <c r="O52" i="1"/>
  <c r="P52" i="1" s="1"/>
  <c r="L52" i="1"/>
  <c r="M52" i="1" s="1"/>
  <c r="AV52" i="1" s="1"/>
  <c r="AV55" i="1"/>
  <c r="AZ64" i="1"/>
  <c r="BB64" i="1"/>
  <c r="AP70" i="1"/>
  <c r="AQ70" i="1" s="1"/>
  <c r="AM70" i="1"/>
  <c r="AN70" i="1" s="1"/>
  <c r="AM32" i="1"/>
  <c r="AN32" i="1" s="1"/>
  <c r="AJ32" i="1"/>
  <c r="AK32" i="1" s="1"/>
  <c r="BB42" i="1"/>
  <c r="R43" i="1"/>
  <c r="S43" i="1" s="1"/>
  <c r="AZ43" i="1" s="1"/>
  <c r="O43" i="1"/>
  <c r="P43" i="1" s="1"/>
  <c r="AX43" i="1" s="1"/>
  <c r="AM44" i="1"/>
  <c r="AN44" i="1" s="1"/>
  <c r="AJ44" i="1"/>
  <c r="AK44" i="1" s="1"/>
  <c r="AA48" i="1"/>
  <c r="AB48" i="1" s="1"/>
  <c r="X48" i="1"/>
  <c r="Y48" i="1" s="1"/>
  <c r="BB48" i="1" s="1"/>
  <c r="AZ53" i="1"/>
  <c r="BB54" i="1"/>
  <c r="AD55" i="1"/>
  <c r="AE55" i="1" s="1"/>
  <c r="AA55" i="1"/>
  <c r="AB55" i="1" s="1"/>
  <c r="BD55" i="1" s="1"/>
  <c r="BD61" i="1"/>
  <c r="O79" i="1"/>
  <c r="P79" i="1" s="1"/>
  <c r="AX79" i="1" s="1"/>
  <c r="L79" i="1"/>
  <c r="M79" i="1" s="1"/>
  <c r="AV79" i="1" s="1"/>
  <c r="O60" i="1"/>
  <c r="P60" i="1" s="1"/>
  <c r="AX60" i="1" s="1"/>
  <c r="AM61" i="1"/>
  <c r="AN61" i="1" s="1"/>
  <c r="O62" i="1"/>
  <c r="P62" i="1" s="1"/>
  <c r="AX62" i="1" s="1"/>
  <c r="AJ63" i="1"/>
  <c r="AK63" i="1" s="1"/>
  <c r="BB65" i="1"/>
  <c r="AV66" i="1"/>
  <c r="X68" i="1"/>
  <c r="Y68" i="1" s="1"/>
  <c r="U68" i="1"/>
  <c r="V68" i="1" s="1"/>
  <c r="AZ68" i="1" s="1"/>
  <c r="AV70" i="1"/>
  <c r="AX72" i="1"/>
  <c r="BD73" i="1"/>
  <c r="AV74" i="1"/>
  <c r="AD74" i="1"/>
  <c r="AE74" i="1" s="1"/>
  <c r="AX76" i="1"/>
  <c r="BB82" i="1"/>
  <c r="AM86" i="1"/>
  <c r="AN86" i="1" s="1"/>
  <c r="L87" i="1"/>
  <c r="M87" i="1" s="1"/>
  <c r="AV87" i="1" s="1"/>
  <c r="AZ89" i="1"/>
  <c r="AV90" i="1"/>
  <c r="AV94" i="1"/>
  <c r="R60" i="1"/>
  <c r="S60" i="1" s="1"/>
  <c r="AP60" i="1"/>
  <c r="AQ60" i="1" s="1"/>
  <c r="AV61" i="1"/>
  <c r="AP61" i="1"/>
  <c r="AQ61" i="1" s="1"/>
  <c r="AZ63" i="1"/>
  <c r="BD65" i="1"/>
  <c r="R70" i="1"/>
  <c r="S70" i="1" s="1"/>
  <c r="O70" i="1"/>
  <c r="P70" i="1" s="1"/>
  <c r="AX70" i="1" s="1"/>
  <c r="BB71" i="1"/>
  <c r="AJ72" i="1"/>
  <c r="AK72" i="1" s="1"/>
  <c r="AG72" i="1"/>
  <c r="AH72" i="1" s="1"/>
  <c r="AG73" i="1"/>
  <c r="AH73" i="1" s="1"/>
  <c r="AD73" i="1"/>
  <c r="AE73" i="1" s="1"/>
  <c r="AX75" i="1"/>
  <c r="AP78" i="1"/>
  <c r="AQ78" i="1" s="1"/>
  <c r="AM78" i="1"/>
  <c r="AN78" i="1" s="1"/>
  <c r="BD80" i="1"/>
  <c r="BB81" i="1"/>
  <c r="AA82" i="1"/>
  <c r="AB82" i="1" s="1"/>
  <c r="BD82" i="1" s="1"/>
  <c r="R84" i="1"/>
  <c r="S84" i="1" s="1"/>
  <c r="L86" i="1"/>
  <c r="M86" i="1" s="1"/>
  <c r="AV86" i="1" s="1"/>
  <c r="AZ98" i="1"/>
  <c r="U59" i="1"/>
  <c r="V59" i="1" s="1"/>
  <c r="AZ59" i="1" s="1"/>
  <c r="O61" i="1"/>
  <c r="P61" i="1" s="1"/>
  <c r="AX61" i="1" s="1"/>
  <c r="BD64" i="1"/>
  <c r="AD65" i="1"/>
  <c r="AE65" i="1" s="1"/>
  <c r="AX66" i="1"/>
  <c r="BD70" i="1"/>
  <c r="AX73" i="1"/>
  <c r="AX74" i="1"/>
  <c r="U76" i="1"/>
  <c r="V76" i="1" s="1"/>
  <c r="AZ76" i="1" s="1"/>
  <c r="AV78" i="1"/>
  <c r="BB78" i="1"/>
  <c r="BD79" i="1"/>
  <c r="BD81" i="1"/>
  <c r="AV82" i="1"/>
  <c r="AD82" i="1"/>
  <c r="AE82" i="1" s="1"/>
  <c r="U84" i="1"/>
  <c r="V84" i="1" s="1"/>
  <c r="AZ84" i="1" s="1"/>
  <c r="O86" i="1"/>
  <c r="P86" i="1" s="1"/>
  <c r="AX86" i="1" s="1"/>
  <c r="AZ88" i="1"/>
  <c r="BD89" i="1"/>
  <c r="AX90" i="1"/>
  <c r="X91" i="1"/>
  <c r="Y91" i="1" s="1"/>
  <c r="BB91" i="1" s="1"/>
  <c r="AV92" i="1"/>
  <c r="AZ93" i="1"/>
  <c r="BD94" i="1"/>
  <c r="BB111" i="1"/>
  <c r="AM71" i="1"/>
  <c r="AN71" i="1" s="1"/>
  <c r="AJ71" i="1"/>
  <c r="AK71" i="1" s="1"/>
  <c r="L72" i="1"/>
  <c r="M72" i="1" s="1"/>
  <c r="I72" i="1"/>
  <c r="J72" i="1" s="1"/>
  <c r="AT72" i="1" s="1"/>
  <c r="R78" i="1"/>
  <c r="S78" i="1" s="1"/>
  <c r="AZ78" i="1" s="1"/>
  <c r="O78" i="1"/>
  <c r="P78" i="1" s="1"/>
  <c r="AX78" i="1" s="1"/>
  <c r="AV89" i="1"/>
  <c r="AZ95" i="1"/>
  <c r="BD110" i="1"/>
  <c r="AV59" i="1"/>
  <c r="AZ60" i="1"/>
  <c r="AA75" i="1"/>
  <c r="AB75" i="1" s="1"/>
  <c r="BD75" i="1" s="1"/>
  <c r="X75" i="1"/>
  <c r="Y75" i="1" s="1"/>
  <c r="BB75" i="1" s="1"/>
  <c r="BB77" i="1"/>
  <c r="U69" i="1"/>
  <c r="V69" i="1" s="1"/>
  <c r="AZ69" i="1" s="1"/>
  <c r="R69" i="1"/>
  <c r="S69" i="1" s="1"/>
  <c r="O71" i="1"/>
  <c r="P71" i="1" s="1"/>
  <c r="AX71" i="1" s="1"/>
  <c r="L71" i="1"/>
  <c r="M71" i="1" s="1"/>
  <c r="AV71" i="1" s="1"/>
  <c r="AM79" i="1"/>
  <c r="AN79" i="1" s="1"/>
  <c r="AJ79" i="1"/>
  <c r="AK79" i="1" s="1"/>
  <c r="O85" i="1"/>
  <c r="P85" i="1" s="1"/>
  <c r="AX85" i="1" s="1"/>
  <c r="AG87" i="1"/>
  <c r="AH87" i="1" s="1"/>
  <c r="BB90" i="1"/>
  <c r="BD91" i="1"/>
  <c r="U92" i="1"/>
  <c r="V92" i="1" s="1"/>
  <c r="AZ92" i="1" s="1"/>
  <c r="AV93" i="1"/>
  <c r="AX93" i="1"/>
  <c r="O100" i="1"/>
  <c r="P100" i="1" s="1"/>
  <c r="AX100" i="1" s="1"/>
  <c r="BB62" i="1"/>
  <c r="AP62" i="1"/>
  <c r="AQ62" i="1" s="1"/>
  <c r="BB66" i="1"/>
  <c r="AV67" i="1"/>
  <c r="AX68" i="1"/>
  <c r="AZ70" i="1"/>
  <c r="AZ73" i="1"/>
  <c r="BB74" i="1"/>
  <c r="AZ79" i="1"/>
  <c r="L80" i="1"/>
  <c r="M80" i="1" s="1"/>
  <c r="AV80" i="1" s="1"/>
  <c r="AZ80" i="1"/>
  <c r="BB84" i="1"/>
  <c r="R85" i="1"/>
  <c r="S85" i="1" s="1"/>
  <c r="AZ85" i="1" s="1"/>
  <c r="BD85" i="1"/>
  <c r="AJ87" i="1"/>
  <c r="AK87" i="1" s="1"/>
  <c r="AX88" i="1"/>
  <c r="AG88" i="1"/>
  <c r="AH88" i="1" s="1"/>
  <c r="AA90" i="1"/>
  <c r="AB90" i="1" s="1"/>
  <c r="BD90" i="1" s="1"/>
  <c r="AV91" i="1"/>
  <c r="BD93" i="1"/>
  <c r="AZ94" i="1"/>
  <c r="AM94" i="1"/>
  <c r="AN94" i="1" s="1"/>
  <c r="BD95" i="1"/>
  <c r="AZ96" i="1"/>
  <c r="R101" i="1"/>
  <c r="S101" i="1" s="1"/>
  <c r="U101" i="1"/>
  <c r="V101" i="1" s="1"/>
  <c r="AZ101" i="1" s="1"/>
  <c r="AX103" i="1"/>
  <c r="BD119" i="1"/>
  <c r="U153" i="1"/>
  <c r="V153" i="1" s="1"/>
  <c r="AZ153" i="1" s="1"/>
  <c r="X153" i="1"/>
  <c r="Y153" i="1" s="1"/>
  <c r="BB153" i="1" s="1"/>
  <c r="L238" i="1"/>
  <c r="M238" i="1" s="1"/>
  <c r="I238" i="1"/>
  <c r="J238" i="1" s="1"/>
  <c r="AT238" i="1" s="1"/>
  <c r="BD260" i="1"/>
  <c r="BB260" i="1"/>
  <c r="I97" i="1"/>
  <c r="J97" i="1" s="1"/>
  <c r="AT97" i="1" s="1"/>
  <c r="AX98" i="1"/>
  <c r="I103" i="1"/>
  <c r="J103" i="1" s="1"/>
  <c r="AT103" i="1" s="1"/>
  <c r="AG108" i="1"/>
  <c r="AH108" i="1" s="1"/>
  <c r="AZ110" i="1"/>
  <c r="L113" i="1"/>
  <c r="M113" i="1" s="1"/>
  <c r="AV113" i="1" s="1"/>
  <c r="AV114" i="1"/>
  <c r="BB124" i="1"/>
  <c r="BD96" i="1"/>
  <c r="BB98" i="1"/>
  <c r="O102" i="1"/>
  <c r="P102" i="1" s="1"/>
  <c r="AX102" i="1" s="1"/>
  <c r="AM102" i="1"/>
  <c r="AN102" i="1" s="1"/>
  <c r="AA104" i="1"/>
  <c r="AB104" i="1" s="1"/>
  <c r="BD104" i="1" s="1"/>
  <c r="AV111" i="1"/>
  <c r="R137" i="1"/>
  <c r="S137" i="1" s="1"/>
  <c r="O137" i="1"/>
  <c r="P137" i="1" s="1"/>
  <c r="AX137" i="1" s="1"/>
  <c r="AX140" i="1"/>
  <c r="AV182" i="1"/>
  <c r="AX182" i="1"/>
  <c r="AD96" i="1"/>
  <c r="AE96" i="1" s="1"/>
  <c r="L97" i="1"/>
  <c r="M97" i="1" s="1"/>
  <c r="AV97" i="1" s="1"/>
  <c r="AJ97" i="1"/>
  <c r="AK97" i="1" s="1"/>
  <c r="AV99" i="1"/>
  <c r="U99" i="1"/>
  <c r="V99" i="1" s="1"/>
  <c r="AZ99" i="1" s="1"/>
  <c r="L103" i="1"/>
  <c r="M103" i="1" s="1"/>
  <c r="AV103" i="1" s="1"/>
  <c r="AJ103" i="1"/>
  <c r="AK103" i="1" s="1"/>
  <c r="BB108" i="1"/>
  <c r="X116" i="1"/>
  <c r="Y116" i="1" s="1"/>
  <c r="BB116" i="1" s="1"/>
  <c r="BB120" i="1"/>
  <c r="X145" i="1"/>
  <c r="Y145" i="1" s="1"/>
  <c r="BB145" i="1" s="1"/>
  <c r="U145" i="1"/>
  <c r="V145" i="1" s="1"/>
  <c r="AZ145" i="1" s="1"/>
  <c r="AV175" i="1"/>
  <c r="U61" i="1"/>
  <c r="V61" i="1" s="1"/>
  <c r="AZ61" i="1" s="1"/>
  <c r="R62" i="1"/>
  <c r="S62" i="1" s="1"/>
  <c r="AZ62" i="1" s="1"/>
  <c r="O63" i="1"/>
  <c r="P63" i="1" s="1"/>
  <c r="AX63" i="1" s="1"/>
  <c r="AM63" i="1"/>
  <c r="AN63" i="1" s="1"/>
  <c r="L64" i="1"/>
  <c r="M64" i="1" s="1"/>
  <c r="AV64" i="1" s="1"/>
  <c r="AJ64" i="1"/>
  <c r="AK64" i="1" s="1"/>
  <c r="I65" i="1"/>
  <c r="J65" i="1" s="1"/>
  <c r="AG65" i="1"/>
  <c r="AH65" i="1" s="1"/>
  <c r="AD66" i="1"/>
  <c r="AE66" i="1" s="1"/>
  <c r="AA67" i="1"/>
  <c r="AB67" i="1" s="1"/>
  <c r="BD67" i="1" s="1"/>
  <c r="R100" i="1"/>
  <c r="S100" i="1" s="1"/>
  <c r="AZ100" i="1" s="1"/>
  <c r="L101" i="1"/>
  <c r="M101" i="1" s="1"/>
  <c r="AJ101" i="1"/>
  <c r="AK101" i="1" s="1"/>
  <c r="R102" i="1"/>
  <c r="S102" i="1" s="1"/>
  <c r="AZ102" i="1" s="1"/>
  <c r="AP102" i="1"/>
  <c r="AQ102" i="1" s="1"/>
  <c r="AZ108" i="1"/>
  <c r="AX110" i="1"/>
  <c r="AA111" i="1"/>
  <c r="AB111" i="1" s="1"/>
  <c r="BD111" i="1" s="1"/>
  <c r="R113" i="1"/>
  <c r="S113" i="1" s="1"/>
  <c r="BB114" i="1"/>
  <c r="AJ119" i="1"/>
  <c r="AK119" i="1" s="1"/>
  <c r="X127" i="1"/>
  <c r="Y127" i="1" s="1"/>
  <c r="U127" i="1"/>
  <c r="V127" i="1" s="1"/>
  <c r="AZ127" i="1" s="1"/>
  <c r="AZ137" i="1"/>
  <c r="AX144" i="1"/>
  <c r="AV110" i="1"/>
  <c r="AV117" i="1"/>
  <c r="AZ123" i="1"/>
  <c r="BD126" i="1"/>
  <c r="BD145" i="1"/>
  <c r="L96" i="1"/>
  <c r="M96" i="1" s="1"/>
  <c r="AV96" i="1" s="1"/>
  <c r="BB102" i="1"/>
  <c r="AG102" i="1"/>
  <c r="AH102" i="1" s="1"/>
  <c r="AG104" i="1"/>
  <c r="AH104" i="1" s="1"/>
  <c r="AD110" i="1"/>
  <c r="AE110" i="1" s="1"/>
  <c r="AJ113" i="1"/>
  <c r="AK113" i="1" s="1"/>
  <c r="AD116" i="1"/>
  <c r="AE116" i="1" s="1"/>
  <c r="X119" i="1"/>
  <c r="Y119" i="1" s="1"/>
  <c r="BB119" i="1" s="1"/>
  <c r="AA140" i="1"/>
  <c r="AB140" i="1" s="1"/>
  <c r="BD140" i="1" s="1"/>
  <c r="X140" i="1"/>
  <c r="Y140" i="1" s="1"/>
  <c r="BB140" i="1" s="1"/>
  <c r="AJ96" i="1"/>
  <c r="AK96" i="1" s="1"/>
  <c r="AX97" i="1"/>
  <c r="AG98" i="1"/>
  <c r="AH98" i="1" s="1"/>
  <c r="AA99" i="1"/>
  <c r="AB99" i="1" s="1"/>
  <c r="BD99" i="1" s="1"/>
  <c r="AD103" i="1"/>
  <c r="AE103" i="1" s="1"/>
  <c r="L104" i="1"/>
  <c r="M104" i="1" s="1"/>
  <c r="AV104" i="1" s="1"/>
  <c r="U107" i="1"/>
  <c r="V107" i="1" s="1"/>
  <c r="O108" i="1"/>
  <c r="P108" i="1" s="1"/>
  <c r="AX108" i="1" s="1"/>
  <c r="BD108" i="1"/>
  <c r="R111" i="1"/>
  <c r="S111" i="1" s="1"/>
  <c r="AZ111" i="1" s="1"/>
  <c r="AZ113" i="1"/>
  <c r="AX116" i="1"/>
  <c r="AX117" i="1"/>
  <c r="AD143" i="1"/>
  <c r="AE143" i="1" s="1"/>
  <c r="AA143" i="1"/>
  <c r="AB143" i="1" s="1"/>
  <c r="BD143" i="1" s="1"/>
  <c r="AJ124" i="1"/>
  <c r="AK124" i="1" s="1"/>
  <c r="X126" i="1"/>
  <c r="Y126" i="1" s="1"/>
  <c r="BB126" i="1" s="1"/>
  <c r="O129" i="1"/>
  <c r="P129" i="1" s="1"/>
  <c r="L129" i="1"/>
  <c r="M129" i="1" s="1"/>
  <c r="AV129" i="1" s="1"/>
  <c r="AM129" i="1"/>
  <c r="AN129" i="1" s="1"/>
  <c r="L130" i="1"/>
  <c r="M130" i="1" s="1"/>
  <c r="AV130" i="1" s="1"/>
  <c r="AP133" i="1"/>
  <c r="AQ133" i="1" s="1"/>
  <c r="AP134" i="1"/>
  <c r="AQ134" i="1" s="1"/>
  <c r="O135" i="1"/>
  <c r="P135" i="1" s="1"/>
  <c r="AX135" i="1" s="1"/>
  <c r="I140" i="1"/>
  <c r="J140" i="1" s="1"/>
  <c r="AT140" i="1" s="1"/>
  <c r="AJ162" i="1"/>
  <c r="AK162" i="1" s="1"/>
  <c r="AA168" i="1"/>
  <c r="AB168" i="1" s="1"/>
  <c r="BD168" i="1" s="1"/>
  <c r="X168" i="1"/>
  <c r="Y168" i="1" s="1"/>
  <c r="BB168" i="1" s="1"/>
  <c r="AP177" i="1"/>
  <c r="AQ177" i="1" s="1"/>
  <c r="AM177" i="1"/>
  <c r="AN177" i="1" s="1"/>
  <c r="BD201" i="1"/>
  <c r="I206" i="1"/>
  <c r="J206" i="1" s="1"/>
  <c r="AT206" i="1" s="1"/>
  <c r="L206" i="1"/>
  <c r="M206" i="1" s="1"/>
  <c r="O121" i="1"/>
  <c r="P121" i="1" s="1"/>
  <c r="L123" i="1"/>
  <c r="M123" i="1" s="1"/>
  <c r="AV123" i="1" s="1"/>
  <c r="AM123" i="1"/>
  <c r="AN123" i="1" s="1"/>
  <c r="L124" i="1"/>
  <c r="M124" i="1" s="1"/>
  <c r="AV124" i="1" s="1"/>
  <c r="AV126" i="1"/>
  <c r="BD130" i="1"/>
  <c r="R134" i="1"/>
  <c r="S134" i="1" s="1"/>
  <c r="L153" i="1"/>
  <c r="M153" i="1" s="1"/>
  <c r="AV153" i="1" s="1"/>
  <c r="I153" i="1"/>
  <c r="J153" i="1" s="1"/>
  <c r="AT153" i="1" s="1"/>
  <c r="AV163" i="1"/>
  <c r="U195" i="1"/>
  <c r="V195" i="1" s="1"/>
  <c r="AZ195" i="1" s="1"/>
  <c r="X195" i="1"/>
  <c r="Y195" i="1" s="1"/>
  <c r="BB195" i="1" s="1"/>
  <c r="AP126" i="1"/>
  <c r="AQ126" i="1" s="1"/>
  <c r="U133" i="1"/>
  <c r="V133" i="1" s="1"/>
  <c r="AZ133" i="1" s="1"/>
  <c r="AD134" i="1"/>
  <c r="AE134" i="1" s="1"/>
  <c r="I144" i="1"/>
  <c r="J144" i="1" s="1"/>
  <c r="AT144" i="1" s="1"/>
  <c r="AA144" i="1"/>
  <c r="AB144" i="1" s="1"/>
  <c r="X144" i="1"/>
  <c r="Y144" i="1" s="1"/>
  <c r="BB144" i="1" s="1"/>
  <c r="AV145" i="1"/>
  <c r="AD145" i="1"/>
  <c r="AE145" i="1" s="1"/>
  <c r="R154" i="1"/>
  <c r="S154" i="1" s="1"/>
  <c r="U154" i="1"/>
  <c r="V154" i="1" s="1"/>
  <c r="AZ154" i="1" s="1"/>
  <c r="X161" i="1"/>
  <c r="Y161" i="1" s="1"/>
  <c r="U161" i="1"/>
  <c r="V161" i="1" s="1"/>
  <c r="AZ161" i="1" s="1"/>
  <c r="AA174" i="1"/>
  <c r="AB174" i="1" s="1"/>
  <c r="BD174" i="1" s="1"/>
  <c r="AM119" i="1"/>
  <c r="AN119" i="1" s="1"/>
  <c r="R120" i="1"/>
  <c r="S120" i="1" s="1"/>
  <c r="AZ120" i="1" s="1"/>
  <c r="R121" i="1"/>
  <c r="S121" i="1" s="1"/>
  <c r="AM121" i="1"/>
  <c r="AN121" i="1" s="1"/>
  <c r="O123" i="1"/>
  <c r="P123" i="1" s="1"/>
  <c r="AX123" i="1" s="1"/>
  <c r="AA124" i="1"/>
  <c r="AB124" i="1" s="1"/>
  <c r="BD124" i="1" s="1"/>
  <c r="O127" i="1"/>
  <c r="P127" i="1" s="1"/>
  <c r="AX127" i="1" s="1"/>
  <c r="AD129" i="1"/>
  <c r="AE129" i="1" s="1"/>
  <c r="BB134" i="1"/>
  <c r="X137" i="1"/>
  <c r="Y137" i="1" s="1"/>
  <c r="BB137" i="1" s="1"/>
  <c r="AJ143" i="1"/>
  <c r="AK143" i="1" s="1"/>
  <c r="L147" i="1"/>
  <c r="M147" i="1" s="1"/>
  <c r="I147" i="1"/>
  <c r="J147" i="1" s="1"/>
  <c r="AT147" i="1" s="1"/>
  <c r="AX159" i="1"/>
  <c r="BB162" i="1"/>
  <c r="O169" i="1"/>
  <c r="P169" i="1" s="1"/>
  <c r="AX169" i="1" s="1"/>
  <c r="L169" i="1"/>
  <c r="M169" i="1" s="1"/>
  <c r="AV169" i="1" s="1"/>
  <c r="AZ173" i="1"/>
  <c r="AD190" i="1"/>
  <c r="AE190" i="1" s="1"/>
  <c r="AG190" i="1"/>
  <c r="AH190" i="1" s="1"/>
  <c r="I195" i="1"/>
  <c r="J195" i="1" s="1"/>
  <c r="AT195" i="1" s="1"/>
  <c r="L195" i="1"/>
  <c r="M195" i="1" s="1"/>
  <c r="R126" i="1"/>
  <c r="S126" i="1" s="1"/>
  <c r="AZ126" i="1" s="1"/>
  <c r="BB129" i="1"/>
  <c r="AV133" i="1"/>
  <c r="AA137" i="1"/>
  <c r="AB137" i="1" s="1"/>
  <c r="AV143" i="1"/>
  <c r="AV146" i="1"/>
  <c r="AV152" i="1"/>
  <c r="BD162" i="1"/>
  <c r="BB163" i="1"/>
  <c r="AV165" i="1"/>
  <c r="BB175" i="1"/>
  <c r="AZ134" i="1"/>
  <c r="BD154" i="1"/>
  <c r="BB154" i="1"/>
  <c r="AG172" i="1"/>
  <c r="AH172" i="1" s="1"/>
  <c r="AD172" i="1"/>
  <c r="AE172" i="1" s="1"/>
  <c r="AP165" i="1"/>
  <c r="AQ165" i="1" s="1"/>
  <c r="AM165" i="1"/>
  <c r="AN165" i="1" s="1"/>
  <c r="AA171" i="1"/>
  <c r="AB171" i="1" s="1"/>
  <c r="BD171" i="1" s="1"/>
  <c r="X171" i="1"/>
  <c r="Y171" i="1" s="1"/>
  <c r="BB171" i="1" s="1"/>
  <c r="R172" i="1"/>
  <c r="S172" i="1" s="1"/>
  <c r="AZ172" i="1" s="1"/>
  <c r="O172" i="1"/>
  <c r="P172" i="1" s="1"/>
  <c r="AX172" i="1" s="1"/>
  <c r="L174" i="1"/>
  <c r="M174" i="1" s="1"/>
  <c r="AV174" i="1" s="1"/>
  <c r="I174" i="1"/>
  <c r="J174" i="1" s="1"/>
  <c r="AT174" i="1" s="1"/>
  <c r="AX175" i="1"/>
  <c r="AD176" i="1"/>
  <c r="AE176" i="1" s="1"/>
  <c r="AA176" i="1"/>
  <c r="AB176" i="1" s="1"/>
  <c r="BD176" i="1" s="1"/>
  <c r="AM185" i="1"/>
  <c r="AN185" i="1" s="1"/>
  <c r="AP185" i="1"/>
  <c r="AQ185" i="1" s="1"/>
  <c r="AZ191" i="1"/>
  <c r="AP199" i="1"/>
  <c r="AQ199" i="1" s="1"/>
  <c r="L216" i="1"/>
  <c r="M216" i="1" s="1"/>
  <c r="AV216" i="1" s="1"/>
  <c r="I216" i="1"/>
  <c r="J216" i="1" s="1"/>
  <c r="AT216" i="1" s="1"/>
  <c r="AP163" i="1"/>
  <c r="AQ163" i="1" s="1"/>
  <c r="AM163" i="1"/>
  <c r="AN163" i="1" s="1"/>
  <c r="AX171" i="1"/>
  <c r="BB172" i="1"/>
  <c r="AM173" i="1"/>
  <c r="AN173" i="1" s="1"/>
  <c r="AJ173" i="1"/>
  <c r="AK173" i="1" s="1"/>
  <c r="BD175" i="1"/>
  <c r="AX185" i="1"/>
  <c r="AV185" i="1"/>
  <c r="AA199" i="1"/>
  <c r="AB199" i="1" s="1"/>
  <c r="BD199" i="1" s="1"/>
  <c r="AD199" i="1"/>
  <c r="AE199" i="1" s="1"/>
  <c r="I148" i="1"/>
  <c r="J148" i="1" s="1"/>
  <c r="AT148" i="1" s="1"/>
  <c r="R149" i="1"/>
  <c r="S149" i="1" s="1"/>
  <c r="AZ149" i="1" s="1"/>
  <c r="AA153" i="1"/>
  <c r="AB153" i="1" s="1"/>
  <c r="BD153" i="1" s="1"/>
  <c r="AV162" i="1"/>
  <c r="BD163" i="1"/>
  <c r="R165" i="1"/>
  <c r="S165" i="1" s="1"/>
  <c r="AZ165" i="1" s="1"/>
  <c r="O165" i="1"/>
  <c r="P165" i="1" s="1"/>
  <c r="AX165" i="1" s="1"/>
  <c r="BB173" i="1"/>
  <c r="AG175" i="1"/>
  <c r="AH175" i="1" s="1"/>
  <c r="AD175" i="1"/>
  <c r="AE175" i="1" s="1"/>
  <c r="R176" i="1"/>
  <c r="S176" i="1" s="1"/>
  <c r="AZ176" i="1" s="1"/>
  <c r="X177" i="1"/>
  <c r="Y177" i="1" s="1"/>
  <c r="BB177" i="1" s="1"/>
  <c r="AD186" i="1"/>
  <c r="AE186" i="1" s="1"/>
  <c r="AA186" i="1"/>
  <c r="AB186" i="1" s="1"/>
  <c r="BD186" i="1" s="1"/>
  <c r="AG191" i="1"/>
  <c r="AH191" i="1" s="1"/>
  <c r="AD191" i="1"/>
  <c r="AE191" i="1" s="1"/>
  <c r="BB196" i="1"/>
  <c r="BD196" i="1"/>
  <c r="BD202" i="1"/>
  <c r="AP208" i="1"/>
  <c r="AQ208" i="1" s="1"/>
  <c r="AM208" i="1"/>
  <c r="AN208" i="1" s="1"/>
  <c r="AX153" i="1"/>
  <c r="L154" i="1"/>
  <c r="M154" i="1" s="1"/>
  <c r="AV154" i="1" s="1"/>
  <c r="AJ154" i="1"/>
  <c r="AK154" i="1" s="1"/>
  <c r="AX155" i="1"/>
  <c r="AG165" i="1"/>
  <c r="AH165" i="1" s="1"/>
  <c r="AV177" i="1"/>
  <c r="AV191" i="1"/>
  <c r="L196" i="1"/>
  <c r="M196" i="1" s="1"/>
  <c r="I196" i="1"/>
  <c r="J196" i="1" s="1"/>
  <c r="AT196" i="1" s="1"/>
  <c r="AV199" i="1"/>
  <c r="AX199" i="1"/>
  <c r="AX202" i="1"/>
  <c r="L159" i="1"/>
  <c r="M159" i="1" s="1"/>
  <c r="AV159" i="1" s="1"/>
  <c r="I159" i="1"/>
  <c r="J159" i="1" s="1"/>
  <c r="AT159" i="1" s="1"/>
  <c r="AX161" i="1"/>
  <c r="R163" i="1"/>
  <c r="S163" i="1" s="1"/>
  <c r="AZ163" i="1" s="1"/>
  <c r="O163" i="1"/>
  <c r="P163" i="1" s="1"/>
  <c r="AX163" i="1" s="1"/>
  <c r="BB165" i="1"/>
  <c r="R168" i="1"/>
  <c r="S168" i="1" s="1"/>
  <c r="AZ168" i="1" s="1"/>
  <c r="AP172" i="1"/>
  <c r="AQ172" i="1" s="1"/>
  <c r="AM172" i="1"/>
  <c r="AN172" i="1" s="1"/>
  <c r="O173" i="1"/>
  <c r="P173" i="1" s="1"/>
  <c r="L173" i="1"/>
  <c r="M173" i="1" s="1"/>
  <c r="AV173" i="1" s="1"/>
  <c r="AJ174" i="1"/>
  <c r="AK174" i="1" s="1"/>
  <c r="AG174" i="1"/>
  <c r="AH174" i="1" s="1"/>
  <c r="AV176" i="1"/>
  <c r="X182" i="1"/>
  <c r="Y182" i="1" s="1"/>
  <c r="BB182" i="1" s="1"/>
  <c r="AA182" i="1"/>
  <c r="AB182" i="1" s="1"/>
  <c r="BD184" i="1"/>
  <c r="BB184" i="1"/>
  <c r="L186" i="1"/>
  <c r="M186" i="1" s="1"/>
  <c r="AV186" i="1" s="1"/>
  <c r="O186" i="1"/>
  <c r="P186" i="1" s="1"/>
  <c r="AX186" i="1" s="1"/>
  <c r="BD187" i="1"/>
  <c r="O191" i="1"/>
  <c r="P191" i="1" s="1"/>
  <c r="AX191" i="1" s="1"/>
  <c r="R191" i="1"/>
  <c r="S191" i="1" s="1"/>
  <c r="O200" i="1"/>
  <c r="P200" i="1" s="1"/>
  <c r="AX200" i="1" s="1"/>
  <c r="AV208" i="1"/>
  <c r="BB235" i="1"/>
  <c r="R147" i="1"/>
  <c r="S147" i="1" s="1"/>
  <c r="AG163" i="1"/>
  <c r="AH163" i="1" s="1"/>
  <c r="BD172" i="1"/>
  <c r="O177" i="1"/>
  <c r="P177" i="1" s="1"/>
  <c r="AX177" i="1" s="1"/>
  <c r="AJ206" i="1"/>
  <c r="AK206" i="1" s="1"/>
  <c r="AM206" i="1"/>
  <c r="AN206" i="1" s="1"/>
  <c r="BD185" i="1"/>
  <c r="BD208" i="1"/>
  <c r="AZ210" i="1"/>
  <c r="O237" i="1"/>
  <c r="P237" i="1" s="1"/>
  <c r="AX237" i="1" s="1"/>
  <c r="L237" i="1"/>
  <c r="M237" i="1" s="1"/>
  <c r="AV237" i="1" s="1"/>
  <c r="AX238" i="1"/>
  <c r="AX184" i="1"/>
  <c r="BB206" i="1"/>
  <c r="AP210" i="1"/>
  <c r="AQ210" i="1" s="1"/>
  <c r="AM210" i="1"/>
  <c r="AN210" i="1" s="1"/>
  <c r="AX187" i="1"/>
  <c r="R199" i="1"/>
  <c r="S199" i="1" s="1"/>
  <c r="AZ199" i="1" s="1"/>
  <c r="AZ201" i="1"/>
  <c r="AG202" i="1"/>
  <c r="AH202" i="1" s="1"/>
  <c r="R208" i="1"/>
  <c r="S208" i="1" s="1"/>
  <c r="O208" i="1"/>
  <c r="P208" i="1" s="1"/>
  <c r="AX208" i="1" s="1"/>
  <c r="AX195" i="1"/>
  <c r="BD195" i="1"/>
  <c r="AV205" i="1"/>
  <c r="BD205" i="1"/>
  <c r="AX206" i="1"/>
  <c r="AD218" i="1"/>
  <c r="AE218" i="1" s="1"/>
  <c r="AA218" i="1"/>
  <c r="AB218" i="1" s="1"/>
  <c r="BD218" i="1" s="1"/>
  <c r="AA219" i="1"/>
  <c r="AB219" i="1" s="1"/>
  <c r="BD219" i="1" s="1"/>
  <c r="X219" i="1"/>
  <c r="Y219" i="1" s="1"/>
  <c r="BB219" i="1" s="1"/>
  <c r="AZ236" i="1"/>
  <c r="X183" i="1"/>
  <c r="Y183" i="1" s="1"/>
  <c r="BB183" i="1" s="1"/>
  <c r="I184" i="1"/>
  <c r="J184" i="1" s="1"/>
  <c r="AT184" i="1" s="1"/>
  <c r="U184" i="1"/>
  <c r="V184" i="1" s="1"/>
  <c r="AZ184" i="1" s="1"/>
  <c r="BB192" i="1"/>
  <c r="I200" i="1"/>
  <c r="J200" i="1" s="1"/>
  <c r="AT200" i="1" s="1"/>
  <c r="BB200" i="1"/>
  <c r="X201" i="1"/>
  <c r="Y201" i="1" s="1"/>
  <c r="BB201" i="1" s="1"/>
  <c r="I202" i="1"/>
  <c r="J202" i="1" s="1"/>
  <c r="AT202" i="1" s="1"/>
  <c r="AX205" i="1"/>
  <c r="AG217" i="1"/>
  <c r="AH217" i="1" s="1"/>
  <c r="AD217" i="1"/>
  <c r="AE217" i="1" s="1"/>
  <c r="AX234" i="1"/>
  <c r="AJ177" i="1"/>
  <c r="AK177" i="1" s="1"/>
  <c r="AG177" i="1"/>
  <c r="AH177" i="1" s="1"/>
  <c r="BD181" i="1"/>
  <c r="L183" i="1"/>
  <c r="M183" i="1" s="1"/>
  <c r="AV183" i="1" s="1"/>
  <c r="AJ187" i="1"/>
  <c r="AK187" i="1" s="1"/>
  <c r="BB191" i="1"/>
  <c r="AV192" i="1"/>
  <c r="AM192" i="1"/>
  <c r="AN192" i="1" s="1"/>
  <c r="AV200" i="1"/>
  <c r="AM200" i="1"/>
  <c r="AN200" i="1" s="1"/>
  <c r="L201" i="1"/>
  <c r="M201" i="1" s="1"/>
  <c r="AV201" i="1" s="1"/>
  <c r="AD205" i="1"/>
  <c r="AE205" i="1" s="1"/>
  <c r="AZ208" i="1"/>
  <c r="AG210" i="1"/>
  <c r="AH210" i="1" s="1"/>
  <c r="AD210" i="1"/>
  <c r="AE210" i="1" s="1"/>
  <c r="AG232" i="1"/>
  <c r="AH232" i="1" s="1"/>
  <c r="AD232" i="1"/>
  <c r="AE232" i="1" s="1"/>
  <c r="AA216" i="1"/>
  <c r="AB216" i="1" s="1"/>
  <c r="BD216" i="1" s="1"/>
  <c r="AV218" i="1"/>
  <c r="I219" i="1"/>
  <c r="J219" i="1" s="1"/>
  <c r="AT219" i="1" s="1"/>
  <c r="X220" i="1"/>
  <c r="Y220" i="1" s="1"/>
  <c r="U220" i="1"/>
  <c r="V220" i="1" s="1"/>
  <c r="AZ220" i="1" s="1"/>
  <c r="AV225" i="1"/>
  <c r="AP236" i="1"/>
  <c r="AQ236" i="1" s="1"/>
  <c r="AM236" i="1"/>
  <c r="AN236" i="1" s="1"/>
  <c r="BB239" i="1"/>
  <c r="AZ240" i="1"/>
  <c r="I213" i="1"/>
  <c r="J213" i="1" s="1"/>
  <c r="AT213" i="1" s="1"/>
  <c r="AX218" i="1"/>
  <c r="AG223" i="1"/>
  <c r="AH223" i="1" s="1"/>
  <c r="AD223" i="1"/>
  <c r="AE223" i="1" s="1"/>
  <c r="AV235" i="1"/>
  <c r="AM237" i="1"/>
  <c r="AN237" i="1" s="1"/>
  <c r="AJ237" i="1"/>
  <c r="AK237" i="1" s="1"/>
  <c r="AJ238" i="1"/>
  <c r="AK238" i="1" s="1"/>
  <c r="AG238" i="1"/>
  <c r="AH238" i="1" s="1"/>
  <c r="O210" i="1"/>
  <c r="P210" i="1" s="1"/>
  <c r="AX210" i="1" s="1"/>
  <c r="AZ217" i="1"/>
  <c r="AX225" i="1"/>
  <c r="AZ229" i="1"/>
  <c r="AZ232" i="1"/>
  <c r="X234" i="1"/>
  <c r="Y234" i="1" s="1"/>
  <c r="U234" i="1"/>
  <c r="V234" i="1" s="1"/>
  <c r="AZ234" i="1" s="1"/>
  <c r="BD239" i="1"/>
  <c r="AX216" i="1"/>
  <c r="BD220" i="1"/>
  <c r="AJ225" i="1"/>
  <c r="AK225" i="1" s="1"/>
  <c r="AG225" i="1"/>
  <c r="AH225" i="1" s="1"/>
  <c r="AG239" i="1"/>
  <c r="AH239" i="1" s="1"/>
  <c r="AD239" i="1"/>
  <c r="AE239" i="1" s="1"/>
  <c r="AZ249" i="1"/>
  <c r="AJ216" i="1"/>
  <c r="AK216" i="1" s="1"/>
  <c r="AG216" i="1"/>
  <c r="AH216" i="1" s="1"/>
  <c r="AZ218" i="1"/>
  <c r="AV220" i="1"/>
  <c r="U235" i="1"/>
  <c r="V235" i="1" s="1"/>
  <c r="AZ235" i="1" s="1"/>
  <c r="R235" i="1"/>
  <c r="S235" i="1" s="1"/>
  <c r="AV236" i="1"/>
  <c r="AG206" i="1"/>
  <c r="AH206" i="1" s="1"/>
  <c r="X208" i="1"/>
  <c r="Y208" i="1" s="1"/>
  <c r="BB208" i="1" s="1"/>
  <c r="BB210" i="1"/>
  <c r="R213" i="1"/>
  <c r="S213" i="1" s="1"/>
  <c r="AZ216" i="1"/>
  <c r="BD217" i="1"/>
  <c r="AV227" i="1"/>
  <c r="BD232" i="1"/>
  <c r="BD234" i="1"/>
  <c r="R236" i="1"/>
  <c r="S236" i="1" s="1"/>
  <c r="O236" i="1"/>
  <c r="P236" i="1" s="1"/>
  <c r="AX236" i="1" s="1"/>
  <c r="BD237" i="1"/>
  <c r="AX240" i="1"/>
  <c r="R243" i="1"/>
  <c r="S243" i="1" s="1"/>
  <c r="O243" i="1"/>
  <c r="P243" i="1" s="1"/>
  <c r="AX243" i="1" s="1"/>
  <c r="BD244" i="1"/>
  <c r="AP247" i="1"/>
  <c r="AQ247" i="1" s="1"/>
  <c r="AM247" i="1"/>
  <c r="AN247" i="1" s="1"/>
  <c r="AM250" i="1"/>
  <c r="AN250" i="1" s="1"/>
  <c r="AJ250" i="1"/>
  <c r="AK250" i="1" s="1"/>
  <c r="AG240" i="1"/>
  <c r="AH240" i="1" s="1"/>
  <c r="AX241" i="1"/>
  <c r="X246" i="1"/>
  <c r="Y246" i="1" s="1"/>
  <c r="BB246" i="1" s="1"/>
  <c r="AX252" i="1"/>
  <c r="AG252" i="1"/>
  <c r="AH252" i="1" s="1"/>
  <c r="AD252" i="1"/>
  <c r="AE252" i="1" s="1"/>
  <c r="AG219" i="1"/>
  <c r="AH219" i="1" s="1"/>
  <c r="AD220" i="1"/>
  <c r="AE220" i="1" s="1"/>
  <c r="AM223" i="1"/>
  <c r="AN223" i="1" s="1"/>
  <c r="AP225" i="1"/>
  <c r="AQ225" i="1" s="1"/>
  <c r="O227" i="1"/>
  <c r="P227" i="1" s="1"/>
  <c r="AX227" i="1" s="1"/>
  <c r="L229" i="1"/>
  <c r="M229" i="1" s="1"/>
  <c r="AV229" i="1" s="1"/>
  <c r="O232" i="1"/>
  <c r="P232" i="1" s="1"/>
  <c r="AX232" i="1" s="1"/>
  <c r="AM232" i="1"/>
  <c r="AN232" i="1" s="1"/>
  <c r="AD234" i="1"/>
  <c r="AE234" i="1" s="1"/>
  <c r="AA235" i="1"/>
  <c r="AB235" i="1" s="1"/>
  <c r="BD235" i="1" s="1"/>
  <c r="X236" i="1"/>
  <c r="Y236" i="1" s="1"/>
  <c r="BB236" i="1" s="1"/>
  <c r="U237" i="1"/>
  <c r="V237" i="1" s="1"/>
  <c r="AZ237" i="1" s="1"/>
  <c r="R238" i="1"/>
  <c r="S238" i="1" s="1"/>
  <c r="AZ238" i="1" s="1"/>
  <c r="AP238" i="1"/>
  <c r="AQ238" i="1" s="1"/>
  <c r="O239" i="1"/>
  <c r="P239" i="1" s="1"/>
  <c r="AX239" i="1" s="1"/>
  <c r="AM239" i="1"/>
  <c r="AN239" i="1" s="1"/>
  <c r="L240" i="1"/>
  <c r="M240" i="1" s="1"/>
  <c r="AV240" i="1" s="1"/>
  <c r="X240" i="1"/>
  <c r="Y240" i="1" s="1"/>
  <c r="BB240" i="1" s="1"/>
  <c r="U242" i="1"/>
  <c r="V242" i="1" s="1"/>
  <c r="R242" i="1"/>
  <c r="S242" i="1" s="1"/>
  <c r="R247" i="1"/>
  <c r="S247" i="1" s="1"/>
  <c r="AZ247" i="1" s="1"/>
  <c r="O247" i="1"/>
  <c r="P247" i="1" s="1"/>
  <c r="AX247" i="1" s="1"/>
  <c r="BD247" i="1"/>
  <c r="AV250" i="1"/>
  <c r="X254" i="1"/>
  <c r="Y254" i="1" s="1"/>
  <c r="U254" i="1"/>
  <c r="V254" i="1" s="1"/>
  <c r="AZ254" i="1" s="1"/>
  <c r="AZ255" i="1"/>
  <c r="AZ261" i="1"/>
  <c r="X243" i="1"/>
  <c r="Y243" i="1" s="1"/>
  <c r="BB243" i="1" s="1"/>
  <c r="U243" i="1"/>
  <c r="V243" i="1" s="1"/>
  <c r="AZ243" i="1" s="1"/>
  <c r="BB245" i="1"/>
  <c r="BB249" i="1"/>
  <c r="BD270" i="1"/>
  <c r="X241" i="1"/>
  <c r="Y241" i="1" s="1"/>
  <c r="U241" i="1"/>
  <c r="V241" i="1" s="1"/>
  <c r="AZ241" i="1" s="1"/>
  <c r="AA242" i="1"/>
  <c r="AB242" i="1" s="1"/>
  <c r="X242" i="1"/>
  <c r="Y242" i="1" s="1"/>
  <c r="BB242" i="1" s="1"/>
  <c r="AG246" i="1"/>
  <c r="AH246" i="1" s="1"/>
  <c r="AG247" i="1"/>
  <c r="AH247" i="1" s="1"/>
  <c r="R249" i="1"/>
  <c r="S249" i="1" s="1"/>
  <c r="O249" i="1"/>
  <c r="P249" i="1" s="1"/>
  <c r="AX249" i="1" s="1"/>
  <c r="BD249" i="1"/>
  <c r="AD250" i="1"/>
  <c r="AE250" i="1" s="1"/>
  <c r="AM254" i="1"/>
  <c r="AN254" i="1" s="1"/>
  <c r="AX258" i="1"/>
  <c r="AV267" i="1"/>
  <c r="AV244" i="1"/>
  <c r="BB252" i="1"/>
  <c r="BD254" i="1"/>
  <c r="AX262" i="1"/>
  <c r="AD241" i="1"/>
  <c r="AE241" i="1" s="1"/>
  <c r="AA241" i="1"/>
  <c r="AB241" i="1" s="1"/>
  <c r="BD241" i="1" s="1"/>
  <c r="AV242" i="1"/>
  <c r="AP243" i="1"/>
  <c r="AQ243" i="1" s="1"/>
  <c r="AX254" i="1"/>
  <c r="AX283" i="1"/>
  <c r="L263" i="1"/>
  <c r="M263" i="1" s="1"/>
  <c r="AV263" i="1" s="1"/>
  <c r="I263" i="1"/>
  <c r="J263" i="1" s="1"/>
  <c r="AT263" i="1" s="1"/>
  <c r="AP266" i="1"/>
  <c r="AQ266" i="1" s="1"/>
  <c r="AM266" i="1"/>
  <c r="AN266" i="1" s="1"/>
  <c r="AV276" i="1"/>
  <c r="AX277" i="1"/>
  <c r="BB280" i="1"/>
  <c r="AV282" i="1"/>
  <c r="AG286" i="1"/>
  <c r="AH286" i="1" s="1"/>
  <c r="AD286" i="1"/>
  <c r="AE286" i="1" s="1"/>
  <c r="AM290" i="1"/>
  <c r="AN290" i="1" s="1"/>
  <c r="L258" i="1"/>
  <c r="M258" i="1" s="1"/>
  <c r="I258" i="1"/>
  <c r="J258" i="1" s="1"/>
  <c r="AT258" i="1" s="1"/>
  <c r="AV260" i="1"/>
  <c r="AM262" i="1"/>
  <c r="AN262" i="1" s="1"/>
  <c r="AA269" i="1"/>
  <c r="AB269" i="1" s="1"/>
  <c r="BD269" i="1" s="1"/>
  <c r="BD271" i="1"/>
  <c r="AB271" i="1"/>
  <c r="AX272" i="1"/>
  <c r="AP255" i="1"/>
  <c r="AQ255" i="1" s="1"/>
  <c r="O260" i="1"/>
  <c r="P260" i="1" s="1"/>
  <c r="AX260" i="1" s="1"/>
  <c r="BB261" i="1"/>
  <c r="AP261" i="1"/>
  <c r="AQ261" i="1" s="1"/>
  <c r="AM261" i="1"/>
  <c r="AN261" i="1" s="1"/>
  <c r="L262" i="1"/>
  <c r="M262" i="1" s="1"/>
  <c r="AV262" i="1" s="1"/>
  <c r="X263" i="1"/>
  <c r="Y263" i="1" s="1"/>
  <c r="BB263" i="1" s="1"/>
  <c r="AP265" i="1"/>
  <c r="AQ265" i="1" s="1"/>
  <c r="R266" i="1"/>
  <c r="S266" i="1" s="1"/>
  <c r="AZ266" i="1" s="1"/>
  <c r="O266" i="1"/>
  <c r="P266" i="1" s="1"/>
  <c r="BD266" i="1"/>
  <c r="AV268" i="1"/>
  <c r="AA268" i="1"/>
  <c r="AB268" i="1" s="1"/>
  <c r="BD268" i="1" s="1"/>
  <c r="AV269" i="1"/>
  <c r="AM270" i="1"/>
  <c r="AN270" i="1" s="1"/>
  <c r="AD271" i="1"/>
  <c r="AE271" i="1" s="1"/>
  <c r="AB273" i="1"/>
  <c r="AX267" i="1"/>
  <c r="AG267" i="1"/>
  <c r="AH267" i="1" s="1"/>
  <c r="AD267" i="1"/>
  <c r="AE267" i="1" s="1"/>
  <c r="AP269" i="1"/>
  <c r="AQ269" i="1" s="1"/>
  <c r="AV270" i="1"/>
  <c r="AD273" i="1"/>
  <c r="AE273" i="1" s="1"/>
  <c r="U277" i="1"/>
  <c r="V277" i="1" s="1"/>
  <c r="AZ277" i="1" s="1"/>
  <c r="AX280" i="1"/>
  <c r="R282" i="1"/>
  <c r="S282" i="1" s="1"/>
  <c r="AD284" i="1"/>
  <c r="AE284" i="1" s="1"/>
  <c r="U260" i="1"/>
  <c r="V260" i="1" s="1"/>
  <c r="AZ260" i="1" s="1"/>
  <c r="R260" i="1"/>
  <c r="S260" i="1" s="1"/>
  <c r="AP260" i="1"/>
  <c r="AQ260" i="1" s="1"/>
  <c r="R261" i="1"/>
  <c r="S261" i="1" s="1"/>
  <c r="O261" i="1"/>
  <c r="P261" i="1" s="1"/>
  <c r="AX261" i="1" s="1"/>
  <c r="BD261" i="1"/>
  <c r="R265" i="1"/>
  <c r="S265" i="1" s="1"/>
  <c r="AZ265" i="1" s="1"/>
  <c r="AX268" i="1"/>
  <c r="O270" i="1"/>
  <c r="P270" i="1" s="1"/>
  <c r="AX270" i="1" s="1"/>
  <c r="AD272" i="1"/>
  <c r="AE272" i="1" s="1"/>
  <c r="AG273" i="1"/>
  <c r="AH273" i="1" s="1"/>
  <c r="X277" i="1"/>
  <c r="Y277" i="1" s="1"/>
  <c r="BB277" i="1" s="1"/>
  <c r="L279" i="1"/>
  <c r="M279" i="1" s="1"/>
  <c r="AV279" i="1" s="1"/>
  <c r="U282" i="1"/>
  <c r="V282" i="1" s="1"/>
  <c r="AP289" i="1"/>
  <c r="AQ289" i="1" s="1"/>
  <c r="I291" i="1"/>
  <c r="J291" i="1" s="1"/>
  <c r="AA291" i="1"/>
  <c r="AB291" i="1" s="1"/>
  <c r="X291" i="1"/>
  <c r="Y291" i="1" s="1"/>
  <c r="AP258" i="1"/>
  <c r="AQ258" i="1" s="1"/>
  <c r="AD262" i="1"/>
  <c r="AE262" i="1" s="1"/>
  <c r="AX263" i="1"/>
  <c r="AG266" i="1"/>
  <c r="AH266" i="1" s="1"/>
  <c r="R269" i="1"/>
  <c r="S269" i="1" s="1"/>
  <c r="AZ269" i="1" s="1"/>
  <c r="O255" i="1"/>
  <c r="P255" i="1" s="1"/>
  <c r="AX255" i="1" s="1"/>
  <c r="BB255" i="1"/>
  <c r="AJ263" i="1"/>
  <c r="AK263" i="1" s="1"/>
  <c r="AG263" i="1"/>
  <c r="AH263" i="1" s="1"/>
  <c r="I276" i="1"/>
  <c r="J276" i="1" s="1"/>
  <c r="AT276" i="1" s="1"/>
  <c r="BD282" i="1"/>
  <c r="AZ284" i="1"/>
  <c r="AG261" i="1"/>
  <c r="AH261" i="1" s="1"/>
  <c r="X265" i="1"/>
  <c r="Y265" i="1" s="1"/>
  <c r="BB265" i="1" s="1"/>
  <c r="AZ267" i="1"/>
  <c r="U268" i="1"/>
  <c r="U270" i="1"/>
  <c r="V270" i="1" s="1"/>
  <c r="AZ270" i="1" s="1"/>
  <c r="BB284" i="1"/>
  <c r="AM284" i="1"/>
  <c r="AN284" i="1" s="1"/>
  <c r="U289" i="1"/>
  <c r="V289" i="1" s="1"/>
  <c r="AP291" i="1"/>
  <c r="AQ291" i="1" s="1"/>
  <c r="AM274" i="1" l="1"/>
  <c r="AN6" i="1"/>
  <c r="BD242" i="1"/>
  <c r="AX279" i="1"/>
  <c r="BD246" i="1"/>
  <c r="AV196" i="1"/>
  <c r="AV195" i="1"/>
  <c r="AX130" i="1"/>
  <c r="AT65" i="1"/>
  <c r="AV65" i="1"/>
  <c r="O274" i="1"/>
  <c r="P6" i="1"/>
  <c r="AX64" i="1"/>
  <c r="AV53" i="1"/>
  <c r="AK274" i="1"/>
  <c r="AV14" i="1"/>
  <c r="BD243" i="1"/>
  <c r="BB127" i="1"/>
  <c r="BD127" i="1"/>
  <c r="AX113" i="1"/>
  <c r="BB59" i="1"/>
  <c r="AB274" i="1"/>
  <c r="AJ274" i="1"/>
  <c r="X274" i="1"/>
  <c r="AV258" i="1"/>
  <c r="BB241" i="1"/>
  <c r="AZ242" i="1"/>
  <c r="BD240" i="1"/>
  <c r="AX229" i="1"/>
  <c r="AX173" i="1"/>
  <c r="AX183" i="1"/>
  <c r="AV148" i="1"/>
  <c r="BD144" i="1"/>
  <c r="AV144" i="1"/>
  <c r="AV238" i="1"/>
  <c r="AX96" i="1"/>
  <c r="AV72" i="1"/>
  <c r="BB68" i="1"/>
  <c r="BD68" i="1"/>
  <c r="BD49" i="1"/>
  <c r="BB35" i="1"/>
  <c r="J274" i="1"/>
  <c r="AT6" i="1"/>
  <c r="BD41" i="1"/>
  <c r="BD35" i="1"/>
  <c r="BB9" i="1"/>
  <c r="AV213" i="1"/>
  <c r="AV184" i="1"/>
  <c r="AV202" i="1"/>
  <c r="BD177" i="1"/>
  <c r="AX154" i="1"/>
  <c r="AX101" i="1"/>
  <c r="AV101" i="1"/>
  <c r="AX87" i="1"/>
  <c r="AX80" i="1"/>
  <c r="BB69" i="1"/>
  <c r="BB101" i="1"/>
  <c r="BB36" i="1"/>
  <c r="BB26" i="1"/>
  <c r="AV29" i="1"/>
  <c r="BD14" i="1"/>
  <c r="I274" i="1"/>
  <c r="M274" i="1"/>
  <c r="AV6" i="1"/>
  <c r="AE274" i="1"/>
  <c r="AH274" i="1"/>
  <c r="AZ107" i="1"/>
  <c r="BB107" i="1"/>
  <c r="AA274" i="1"/>
  <c r="BD277" i="1"/>
  <c r="BB254" i="1"/>
  <c r="BD236" i="1"/>
  <c r="AX196" i="1"/>
  <c r="BD182" i="1"/>
  <c r="AX124" i="1"/>
  <c r="BD137" i="1"/>
  <c r="BD183" i="1"/>
  <c r="AV147" i="1"/>
  <c r="AX147" i="1"/>
  <c r="BB161" i="1"/>
  <c r="AX129" i="1"/>
  <c r="BD116" i="1"/>
  <c r="BB133" i="1"/>
  <c r="AX174" i="1"/>
  <c r="BB99" i="1"/>
  <c r="AX104" i="1"/>
  <c r="BB92" i="1"/>
  <c r="BD48" i="1"/>
  <c r="AX52" i="1"/>
  <c r="BB32" i="1"/>
  <c r="AZ50" i="1"/>
  <c r="L274" i="1"/>
  <c r="AD274" i="1"/>
  <c r="AG274" i="1"/>
  <c r="AZ282" i="1"/>
  <c r="V268" i="1"/>
  <c r="U274" i="1"/>
  <c r="BB270" i="1"/>
  <c r="BB237" i="1"/>
  <c r="AV219" i="1"/>
  <c r="AV206" i="1"/>
  <c r="AV140" i="1"/>
  <c r="BB76" i="1"/>
  <c r="BB61" i="1"/>
  <c r="AX45" i="1"/>
  <c r="AX53" i="1"/>
  <c r="S274" i="1"/>
  <c r="BD263" i="1"/>
  <c r="BB234" i="1"/>
  <c r="BB220" i="1"/>
  <c r="AX201" i="1"/>
  <c r="BB282" i="1"/>
  <c r="BD265" i="1"/>
  <c r="BB57" i="1"/>
  <c r="Y274" i="1"/>
  <c r="BB6" i="1"/>
  <c r="AP274" i="1"/>
  <c r="R274" i="1"/>
  <c r="AZ268" i="1" l="1"/>
  <c r="BB268" i="1"/>
  <c r="V274" i="1"/>
  <c r="BD274" i="1"/>
  <c r="P274" i="1"/>
  <c r="AX6" i="1"/>
  <c r="BB274" i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<sst xmlns="http://schemas.openxmlformats.org/spreadsheetml/2006/main" count="1269" uniqueCount="347">
  <si>
    <t>การใช้พลังงานไฟฟ้า ของร้านค้า ภายในมหาวิทยาลัย</t>
  </si>
  <si>
    <t>ลำดับ</t>
  </si>
  <si>
    <t>ชื่ออาคาร</t>
  </si>
  <si>
    <t>หมาย</t>
  </si>
  <si>
    <t xml:space="preserve">มิเตอร์  </t>
  </si>
  <si>
    <t>ธันวาคม 64</t>
  </si>
  <si>
    <t>มกราคม 65</t>
  </si>
  <si>
    <t>กุมภาพันธ์ 65</t>
  </si>
  <si>
    <t>มีนาคม 65</t>
  </si>
  <si>
    <t xml:space="preserve">เมษายน 65 </t>
  </si>
  <si>
    <t>พฤษภาคม 65</t>
  </si>
  <si>
    <t xml:space="preserve">มิถุนายน 65 </t>
  </si>
  <si>
    <t>กรกฏาคม 65</t>
  </si>
  <si>
    <t xml:space="preserve">สิงหาคม 65 </t>
  </si>
  <si>
    <t>กันยายน 65</t>
  </si>
  <si>
    <t>ตุลาคม 65</t>
  </si>
  <si>
    <t>พฤศจิกายน 65</t>
  </si>
  <si>
    <t xml:space="preserve">ธันวาคม 65 </t>
  </si>
  <si>
    <t>รื้อถอนแล้ว</t>
  </si>
  <si>
    <t>เหตุ</t>
  </si>
  <si>
    <t>หมายเลขมิเตอร์</t>
  </si>
  <si>
    <t>หน่วย</t>
  </si>
  <si>
    <t>kWh</t>
  </si>
  <si>
    <t>บาท</t>
  </si>
  <si>
    <t>ส่วนกลาง</t>
  </si>
  <si>
    <t>26-1-65</t>
  </si>
  <si>
    <t>ใหม่-เก่า</t>
  </si>
  <si>
    <t>28-2-65</t>
  </si>
  <si>
    <t>25-3-65</t>
  </si>
  <si>
    <t xml:space="preserve">อาคารเฉลิมพระเกียรติ  โซน B </t>
  </si>
  <si>
    <t>นางสาวณัตชา  เศวตภิชาว์  (จิบโซนบี)</t>
  </si>
  <si>
    <t>0700561</t>
  </si>
  <si>
    <t>LOTUA' S (โซนบี)</t>
  </si>
  <si>
    <t>0025932</t>
  </si>
  <si>
    <t>ยกเลิก</t>
  </si>
  <si>
    <t xml:space="preserve">สนามกีฬาอินทนิล </t>
  </si>
  <si>
    <t>สโมสรแม่โจ้ยูไนเต็ด</t>
  </si>
  <si>
    <t>ห้องแต่งตัวนักกีฬา</t>
  </si>
  <si>
    <t>อาคารเรียนรวมแม่โจ้  70  ปี</t>
  </si>
  <si>
    <t>รักบ้านเกิด 70 ปี</t>
  </si>
  <si>
    <t>-</t>
  </si>
  <si>
    <t>นพคุณ  นพขจร (SQUARE COFFEE)</t>
  </si>
  <si>
    <t>LOTUA' S 70 ปี</t>
  </si>
  <si>
    <t>0025505</t>
  </si>
  <si>
    <t>นางสายรุ้ง  ทาใจ  (ร้านเกื้อกูลก๊อปปี้)</t>
  </si>
  <si>
    <t>TAO BIN (เริ่ม ธันวาคม 65)</t>
  </si>
  <si>
    <t>รื้อถอน</t>
  </si>
  <si>
    <t>ธนาคารกรุงเทพสาขาย่อย</t>
  </si>
  <si>
    <t>อาคาร 80 ปี</t>
  </si>
  <si>
    <t>บ. เอส พี วี โอ จำกัด (Apple 80)</t>
  </si>
  <si>
    <t>อาคารช่วงเกษตรศิลป์</t>
  </si>
  <si>
    <t>ว่าง  (อาคารช่วง)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</si>
  <si>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</si>
  <si>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</si>
  <si>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 xml:space="preserve">ธนาคารกรุงไทย  (สนอ.) </t>
  </si>
  <si>
    <t xml:space="preserve">ธนาคารไทยพาณิชย์ (สนอ.) </t>
  </si>
  <si>
    <t xml:space="preserve">ธนาคารกรุงเทพ (สนอ.) </t>
  </si>
  <si>
    <t>อาคารสำนักงานมหาวิทยาลัย 2 (สำนักงานอธิการบดี เดิม)</t>
  </si>
  <si>
    <t>นายัทธโน  จันทศิลา  (ร้านกาแฟย้ายยยาย สนม)</t>
  </si>
  <si>
    <t>LOTUA' S (สนม.2)</t>
  </si>
  <si>
    <t>0025470</t>
  </si>
  <si>
    <t>อาคารสำนักงานมหาวิทยาลัย 3   (อิงคศรีกสิการ เดิม)</t>
  </si>
  <si>
    <t>LOTUA' S (สนม.3)</t>
  </si>
  <si>
    <t>0025506</t>
  </si>
  <si>
    <t>สหกรณ์ออมทรัพย์ครูสาขาแม่โจ้</t>
  </si>
  <si>
    <t>สระว่ายน้ำ</t>
  </si>
  <si>
    <t>อาคารสระว่ายน้ำ</t>
  </si>
  <si>
    <t>นางบังอร  เมฆะ  (ขนม) สระว่ายน้ำ</t>
  </si>
  <si>
    <t>ว่าง</t>
  </si>
  <si>
    <t>กาญจนา  พันแสน  (นวดแผนโบราณ)  สระว่ายน้ำ</t>
  </si>
  <si>
    <t>LOTUA' S สระว่ายน้ำ</t>
  </si>
  <si>
    <t>0025895</t>
  </si>
  <si>
    <t>โรงอาหาร</t>
  </si>
  <si>
    <t>อาคารโรงอาหารเทิดกสิกร</t>
  </si>
  <si>
    <t>นางรัตนาภรณ์  ทองยู  (ร้านตัดเย็บผ้า)</t>
  </si>
  <si>
    <t>นางกณกศร  วงค์คำมา  (ร้านเอกโอชา)</t>
  </si>
  <si>
    <t>ธนัฐสิริ  ชนวชิรสิทธิ์ (ครัวคุณอุ๊)</t>
  </si>
  <si>
    <t>พ.อ.บุญสินทร์  เหมโส  (ครัวอยุธยา)</t>
  </si>
  <si>
    <t>เศกสม  ธีระแนว  (น้ำ) (ตายาย)</t>
  </si>
  <si>
    <t>เศกสม  ธีระแนว  (ขนม) (ตายาย)</t>
  </si>
  <si>
    <t>นางสาวสายสวาท  สุเป็ง  (ผลไม้)</t>
  </si>
  <si>
    <t>ศศิชา  แจ้งใบ  (กิน 24)</t>
  </si>
  <si>
    <t>นางประเสริฐ  จั่นทับทิบ (ข้าวแกงคุณแม่)</t>
  </si>
  <si>
    <t>นายศักดา  จินดามาตย์  (แบม)</t>
  </si>
  <si>
    <t>นางศิริพิชญ์ เสถียรพัฒโนดม  (น้ำผลไม้)</t>
  </si>
  <si>
    <t>นายจิตกร  ยิ่งดี ( Triple fast food)</t>
  </si>
  <si>
    <t>นางสาวศรัญญา  พรมพฤกษ์ (แซบยำ ตำอร่อย)</t>
  </si>
  <si>
    <t>วรนัน  บรรโจ  (นครปฐม)</t>
  </si>
  <si>
    <t>นางฃกฤติยา  พรมพฤกษ์ (ชอบกินเส้น)</t>
  </si>
  <si>
    <t>นางสาวณัฐธิญากร จั่นทับทิม  (ลูกอ๊อด)</t>
  </si>
  <si>
    <t>นางศิริวรรณ  สิริภูมิภัค  (ก๋วยเตี๋ยวเป็ด)</t>
  </si>
  <si>
    <t>สมพร  นิเล๊าะ  (มุสลิม)</t>
  </si>
  <si>
    <t>ร้านป้าพินลูกชิ้นทอด</t>
  </si>
  <si>
    <t>จิบ  กาแฟ</t>
  </si>
  <si>
    <t>นางพัชรินทร์  ชัยลอม (เครป)</t>
  </si>
  <si>
    <t>นางปรานอม  คิดหงัน  (ปั่นละมุน)</t>
  </si>
  <si>
    <t>อังคณา  บุญดี 1 ร้านถ่ายเอกสาร โรงอาหาร</t>
  </si>
  <si>
    <t>อังคณา  บุญดี 2 ร้านถ่ายเอกสาร โรงอาหาร</t>
  </si>
  <si>
    <t>นางวิจิตรา  สุจินดา ร้านนมสี่แยกโรงอาหาร</t>
  </si>
  <si>
    <t>7,465-เม.ย.64</t>
  </si>
  <si>
    <t>ธนาคารกรุงเทพ (โรงอาหาร)</t>
  </si>
  <si>
    <t>ธนาคารไทยพาณิชย์ (โรงอาหาร)</t>
  </si>
  <si>
    <t>ธนาคารกสิกรไทย (โรงอาหาร)</t>
  </si>
  <si>
    <t>ธนาคารออมสิน (โรงอาหาร)</t>
  </si>
  <si>
    <t>ธนาคารกรุงไทย (โรงอาหาร)</t>
  </si>
  <si>
    <t>เครื่องชั่งน้ำหนักข้างห้อง ATM</t>
  </si>
  <si>
    <t>นางจรัล ธัญญภัคก่อพงศ์  (ไก่ย่าง 5 ดาว)</t>
  </si>
  <si>
    <t>วรินทร  เดชวี (ขนมโตเกียว)</t>
  </si>
  <si>
    <t>นางพิชญุตม์  นันทดี (ขายตั๋ว)</t>
  </si>
  <si>
    <t>MJU Shop</t>
  </si>
  <si>
    <t>ปิด</t>
  </si>
  <si>
    <t>พรพิรุณ (เครื่องเขียน &amp; กิ๊ฟช็อป)</t>
  </si>
  <si>
    <t>บริษัทซีบีอุตสาหกรรม (Ichi อาหารญี่ปุ่น)</t>
  </si>
  <si>
    <t>กาดน้อยหลังโรงอาหารเทิดกสิกร</t>
  </si>
  <si>
    <t>นายจิระเดช  ดวงศีลธรรม  น้ำแข็งไส</t>
  </si>
  <si>
    <t xml:space="preserve">ว่าง  </t>
  </si>
  <si>
    <t>นางสุมาลี  ปานสีสด  ส้มตำ</t>
  </si>
  <si>
    <t>นางจริญา  อ่อนนาง  ผลไม้ปั่น</t>
  </si>
  <si>
    <t>วัชรชัย  ภูมิโคกรักษ์  นมปั่น</t>
  </si>
  <si>
    <t>วรัทยา  ศุขแก้ว  ร้าน@แซ่บน้า</t>
  </si>
  <si>
    <t>พนิตนันท์  อินทราวุธ  ร้านครัวแม่</t>
  </si>
  <si>
    <t>อุทัย  พรมชนะ  ของทอด</t>
  </si>
  <si>
    <t>ศิริขวัญ  อินจินดา  ส้มจิ๊ดหม่าล่า</t>
  </si>
  <si>
    <t xml:space="preserve">นายธีรพล  สุวรรณ  </t>
  </si>
  <si>
    <t>น.ส.ธันยรัศมิ์  วงศ์เกษม  หิวละเฮ้ย</t>
  </si>
  <si>
    <t>นางธัญลักษณ์  อารยพิทยา  ลูกชิ้น</t>
  </si>
  <si>
    <t>ภาคภูมิ  จันทร์เผือก  กะทะร้อน</t>
  </si>
  <si>
    <t>รติรัตน์  คำเฉลย  มดส้ม ร้านไอเดียหมูทอด</t>
  </si>
  <si>
    <t>นางกาญจนา  ถาแก้ว  ไข่เขียว</t>
  </si>
  <si>
    <t>031565</t>
  </si>
  <si>
    <t>นางผ่องรักษ์  ยศเดช  เหนียวนึ่ง จิ้นปิ้ง</t>
  </si>
  <si>
    <t>068890</t>
  </si>
  <si>
    <t>หอพักนักศึกษา</t>
  </si>
  <si>
    <t>อาคารหอพักนักศึกษาชาย 2</t>
  </si>
  <si>
    <t>สุชาดา  พัฒนมหกุล (ซักอบรีด  หอ  2)</t>
  </si>
  <si>
    <t>เทียมจิต  ตันมาละ (ร้านขายของชำ  หอ 2)</t>
  </si>
  <si>
    <t>อาคารหอพักนักศึกษาชาย 4</t>
  </si>
  <si>
    <t>นางจำรัส  หลวงละ (ซักอบรีด  หอ  4)</t>
  </si>
  <si>
    <t>นางสาวศรีสกุล  นิลแก้ว (ร้านขายของชำ  หอ 4)</t>
  </si>
  <si>
    <t>อาคารหอพักนักศึกษาหญิง 6</t>
  </si>
  <si>
    <t>นายนพดล  สถา (ซักอบรีด  หอ  6)</t>
  </si>
  <si>
    <t>นางสาวฟองแก้ว  สุทธหลวง (ร้านขายของชำ  หอ 6)</t>
  </si>
  <si>
    <t>อาคารหอพักนักศึกษาหญิง 7</t>
  </si>
  <si>
    <t>นางสาวพิมพ์มาลา  โชติกุล (ซักอบรีด  หอ  7)</t>
  </si>
  <si>
    <t xml:space="preserve">นางสาวเยาวลักษณ์ หล้าต๋านะ (ร้านขายของชำ  หอ 7)  </t>
  </si>
  <si>
    <t>อาคารหอพักนักศึกษาหญิง 8</t>
  </si>
  <si>
    <t>ระรวย  กันทะวงค์  (ซักอบรีด  หอ  8)</t>
  </si>
  <si>
    <t xml:space="preserve">กาญจนา  พิมพ์ภักดี (ร้านขายของชำ  หอ 8)  </t>
  </si>
  <si>
    <t>5,049-เม.ย.64</t>
  </si>
  <si>
    <t>TAO BIN</t>
  </si>
  <si>
    <t>อาคารหอพักนักศึกษาหญิง 9</t>
  </si>
  <si>
    <t>วรางคนาง  เต๋จ๊ะ (ซักอบรีด  หอ  9)</t>
  </si>
  <si>
    <t xml:space="preserve">พัชรียา  ระวรรณา (ร้านขายของชำ  หอ 9)  </t>
  </si>
  <si>
    <t>7,834-เม.ย.64</t>
  </si>
  <si>
    <t>อาคารหอพักนักศึกษาหญิง 10</t>
  </si>
  <si>
    <t xml:space="preserve">จิรวิทย์  พงศ์สวัสดิ์  (ซักอบรีด  หอ 10)  </t>
  </si>
  <si>
    <t>09160463</t>
  </si>
  <si>
    <t xml:space="preserve"> (ร้านขายของชำ  หอ 10)  </t>
  </si>
  <si>
    <t>7,360-เม.ย.64</t>
  </si>
  <si>
    <t>อาคารหอพักนักศึกษาหญิง 11</t>
  </si>
  <si>
    <t xml:space="preserve">นางวราภรณ์  เรืองสกุล  (ซักอบรีด  หอ 11) </t>
  </si>
  <si>
    <t>3,551-เม.ย.64</t>
  </si>
  <si>
    <t>นายพิชญ์  มั่งมี  (ร้านขายของชำ  หอ 11)</t>
  </si>
  <si>
    <t>1,557-เม.ย.64</t>
  </si>
  <si>
    <t>คณะพัฒนาการท่องเที่ยว</t>
  </si>
  <si>
    <t xml:space="preserve">อาคารเรียนรวมสุวรรณวาจกกสิกิจ </t>
  </si>
  <si>
    <t>นายเมธัส  แสงจันทร์   ร้านชามุก</t>
  </si>
  <si>
    <t xml:space="preserve">LOTUA' S </t>
  </si>
  <si>
    <t>0014371</t>
  </si>
  <si>
    <t xml:space="preserve">ดับเบิ้ลเอ  </t>
  </si>
  <si>
    <t>0061855</t>
  </si>
  <si>
    <t>อาคารพัฒนาวิสัยทัศน์</t>
  </si>
  <si>
    <t>0061853</t>
  </si>
  <si>
    <t>คณะศิลป์ศาสตร์</t>
  </si>
  <si>
    <t>อาคารประเสริฐ ณ.นคร</t>
  </si>
  <si>
    <t>ชุติกาญจน์  กันธา  (ร้านกาแฟอาคารประเสริฐ)</t>
  </si>
  <si>
    <t>สำนักหอสมุด</t>
  </si>
  <si>
    <t xml:space="preserve">อาคารวิภาต  บุญศรี  วังซ้าย  </t>
  </si>
  <si>
    <t>LOTUA' S (หอสมุด)</t>
  </si>
  <si>
    <t>0024639</t>
  </si>
  <si>
    <t>สัมฤทธิ์  วุฒิยาล์ย  (ถ่ายเอกสารใต้หอสมุด)</t>
  </si>
  <si>
    <t>2,982-เม.ย.64</t>
  </si>
  <si>
    <t>เด่นดวงจันทร์  สิทธินวล  (ร้านกาแฟสดชื่น หอสมุด)</t>
  </si>
  <si>
    <t>ดับเบิ้ลเอ  หอสมุด ชั้น 1</t>
  </si>
  <si>
    <t>ดับเบิ้ลเอ  หอสมุด ชั้น 2</t>
  </si>
  <si>
    <t>ดับเบิ้ลเอ  หอสมุด ชั้น 3</t>
  </si>
  <si>
    <t>ธนัตศักดิ์  ชัยยศ  (ร้านรีแลค คอนเนอร์ หอสมุด)</t>
  </si>
  <si>
    <t>37,894-เม.ย.64</t>
  </si>
  <si>
    <t>คณะบริหารธุรกิจ</t>
  </si>
  <si>
    <t>อาคารพิทยาลงกรณ์</t>
  </si>
  <si>
    <t>LOTUA' S (บริหารธุรกิจ ซี)</t>
  </si>
  <si>
    <t>ดับเบิ้ลเอ บริหารธุรกิจ (หน้าเวที)</t>
  </si>
  <si>
    <t>0092438</t>
  </si>
  <si>
    <t>ดับเบิ้ลเอ บริหารธุรกิจ (ชั้น 3)</t>
  </si>
  <si>
    <t>0092501</t>
  </si>
  <si>
    <t>อาคาร 25 ปี  คณะบริหารธุรกิจ</t>
  </si>
  <si>
    <t>LOTUA' S (บริหารธุรกิจ เอ)</t>
  </si>
  <si>
    <t>ดัชมิลล์ บริหารธุรกิจ 1 No. 1905050334</t>
  </si>
  <si>
    <t>ดับเบิ้ลเอ บริหารธุรกิจ (หน้าลิฟต์)</t>
  </si>
  <si>
    <t>0092335</t>
  </si>
  <si>
    <t>สุรพล  แย้มเกตุหอม  (ครัวบัณฑิต)</t>
  </si>
  <si>
    <t>LOTUA' S (หน้าครัวบัณฑิต)</t>
  </si>
  <si>
    <t>นายสิทธิพล  ป้อมฟั่น (ถ่ายเอกสาร บริหารธุรกิจ)</t>
  </si>
  <si>
    <t>ร้านข้าวแกง</t>
  </si>
  <si>
    <t>TREE &amp; CO (คณะบริหาร)</t>
  </si>
  <si>
    <t>คณะวิทยาศาสตร์</t>
  </si>
  <si>
    <t xml:space="preserve">อาคารแม่โจ้  60  ปี </t>
  </si>
  <si>
    <t>ร้านรักบ้านเกิด  1 ถ่ายเอกสารอาคาร 60 ปีคณะวิทย์</t>
  </si>
  <si>
    <t>ร้านถ่ายเอกสาร ดับเบิ้ลเอ  อาคาร 60 ปีคณะวิทย์</t>
  </si>
  <si>
    <t>นายเกียรติศักดิ์  สว่างอำไพพงษ์ (ดัชมิลล์ 60 ปี)</t>
  </si>
  <si>
    <t>LOTUA' S  60 ปี</t>
  </si>
  <si>
    <t>0002770</t>
  </si>
  <si>
    <t>นายทัญญ เชิงปัญญา  (60 ปี)</t>
  </si>
  <si>
    <t>อาคม  วงศ์วารเตชะ  กาแฟ (60 ปี)</t>
  </si>
  <si>
    <t>กัลวรัตน์  พูลสวัสดิ์  ข้าวมันไก่ (60 ปี)</t>
  </si>
  <si>
    <t>นางศรีเพ็ญ วิวัฒนเจริญ Love Scise (60 ปี)</t>
  </si>
  <si>
    <t>บริษัท ทรูมูฟ จำกัด  (ออเร้นจ์  อาคารวิทยาศาสตร์ ชั้น 1)</t>
  </si>
  <si>
    <t xml:space="preserve">บริษัท โทเทิ่ลแอ็คเซ็สคอมมูนิเคชั่น ชั้น 6 </t>
  </si>
  <si>
    <t>อาคารเสาวรัจนิตยวรรธนะ</t>
  </si>
  <si>
    <t>นายเกียรติศักดิ์  สว่างอำไพพงษ์ (ดัชมิลล์เสาวรัจ วิทย์เก่า)</t>
  </si>
  <si>
    <t>ย้ายไป 60 ปี</t>
  </si>
  <si>
    <t xml:space="preserve">อาคารจุฬาภรณ์   </t>
  </si>
  <si>
    <t>ร้านรักบ้านเกิด  2 ถ่ายเอกสารอาคารจุฬาภรณ์</t>
  </si>
  <si>
    <t>LOTUA' S จุฬาภรณ์</t>
  </si>
  <si>
    <t>0025701</t>
  </si>
  <si>
    <t>นายเกียรติศักดิ์  สว่างอำไพพงษ์ (ดัชมิลล์จุฬาภรณ์)</t>
  </si>
  <si>
    <t>ร้านถ่ายเอกสาร ดับเบิ้ลเอ (จุฬาภรณ์)</t>
  </si>
  <si>
    <t>นายณัฐธิรันท์ พัฒน์ภาภรณ์  (ครัวปราถนา) (อาคารจุฬาภรณ์)</t>
  </si>
  <si>
    <t>นางสิริเพชร  สมบูรณ์ชัย  กาแฟสด (อาคารจุฬาภรณ์)</t>
  </si>
  <si>
    <t>นางสิริเพชร  สมบูรณ์ชัย (ไอศครีมสาหร่าย) (อาคารจุฬาภรณ์)</t>
  </si>
  <si>
    <t>คณะเศรษฐศาสตร์</t>
  </si>
  <si>
    <t>อาคารยรรยง  สิทธิชัย</t>
  </si>
  <si>
    <t>0045356</t>
  </si>
  <si>
    <t>นางพนิดา  อุดมดิษฐเวชกุล  ร้านขายของ (อาคารยรรยง)</t>
  </si>
  <si>
    <t>สุวิทย์  แก้วยะ  (SW Coppy Tech)</t>
  </si>
  <si>
    <t>คณะเทคโนโลยีสารสนเทศและการสื่อสาร</t>
  </si>
  <si>
    <t>อาคาร  75  ปี  แม่โจ้</t>
  </si>
  <si>
    <t>ร้านถ่ายเอกสาร ดับเบิ้ลเอ  (อาคารคณะสารสนเทศ)</t>
  </si>
  <si>
    <t>นางปวีรดา  สุทธิ (อาคารคณะสารสนเทศ) ร้านข้าว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</si>
  <si>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</si>
  <si>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</si>
  <si>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นางหทัยกาญน์  อินต๊ะ    (สถาปัตย์) ซุ้มโค้ก สถาปัตย์</t>
  </si>
  <si>
    <t>นางสาวนิศารัตน์  ปิยะจันทร์  (สถาปัตย์) เครื่องเขียน</t>
  </si>
  <si>
    <t>นายธีรวัฒน์  พูลเขตกัณฐ์   (สถาปัตย์) ซุ้มโค้ก สถาปัตย์</t>
  </si>
  <si>
    <t>คณะผลิตกรรมการเกษตร</t>
  </si>
  <si>
    <t>อาคารรัตนโกสินทร์ 200 ปี</t>
  </si>
  <si>
    <t>อุดม  อินแสง  (ร้านน้องเฟิร์น) ถ่ายเอกสาร</t>
  </si>
  <si>
    <t>อภิริยา  นามวงศ์พรหม  (ร้านนมเกษตรแม่โจ้)</t>
  </si>
  <si>
    <t>อาคารเรียนและปฏิบัติการรวมทางปฐพีวิทยาและฝึกอบรมทางดินและปุ๋ยชั้นสูง</t>
  </si>
  <si>
    <t>นายราชันย์  คันธรส   (ร้านชั้น 1)</t>
  </si>
  <si>
    <t xml:space="preserve">อาคารเพิ่มพูล  </t>
  </si>
  <si>
    <t>ศรีเพ็ญ  วิวัฒนเจริญ (ร้านสามแสน)</t>
  </si>
  <si>
    <t>สำนักวิจัยและส่งเสริมการเกษตร</t>
  </si>
  <si>
    <t>อาคารธรรมศักดิ์มนตรี</t>
  </si>
  <si>
    <t>นายกฤษภาส  แย้มเกตุหอม (ครัวบัณฑิต ศูนย์ต่อเนื่อง)</t>
  </si>
  <si>
    <t>คณะวิศวกรรมศาสตร์</t>
  </si>
  <si>
    <t>อาคารเรียนรวมสาขาวิศวกรรมศาสตร์</t>
  </si>
  <si>
    <t>บัวเรียว  ใจมั่นคง  อาหารตามสั่งคณะวิศวะ</t>
  </si>
  <si>
    <t>001571</t>
  </si>
  <si>
    <t>บัวชร  สมตุ้ย  น้ำคณะวิศวะ</t>
  </si>
  <si>
    <t>001611</t>
  </si>
  <si>
    <t>ประเสริฐ  ยอดชมพู  ข้าวมันไก่</t>
  </si>
  <si>
    <t>002225</t>
  </si>
  <si>
    <t>ประสงค์  ประดิษฐ์วนิช  ก๋ยวเตี๋ยว</t>
  </si>
  <si>
    <t>001221</t>
  </si>
  <si>
    <t>นางสาวปาณิสรา  ใจตุ้ย (ถ่ายเอกสาร วิศวะ)</t>
  </si>
  <si>
    <t>นางสาวธัญธิดา  จันทร์คุ้ม (เครื่องดื่มวิศวะ)</t>
  </si>
  <si>
    <t>iSOOOP</t>
  </si>
  <si>
    <t>LOTUA' S (วิศวะ)</t>
  </si>
  <si>
    <t>0024444</t>
  </si>
  <si>
    <t>อาคารสมิตานนท์</t>
  </si>
  <si>
    <t>นายสมโภชน์  ก้านเขียว  (สมิตานนท์)</t>
  </si>
  <si>
    <t>ดัชมิลล์ (สมิตานนท์)</t>
  </si>
  <si>
    <t>LOTUA' S (สมิตานนท์)</t>
  </si>
  <si>
    <t>0025473</t>
  </si>
  <si>
    <t>อาคารคัดบรรจุผลิตผลเกษตร</t>
  </si>
  <si>
    <t>คณะเทคโนโลยีการประมง</t>
  </si>
  <si>
    <t>อาคารเทคโนโลยีการประมง</t>
  </si>
  <si>
    <t>ธนัตศักดิ์  ชัยยศ  (ร้านรีแลค คอนเนอร์ ประมง)</t>
  </si>
  <si>
    <t>06084785</t>
  </si>
  <si>
    <t>โรงอาหารใหม่</t>
  </si>
  <si>
    <t>ธนาคารกรุงไทย (โรงอาหารใหม่)</t>
  </si>
  <si>
    <t>นางสาวพีรวรรณ  บริหาร (กาสะลอง)</t>
  </si>
  <si>
    <t>น้ำทิพย์  เอื้อจิตอารี    (เก็ตถะหวา)</t>
  </si>
  <si>
    <t>นายสมพล  ทองราช  (ทองกวาว)</t>
  </si>
  <si>
    <t>นางสุมาลี  คำนวล  (บัวละวง)</t>
  </si>
  <si>
    <t>อนันต์  อารี  (ฝ้ายคำ)</t>
  </si>
  <si>
    <t>ธัญรักษ์  ชุ่มทองสิริ  (มะลิ)</t>
  </si>
  <si>
    <t>นายเศวตชัย  เหลี่ยมพันธุ์  (สารภี)</t>
  </si>
  <si>
    <t>นางหทัยทิพย์  สุวรรณนิตย์  (สะบันงา)</t>
  </si>
  <si>
    <t>จันทร์ทิพย์  ศิริวรรณ  (เอื้องผึ้ง)</t>
  </si>
  <si>
    <t>นางนนทลี  ยะอนันต์  (อินทนิล)</t>
  </si>
  <si>
    <t>กนิษฐา  ประเสริฐสันติ  (ร้านผลไม้)</t>
  </si>
  <si>
    <t>POE_MJOUW_GRNCT 01A</t>
  </si>
  <si>
    <t>ดัชมิลล์ โรงอาหารใหม่</t>
  </si>
  <si>
    <t xml:space="preserve">FLASH ESPRESS </t>
  </si>
  <si>
    <t>LOTUA' S โรงอาหารใหม่</t>
  </si>
  <si>
    <t>0025534</t>
  </si>
  <si>
    <t>ใกล้คอกหมู คณะสัตวศาสตร์และเทคโนโลยี</t>
  </si>
  <si>
    <t>สำนักงานตลาด อกท.</t>
  </si>
  <si>
    <t>คณะสัตวศาสตร์และเทคโนโลยี</t>
  </si>
  <si>
    <t>สหกรณ์เครือข่ายโคเนื้อ จำกัด</t>
  </si>
  <si>
    <t>สหกรณ์เครือข่ายโคเนื้อ จำกัด 1</t>
  </si>
  <si>
    <t>วิทยาลัยพลังงานทดแทน</t>
  </si>
  <si>
    <t>ดัชมิลล์ (วิทยาลัยพลังงาน)</t>
  </si>
  <si>
    <t>LOTUA' S (วิทยาลัยพลังงาน)</t>
  </si>
  <si>
    <t>0024586</t>
  </si>
  <si>
    <t>สมาคมศิษย์เก่าแม่โจ้</t>
  </si>
  <si>
    <t>อาคารสมาคมศิษย์เก่า (ปั๊มน้ำ)</t>
  </si>
  <si>
    <t>หอพักสมาคม 1</t>
  </si>
  <si>
    <t>หอพักสมาคม 2</t>
  </si>
  <si>
    <t>ร้านโครงการหลวง (กาดคาวบอย)</t>
  </si>
  <si>
    <t>ปิดปรับปรุ่ง</t>
  </si>
  <si>
    <t>น.ส.ดาริน  มั่งสุวรรณ  (กาแฟ 2477)</t>
  </si>
  <si>
    <t>สหกรณ์ออมทรัพย์แม่โจ้</t>
  </si>
  <si>
    <t>ฝ่ายพัฒนาเกษตรที่สูง สำนักวิจัยฯ คอกเป็ด</t>
  </si>
  <si>
    <t>นายทิวา  จามะรี (โครงการสาขาพืชผัก ผศ.ดร.ศิริวัฒน์  สาครวาสี)</t>
  </si>
  <si>
    <t>0050546</t>
  </si>
  <si>
    <t>งานก่อสร้างสปอร์ตคอมเพล็กซ์</t>
  </si>
  <si>
    <t>งานก่อสร้าง</t>
  </si>
  <si>
    <t>งานก่อสร้างช่วงเกษตรศิลป์</t>
  </si>
  <si>
    <t>เสร็จแล้ว</t>
  </si>
  <si>
    <t>งานก่อสร้างธรรมศักดิ์มนตรี</t>
  </si>
  <si>
    <t>งานก่อสร้างประมง</t>
  </si>
  <si>
    <t>รวม</t>
  </si>
  <si>
    <t>อาคารอำนวย  ยศสุข</t>
  </si>
  <si>
    <t>รุจิรา วงศ์สา ร้านเพลา กาแฟสด</t>
  </si>
  <si>
    <t>อาคารคัดบรรจุผลิตผลเกษตร (บริษัท อาราดา กรุ๊ป จำกัด ชั่วคราว)</t>
  </si>
  <si>
    <t>พื้นที่เช่า (ไฟฟ้า)</t>
  </si>
  <si>
    <t>291-8014815</t>
  </si>
  <si>
    <t>ยกเลิกเช่า พ.ค.65</t>
  </si>
  <si>
    <t>ห้องเย็น</t>
  </si>
  <si>
    <t>ยกเลิกเช่า พ.ค.66</t>
  </si>
  <si>
    <t>งานก่อนสร้าง  907  ไร่</t>
  </si>
  <si>
    <t>งานก่อนสร้างโรงเรือนเพาะชำ  907 ไร่</t>
  </si>
  <si>
    <t>งานก่อนสร้างห้องเย็น  907 ไร่</t>
  </si>
  <si>
    <t>งานก่อนสร้างโรงคัดบรรจุ  907 ไร่</t>
  </si>
  <si>
    <t>งานก่อนสร้าง  คณะสัตวศาสตร์</t>
  </si>
  <si>
    <t>งานขุดสระ  คณะสัตวศาสตร์</t>
  </si>
  <si>
    <t>สำนักฟาร์มหาวิทยาลัย</t>
  </si>
  <si>
    <t>โครงการผลิตปลูกกัญชงคุณภาพสูง (บมจ. ชาญอิสสระ ดีเวล็อปเมนท์</t>
  </si>
  <si>
    <t xml:space="preserve"> (โรงผลิต 1 ) 650HMCM015</t>
  </si>
  <si>
    <t>8021 0012031</t>
  </si>
  <si>
    <t xml:space="preserve"> (โรงผลิต 4 )650HMCM014</t>
  </si>
  <si>
    <t>8021 0002036</t>
  </si>
  <si>
    <t xml:space="preserve"> (โรงผลิต 5 )650HMCM013</t>
  </si>
  <si>
    <t>8021 0012073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</si>
</sst>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16"/>
      <color theme="1"/>
      <name val="AngsanaUPC"/>
      <family val="1"/>
    </font>
    <font>
      <b/>
      <sz val="14"/>
      <color rgb="FFFF00FF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rgb="FF00B0F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rgb="FF002060"/>
      <name val="AngsanaUPC"/>
      <family val="1"/>
    </font>
    <font>
      <b/>
      <sz val="14"/>
      <name val="AngsanaUPC"/>
      <family val="1"/>
    </font>
    <font>
      <b/>
      <sz val="14"/>
      <color rgb="FF00B0F0"/>
      <name val="AngsanaUPC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4" fillId="0" borderId="0" xfId="1" applyFont="1" applyFill="1"/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Continuous"/>
    </xf>
    <xf numFmtId="17" fontId="6" fillId="0" borderId="3" xfId="1" quotePrefix="1" applyNumberFormat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17" fontId="6" fillId="0" borderId="6" xfId="1" quotePrefix="1" applyNumberFormat="1" applyFont="1" applyBorder="1" applyAlignment="1">
      <alignment horizontal="centerContinuous"/>
    </xf>
    <xf numFmtId="0" fontId="4" fillId="0" borderId="6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quotePrefix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0" borderId="7" xfId="1" applyFont="1" applyFill="1" applyBorder="1"/>
    <xf numFmtId="0" fontId="4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8" fillId="0" borderId="7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0" fontId="9" fillId="0" borderId="6" xfId="1" applyFont="1" applyFill="1" applyBorder="1"/>
    <xf numFmtId="0" fontId="3" fillId="0" borderId="4" xfId="1" applyFont="1" applyFill="1" applyBorder="1"/>
    <xf numFmtId="0" fontId="4" fillId="0" borderId="4" xfId="1" applyFont="1" applyFill="1" applyBorder="1" applyAlignment="1">
      <alignment horizontal="center"/>
    </xf>
    <xf numFmtId="0" fontId="7" fillId="0" borderId="9" xfId="1" applyFont="1" applyBorder="1"/>
    <xf numFmtId="0" fontId="7" fillId="0" borderId="0" xfId="1" applyFont="1"/>
    <xf numFmtId="0" fontId="6" fillId="0" borderId="10" xfId="1" applyFont="1" applyBorder="1" applyAlignment="1">
      <alignment horizontal="center"/>
    </xf>
    <xf numFmtId="14" fontId="5" fillId="0" borderId="3" xfId="1" quotePrefix="1" applyNumberFormat="1" applyFont="1" applyFill="1" applyBorder="1" applyAlignment="1">
      <alignment horizontal="center"/>
    </xf>
    <xf numFmtId="0" fontId="3" fillId="2" borderId="6" xfId="1" applyFont="1" applyFill="1" applyBorder="1" applyAlignment="1"/>
    <xf numFmtId="0" fontId="3" fillId="2" borderId="6" xfId="1" applyFont="1" applyFill="1" applyBorder="1" applyAlignment="1">
      <alignment shrinkToFit="1"/>
    </xf>
    <xf numFmtId="0" fontId="4" fillId="2" borderId="4" xfId="1" applyFont="1" applyFill="1" applyBorder="1" applyAlignment="1">
      <alignment horizontal="center" shrinkToFit="1"/>
    </xf>
    <xf numFmtId="0" fontId="3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shrinkToFit="1"/>
    </xf>
    <xf numFmtId="0" fontId="4" fillId="0" borderId="3" xfId="1" applyFont="1" applyFill="1" applyBorder="1"/>
    <xf numFmtId="0" fontId="3" fillId="0" borderId="3" xfId="1" applyFont="1" applyFill="1" applyBorder="1" applyAlignment="1">
      <alignment shrinkToFit="1"/>
    </xf>
    <xf numFmtId="0" fontId="4" fillId="0" borderId="3" xfId="1" applyFont="1" applyFill="1" applyBorder="1" applyAlignment="1">
      <alignment horizontal="center" shrinkToFit="1"/>
    </xf>
    <xf numFmtId="0" fontId="3" fillId="0" borderId="3" xfId="1" quotePrefix="1" applyFont="1" applyFill="1" applyBorder="1" applyAlignment="1">
      <alignment horizontal="center"/>
    </xf>
    <xf numFmtId="4" fontId="8" fillId="0" borderId="3" xfId="1" applyNumberFormat="1" applyFont="1" applyBorder="1" applyAlignment="1">
      <alignment horizontal="center"/>
    </xf>
    <xf numFmtId="4" fontId="6" fillId="0" borderId="3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4" fillId="0" borderId="3" xfId="1" applyNumberFormat="1" applyFont="1" applyFill="1" applyBorder="1"/>
    <xf numFmtId="0" fontId="3" fillId="0" borderId="6" xfId="1" applyFont="1" applyFill="1" applyBorder="1" applyAlignment="1">
      <alignment shrinkToFit="1"/>
    </xf>
    <xf numFmtId="0" fontId="4" fillId="0" borderId="6" xfId="1" applyFont="1" applyFill="1" applyBorder="1" applyAlignment="1">
      <alignment horizontal="center" shrinkToFit="1"/>
    </xf>
    <xf numFmtId="4" fontId="5" fillId="0" borderId="3" xfId="1" applyNumberFormat="1" applyFont="1" applyFill="1" applyBorder="1" applyAlignment="1">
      <alignment horizontal="left"/>
    </xf>
    <xf numFmtId="4" fontId="5" fillId="0" borderId="3" xfId="1" applyNumberFormat="1" applyFont="1" applyFill="1" applyBorder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shrinkToFit="1"/>
    </xf>
    <xf numFmtId="0" fontId="4" fillId="0" borderId="3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shrinkToFit="1"/>
    </xf>
    <xf numFmtId="0" fontId="4" fillId="2" borderId="4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shrinkToFit="1"/>
    </xf>
    <xf numFmtId="4" fontId="5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/>
    <xf numFmtId="0" fontId="3" fillId="0" borderId="3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shrinkToFit="1"/>
    </xf>
    <xf numFmtId="0" fontId="4" fillId="0" borderId="6" xfId="0" applyFont="1" applyFill="1" applyBorder="1" applyAlignment="1">
      <alignment horizontal="center" shrinkToFit="1"/>
    </xf>
    <xf numFmtId="4" fontId="10" fillId="0" borderId="3" xfId="1" applyNumberFormat="1" applyFont="1" applyBorder="1" applyAlignment="1">
      <alignment horizontal="center"/>
    </xf>
    <xf numFmtId="4" fontId="11" fillId="0" borderId="3" xfId="1" applyNumberFormat="1" applyFont="1" applyBorder="1" applyAlignment="1">
      <alignment horizontal="center"/>
    </xf>
    <xf numFmtId="4" fontId="5" fillId="0" borderId="3" xfId="1" applyNumberFormat="1" applyFont="1" applyFill="1" applyBorder="1" applyAlignment="1">
      <alignment horizontal="right"/>
    </xf>
    <xf numFmtId="4" fontId="12" fillId="0" borderId="3" xfId="1" applyNumberFormat="1" applyFont="1" applyBorder="1" applyAlignment="1">
      <alignment horizontal="center"/>
    </xf>
    <xf numFmtId="4" fontId="13" fillId="0" borderId="3" xfId="1" applyNumberFormat="1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4" fontId="8" fillId="0" borderId="3" xfId="1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4" fontId="3" fillId="0" borderId="0" xfId="1" applyNumberFormat="1" applyFont="1" applyFill="1"/>
    <xf numFmtId="4" fontId="4" fillId="0" borderId="3" xfId="1" applyNumberFormat="1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4" xfId="0" applyFont="1" applyFill="1" applyBorder="1" applyAlignment="1">
      <alignment shrinkToFit="1"/>
    </xf>
    <xf numFmtId="4" fontId="8" fillId="2" borderId="5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4" fontId="6" fillId="2" borderId="3" xfId="1" applyNumberFormat="1" applyFont="1" applyFill="1" applyBorder="1" applyAlignment="1">
      <alignment horizontal="center"/>
    </xf>
    <xf numFmtId="0" fontId="9" fillId="0" borderId="6" xfId="1" applyFont="1" applyFill="1" applyBorder="1" applyAlignment="1">
      <alignment horizontal="left"/>
    </xf>
    <xf numFmtId="0" fontId="3" fillId="0" borderId="4" xfId="0" applyFont="1" applyFill="1" applyBorder="1" applyAlignment="1">
      <alignment shrinkToFit="1"/>
    </xf>
    <xf numFmtId="0" fontId="4" fillId="0" borderId="4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14" fillId="0" borderId="3" xfId="1" applyFont="1" applyFill="1" applyBorder="1" applyAlignment="1">
      <alignment horizontal="center"/>
    </xf>
    <xf numFmtId="0" fontId="15" fillId="0" borderId="5" xfId="0" applyFont="1" applyFill="1" applyBorder="1"/>
    <xf numFmtId="0" fontId="15" fillId="0" borderId="4" xfId="0" applyFont="1" applyFill="1" applyBorder="1"/>
    <xf numFmtId="0" fontId="9" fillId="0" borderId="6" xfId="0" applyFont="1" applyFill="1" applyBorder="1" applyAlignment="1">
      <alignment horizontal="left"/>
    </xf>
    <xf numFmtId="0" fontId="9" fillId="0" borderId="3" xfId="1" applyFont="1" applyFill="1" applyBorder="1" applyAlignment="1"/>
    <xf numFmtId="0" fontId="9" fillId="0" borderId="6" xfId="0" applyFont="1" applyFill="1" applyBorder="1"/>
    <xf numFmtId="4" fontId="4" fillId="0" borderId="3" xfId="1" applyNumberFormat="1" applyFont="1" applyFill="1" applyBorder="1" applyAlignment="1">
      <alignment horizontal="right"/>
    </xf>
    <xf numFmtId="4" fontId="12" fillId="0" borderId="3" xfId="1" applyNumberFormat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Continuous"/>
    </xf>
    <xf numFmtId="0" fontId="4" fillId="2" borderId="4" xfId="1" applyFont="1" applyFill="1" applyBorder="1" applyAlignment="1">
      <alignment horizontal="centerContinuous"/>
    </xf>
    <xf numFmtId="4" fontId="5" fillId="2" borderId="6" xfId="1" applyNumberFormat="1" applyFont="1" applyFill="1" applyBorder="1"/>
    <xf numFmtId="4" fontId="5" fillId="2" borderId="4" xfId="1" applyNumberFormat="1" applyFont="1" applyFill="1" applyBorder="1"/>
    <xf numFmtId="4" fontId="5" fillId="2" borderId="5" xfId="1" applyNumberFormat="1" applyFont="1" applyFill="1" applyBorder="1"/>
    <xf numFmtId="4" fontId="5" fillId="2" borderId="3" xfId="1" applyNumberFormat="1" applyFont="1" applyFill="1" applyBorder="1"/>
    <xf numFmtId="4" fontId="3" fillId="0" borderId="0" xfId="1" applyNumberFormat="1" applyFont="1" applyFill="1" applyAlignment="1">
      <alignment horizontal="center"/>
    </xf>
    <xf numFmtId="4" fontId="4" fillId="2" borderId="4" xfId="1" applyNumberFormat="1" applyFont="1" applyFill="1" applyBorder="1" applyAlignment="1">
      <alignment horizontal="center" shrinkToFit="1"/>
    </xf>
    <xf numFmtId="4" fontId="8" fillId="0" borderId="3" xfId="1" applyNumberFormat="1" applyFont="1" applyBorder="1" applyAlignment="1">
      <alignment horizontal="center" shrinkToFit="1"/>
    </xf>
    <xf numFmtId="4" fontId="6" fillId="0" borderId="3" xfId="1" applyNumberFormat="1" applyFont="1" applyBorder="1" applyAlignment="1">
      <alignment horizontal="center" shrinkToFit="1"/>
    </xf>
    <xf numFmtId="4" fontId="8" fillId="0" borderId="5" xfId="1" applyNumberFormat="1" applyFont="1" applyBorder="1" applyAlignment="1">
      <alignment horizontal="center" shrinkToFit="1"/>
    </xf>
    <xf numFmtId="0" fontId="3" fillId="2" borderId="3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 shrinkToFit="1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 shrinkToFit="1"/>
    </xf>
    <xf numFmtId="0" fontId="3" fillId="0" borderId="11" xfId="1" applyFont="1" applyFill="1" applyBorder="1"/>
    <xf numFmtId="0" fontId="3" fillId="0" borderId="5" xfId="1" applyFont="1" applyFill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4 "/>
      <sheetName val="มกราคม 65"/>
      <sheetName val="กุมภาพันธ์ 65"/>
      <sheetName val="มีนาคม 65"/>
      <sheetName val="เมษายน 65 "/>
      <sheetName val="พฤษภาคม 65"/>
      <sheetName val="มิถุนายน 65 "/>
      <sheetName val="กรกฏาคม 65 "/>
      <sheetName val="สิงหาคม 65 "/>
      <sheetName val="กันยายน 65 "/>
      <sheetName val="ตุลาคม 65 "/>
      <sheetName val="พฤศจิกายน 65"/>
      <sheetName val="ธันวาคม 65 "/>
      <sheetName val="คำนวณ"/>
      <sheetName val="คำนวณ (รวมแต่ละอาคาร)"/>
    </sheetNames>
    <sheetDataSet>
      <sheetData sheetId="0"/>
      <sheetData sheetId="1">
        <row r="6">
          <cell r="E6">
            <v>21747</v>
          </cell>
        </row>
        <row r="7">
          <cell r="E7">
            <v>692</v>
          </cell>
        </row>
        <row r="9">
          <cell r="E9">
            <v>3004</v>
          </cell>
        </row>
        <row r="10">
          <cell r="E10">
            <v>280</v>
          </cell>
        </row>
        <row r="12">
          <cell r="E12">
            <v>6179</v>
          </cell>
        </row>
        <row r="13">
          <cell r="E13">
            <v>73157</v>
          </cell>
        </row>
        <row r="14">
          <cell r="E14">
            <v>608</v>
          </cell>
        </row>
        <row r="15">
          <cell r="E15">
            <v>2032</v>
          </cell>
        </row>
        <row r="16">
          <cell r="E16" t="str">
            <v>รื้อถอน</v>
          </cell>
        </row>
        <row r="17">
          <cell r="E17">
            <v>36507</v>
          </cell>
        </row>
        <row r="19">
          <cell r="E19">
            <v>9012</v>
          </cell>
        </row>
        <row r="21">
          <cell r="E21">
            <v>745</v>
          </cell>
        </row>
        <row r="24">
          <cell r="E24">
            <v>2612</v>
          </cell>
        </row>
        <row r="25">
          <cell r="E25">
            <v>4248</v>
          </cell>
        </row>
        <row r="26">
          <cell r="E26">
            <v>9872</v>
          </cell>
        </row>
        <row r="28">
          <cell r="E28">
            <v>9468</v>
          </cell>
        </row>
        <row r="29">
          <cell r="E29">
            <v>2403</v>
          </cell>
        </row>
        <row r="31">
          <cell r="E31">
            <v>559</v>
          </cell>
        </row>
        <row r="32">
          <cell r="E32">
            <v>9242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3917</v>
          </cell>
        </row>
        <row r="42">
          <cell r="E42">
            <v>7709</v>
          </cell>
        </row>
        <row r="43">
          <cell r="E43">
            <v>3701</v>
          </cell>
        </row>
        <row r="44">
          <cell r="E44">
            <v>1780</v>
          </cell>
        </row>
        <row r="45">
          <cell r="E45">
            <v>88547</v>
          </cell>
        </row>
        <row r="46">
          <cell r="E46">
            <v>47250</v>
          </cell>
        </row>
        <row r="47">
          <cell r="E47">
            <v>182</v>
          </cell>
        </row>
        <row r="48">
          <cell r="E48">
            <v>3040</v>
          </cell>
        </row>
        <row r="49">
          <cell r="E49">
            <v>13271</v>
          </cell>
        </row>
        <row r="50">
          <cell r="E50">
            <v>137</v>
          </cell>
        </row>
        <row r="51">
          <cell r="E51">
            <v>215</v>
          </cell>
        </row>
        <row r="52">
          <cell r="E52">
            <v>6821</v>
          </cell>
        </row>
        <row r="53">
          <cell r="E53">
            <v>7825</v>
          </cell>
        </row>
        <row r="54">
          <cell r="E54">
            <v>8886</v>
          </cell>
        </row>
        <row r="55">
          <cell r="E55">
            <v>2988</v>
          </cell>
        </row>
        <row r="56">
          <cell r="E56">
            <v>14846</v>
          </cell>
        </row>
        <row r="57">
          <cell r="E57">
            <v>5878</v>
          </cell>
        </row>
        <row r="58">
          <cell r="E58">
            <v>6522</v>
          </cell>
        </row>
        <row r="59">
          <cell r="E59">
            <v>2965</v>
          </cell>
        </row>
        <row r="60">
          <cell r="E60">
            <v>7208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5042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4658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5901</v>
          </cell>
        </row>
        <row r="71">
          <cell r="E71">
            <v>4626</v>
          </cell>
        </row>
        <row r="72">
          <cell r="E72">
            <v>7363</v>
          </cell>
        </row>
        <row r="73">
          <cell r="E73">
            <v>5489</v>
          </cell>
        </row>
        <row r="74">
          <cell r="E74">
            <v>5189</v>
          </cell>
        </row>
        <row r="75">
          <cell r="E75">
            <v>261</v>
          </cell>
        </row>
        <row r="76">
          <cell r="E76">
            <v>1439</v>
          </cell>
        </row>
        <row r="77">
          <cell r="E77">
            <v>9060</v>
          </cell>
        </row>
        <row r="78">
          <cell r="E78">
            <v>3147.2</v>
          </cell>
        </row>
        <row r="79">
          <cell r="E79">
            <v>2563</v>
          </cell>
        </row>
        <row r="80">
          <cell r="E80">
            <v>50184</v>
          </cell>
        </row>
        <row r="81">
          <cell r="E81">
            <v>163</v>
          </cell>
        </row>
        <row r="82">
          <cell r="E82">
            <v>231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1028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3823</v>
          </cell>
        </row>
        <row r="107">
          <cell r="E107">
            <v>7629</v>
          </cell>
        </row>
        <row r="108">
          <cell r="E108">
            <v>5556</v>
          </cell>
        </row>
        <row r="110">
          <cell r="E110">
            <v>7639</v>
          </cell>
        </row>
        <row r="111">
          <cell r="E111">
            <v>3820</v>
          </cell>
        </row>
        <row r="113">
          <cell r="E113">
            <v>3588</v>
          </cell>
        </row>
        <row r="114">
          <cell r="E114">
            <v>373</v>
          </cell>
        </row>
        <row r="116">
          <cell r="E116">
            <v>12338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4510</v>
          </cell>
        </row>
        <row r="124">
          <cell r="E124">
            <v>7834</v>
          </cell>
        </row>
        <row r="126">
          <cell r="E126">
            <v>8374</v>
          </cell>
        </row>
        <row r="127">
          <cell r="E127">
            <v>7140</v>
          </cell>
        </row>
        <row r="129">
          <cell r="E129">
            <v>3175</v>
          </cell>
        </row>
        <row r="130">
          <cell r="E130">
            <v>411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>
            <v>284</v>
          </cell>
        </row>
        <row r="137">
          <cell r="E137">
            <v>239</v>
          </cell>
        </row>
        <row r="140">
          <cell r="E140">
            <v>5678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1568</v>
          </cell>
        </row>
        <row r="146">
          <cell r="E146">
            <v>147</v>
          </cell>
        </row>
        <row r="147">
          <cell r="E147">
            <v>1088</v>
          </cell>
        </row>
        <row r="148">
          <cell r="E148">
            <v>56</v>
          </cell>
        </row>
        <row r="149">
          <cell r="E149">
            <v>37894</v>
          </cell>
        </row>
        <row r="152">
          <cell r="E152">
            <v>743</v>
          </cell>
        </row>
        <row r="153">
          <cell r="E153">
            <v>721</v>
          </cell>
        </row>
        <row r="154">
          <cell r="E154">
            <v>845</v>
          </cell>
        </row>
        <row r="155">
          <cell r="E155">
            <v>853</v>
          </cell>
        </row>
        <row r="157">
          <cell r="E157">
            <v>701</v>
          </cell>
        </row>
        <row r="158">
          <cell r="E158" t="str">
            <v>รื้อถอน</v>
          </cell>
        </row>
        <row r="159">
          <cell r="E159">
            <v>738</v>
          </cell>
        </row>
        <row r="161">
          <cell r="E161">
            <v>39563</v>
          </cell>
        </row>
        <row r="162">
          <cell r="E162">
            <v>723</v>
          </cell>
        </row>
        <row r="163">
          <cell r="E163">
            <v>1241</v>
          </cell>
        </row>
        <row r="164">
          <cell r="E164" t="str">
            <v>รื้อถอน</v>
          </cell>
        </row>
        <row r="165">
          <cell r="E165">
            <v>10912</v>
          </cell>
        </row>
        <row r="168">
          <cell r="E168">
            <v>5066</v>
          </cell>
        </row>
        <row r="169">
          <cell r="E169">
            <v>2490</v>
          </cell>
        </row>
        <row r="170">
          <cell r="E170" t="str">
            <v>รื้อถอน</v>
          </cell>
        </row>
        <row r="171">
          <cell r="E171">
            <v>786</v>
          </cell>
        </row>
        <row r="172">
          <cell r="E172">
            <v>6511</v>
          </cell>
        </row>
        <row r="173">
          <cell r="E173">
            <v>715</v>
          </cell>
        </row>
        <row r="174">
          <cell r="E174">
            <v>4229</v>
          </cell>
        </row>
        <row r="175">
          <cell r="E175">
            <v>2519</v>
          </cell>
        </row>
        <row r="176">
          <cell r="E176">
            <v>26150</v>
          </cell>
        </row>
        <row r="177">
          <cell r="E177">
            <v>61674</v>
          </cell>
        </row>
        <row r="179">
          <cell r="E179">
            <v>3409</v>
          </cell>
        </row>
        <row r="181">
          <cell r="E181">
            <v>4802</v>
          </cell>
        </row>
        <row r="182">
          <cell r="E182">
            <v>716</v>
          </cell>
        </row>
        <row r="183">
          <cell r="E183">
            <v>5015</v>
          </cell>
        </row>
        <row r="184">
          <cell r="E184">
            <v>1051</v>
          </cell>
        </row>
        <row r="185">
          <cell r="E185">
            <v>5464</v>
          </cell>
        </row>
        <row r="186">
          <cell r="E186">
            <v>7578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25870</v>
          </cell>
        </row>
        <row r="192">
          <cell r="E192">
            <v>4841</v>
          </cell>
        </row>
        <row r="195">
          <cell r="E195">
            <v>1151</v>
          </cell>
        </row>
        <row r="196">
          <cell r="E196">
            <v>205</v>
          </cell>
        </row>
        <row r="199">
          <cell r="E199">
            <v>7860</v>
          </cell>
        </row>
        <row r="200">
          <cell r="E200">
            <v>9464</v>
          </cell>
        </row>
        <row r="201">
          <cell r="E201">
            <v>8158</v>
          </cell>
        </row>
        <row r="202">
          <cell r="E202">
            <v>1331</v>
          </cell>
        </row>
        <row r="205">
          <cell r="E205">
            <v>2255</v>
          </cell>
        </row>
        <row r="206">
          <cell r="E206">
            <v>23654</v>
          </cell>
        </row>
        <row r="208">
          <cell r="E208">
            <v>4811</v>
          </cell>
        </row>
        <row r="210">
          <cell r="E210">
            <v>5967</v>
          </cell>
        </row>
        <row r="213">
          <cell r="E213">
            <v>3036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3160</v>
          </cell>
        </row>
        <row r="221">
          <cell r="E221" t="str">
            <v>-</v>
          </cell>
        </row>
        <row r="222">
          <cell r="E222" t="str">
            <v>รื้อถอน</v>
          </cell>
        </row>
        <row r="223">
          <cell r="E223">
            <v>547</v>
          </cell>
        </row>
        <row r="225">
          <cell r="E225">
            <v>4195</v>
          </cell>
        </row>
        <row r="226">
          <cell r="E226" t="str">
            <v>รื้อถอน</v>
          </cell>
        </row>
        <row r="227">
          <cell r="E227">
            <v>540</v>
          </cell>
        </row>
        <row r="229">
          <cell r="E229">
            <v>3017</v>
          </cell>
        </row>
        <row r="232">
          <cell r="E232">
            <v>38515</v>
          </cell>
        </row>
        <row r="234">
          <cell r="E234">
            <v>4194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3655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5653</v>
          </cell>
        </row>
        <row r="245">
          <cell r="E245">
            <v>7095</v>
          </cell>
        </row>
        <row r="246">
          <cell r="E246">
            <v>304</v>
          </cell>
        </row>
        <row r="247">
          <cell r="E247">
            <v>4541</v>
          </cell>
        </row>
        <row r="248">
          <cell r="E248" t="str">
            <v>รื้อถอน</v>
          </cell>
        </row>
        <row r="249">
          <cell r="E249">
            <v>22817</v>
          </cell>
        </row>
        <row r="250">
          <cell r="E250">
            <v>624</v>
          </cell>
        </row>
        <row r="252">
          <cell r="E252">
            <v>70184</v>
          </cell>
        </row>
        <row r="254">
          <cell r="E254">
            <v>7723</v>
          </cell>
        </row>
        <row r="255">
          <cell r="E255">
            <v>6161</v>
          </cell>
        </row>
        <row r="257">
          <cell r="E257" t="str">
            <v>รื้อถอน</v>
          </cell>
        </row>
        <row r="258">
          <cell r="E258">
            <v>571</v>
          </cell>
        </row>
        <row r="260">
          <cell r="E260">
            <v>95085</v>
          </cell>
        </row>
        <row r="261">
          <cell r="E261">
            <v>4</v>
          </cell>
        </row>
        <row r="262">
          <cell r="E262">
            <v>64875</v>
          </cell>
        </row>
        <row r="263">
          <cell r="E263">
            <v>1522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48308</v>
          </cell>
        </row>
        <row r="268">
          <cell r="E268">
            <v>50318</v>
          </cell>
        </row>
        <row r="269">
          <cell r="E269">
            <v>2535</v>
          </cell>
        </row>
        <row r="270">
          <cell r="E270">
            <v>2446</v>
          </cell>
        </row>
        <row r="271">
          <cell r="E271" t="str">
            <v>เสร็จแล้ว</v>
          </cell>
        </row>
        <row r="272">
          <cell r="E272">
            <v>1424</v>
          </cell>
        </row>
        <row r="273">
          <cell r="E273" t="str">
            <v>เสร็จแล้ว</v>
          </cell>
        </row>
        <row r="275">
          <cell r="E275">
            <v>1962</v>
          </cell>
        </row>
        <row r="276">
          <cell r="E276">
            <v>298</v>
          </cell>
        </row>
        <row r="278">
          <cell r="E278">
            <v>7160</v>
          </cell>
        </row>
        <row r="279">
          <cell r="E279">
            <v>358</v>
          </cell>
        </row>
      </sheetData>
      <sheetData sheetId="2">
        <row r="6">
          <cell r="E6">
            <v>21843</v>
          </cell>
        </row>
        <row r="7">
          <cell r="E7">
            <v>692</v>
          </cell>
        </row>
        <row r="9">
          <cell r="E9">
            <v>3153</v>
          </cell>
        </row>
        <row r="10">
          <cell r="E10">
            <v>285</v>
          </cell>
        </row>
        <row r="12">
          <cell r="E12">
            <v>6179</v>
          </cell>
        </row>
        <row r="13">
          <cell r="E13">
            <v>73632</v>
          </cell>
        </row>
        <row r="14">
          <cell r="E14">
            <v>608</v>
          </cell>
        </row>
        <row r="15">
          <cell r="E15">
            <v>2100</v>
          </cell>
        </row>
        <row r="16">
          <cell r="E16" t="str">
            <v>รื้อถอน</v>
          </cell>
        </row>
        <row r="17">
          <cell r="E17">
            <v>38387</v>
          </cell>
        </row>
        <row r="19">
          <cell r="E19">
            <v>9414</v>
          </cell>
        </row>
        <row r="21">
          <cell r="E21">
            <v>745</v>
          </cell>
        </row>
        <row r="24">
          <cell r="E24">
            <v>2689</v>
          </cell>
        </row>
        <row r="25">
          <cell r="E25">
            <v>4441</v>
          </cell>
        </row>
        <row r="26">
          <cell r="E26">
            <v>19</v>
          </cell>
        </row>
        <row r="28">
          <cell r="E28">
            <v>9516</v>
          </cell>
        </row>
        <row r="29">
          <cell r="E29">
            <v>2821</v>
          </cell>
        </row>
        <row r="31">
          <cell r="E31">
            <v>559</v>
          </cell>
        </row>
        <row r="32">
          <cell r="E32">
            <v>9307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3930</v>
          </cell>
        </row>
        <row r="42">
          <cell r="E42">
            <v>7976</v>
          </cell>
        </row>
        <row r="43">
          <cell r="E43">
            <v>3701</v>
          </cell>
        </row>
        <row r="44">
          <cell r="E44">
            <v>2094</v>
          </cell>
        </row>
        <row r="45">
          <cell r="E45">
            <v>89074</v>
          </cell>
        </row>
        <row r="46">
          <cell r="E46">
            <v>47250</v>
          </cell>
        </row>
        <row r="47">
          <cell r="E47">
            <v>221</v>
          </cell>
        </row>
        <row r="48">
          <cell r="E48">
            <v>3609</v>
          </cell>
        </row>
        <row r="49">
          <cell r="E49">
            <v>13322</v>
          </cell>
        </row>
        <row r="50">
          <cell r="E50">
            <v>185</v>
          </cell>
        </row>
        <row r="51">
          <cell r="E51">
            <v>303</v>
          </cell>
        </row>
        <row r="52">
          <cell r="E52">
            <v>7629</v>
          </cell>
        </row>
        <row r="53">
          <cell r="E53">
            <v>8303</v>
          </cell>
        </row>
        <row r="54">
          <cell r="E54">
            <v>9000</v>
          </cell>
        </row>
        <row r="55">
          <cell r="E55">
            <v>3010</v>
          </cell>
        </row>
        <row r="56">
          <cell r="E56">
            <v>15038</v>
          </cell>
        </row>
        <row r="57">
          <cell r="E57">
            <v>6088</v>
          </cell>
        </row>
        <row r="58">
          <cell r="E58">
            <v>6577</v>
          </cell>
        </row>
        <row r="59">
          <cell r="E59">
            <v>3030</v>
          </cell>
        </row>
        <row r="60">
          <cell r="E60">
            <v>7324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5066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4740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5944</v>
          </cell>
        </row>
        <row r="71">
          <cell r="E71">
            <v>4895</v>
          </cell>
        </row>
        <row r="72">
          <cell r="E72">
            <v>7474</v>
          </cell>
        </row>
        <row r="73">
          <cell r="E73">
            <v>5604</v>
          </cell>
        </row>
        <row r="74">
          <cell r="E74">
            <v>5258</v>
          </cell>
        </row>
        <row r="75">
          <cell r="E75">
            <v>261</v>
          </cell>
        </row>
        <row r="76">
          <cell r="E76">
            <v>1442</v>
          </cell>
        </row>
        <row r="77">
          <cell r="E77">
            <v>9060</v>
          </cell>
        </row>
        <row r="78">
          <cell r="E78">
            <v>3171</v>
          </cell>
        </row>
        <row r="79">
          <cell r="E79">
            <v>2563</v>
          </cell>
        </row>
        <row r="80">
          <cell r="E80">
            <v>51811</v>
          </cell>
        </row>
        <row r="81">
          <cell r="E81">
            <v>258</v>
          </cell>
        </row>
        <row r="82">
          <cell r="E82">
            <v>459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1035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3935</v>
          </cell>
        </row>
        <row r="107">
          <cell r="E107">
            <v>7762</v>
          </cell>
        </row>
        <row r="108">
          <cell r="E108">
            <v>5642</v>
          </cell>
        </row>
        <row r="110">
          <cell r="E110">
            <v>7642</v>
          </cell>
        </row>
        <row r="111">
          <cell r="E111">
            <v>3879</v>
          </cell>
        </row>
        <row r="113">
          <cell r="E113">
            <v>3599</v>
          </cell>
        </row>
        <row r="114">
          <cell r="E114">
            <v>373</v>
          </cell>
        </row>
        <row r="116">
          <cell r="E116">
            <v>12363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4578</v>
          </cell>
        </row>
        <row r="124">
          <cell r="E124">
            <v>7834</v>
          </cell>
        </row>
        <row r="126">
          <cell r="E126">
            <v>8384</v>
          </cell>
        </row>
        <row r="127">
          <cell r="E127">
            <v>7342</v>
          </cell>
        </row>
        <row r="129">
          <cell r="E129">
            <v>3312</v>
          </cell>
        </row>
        <row r="130">
          <cell r="E130">
            <v>771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>
            <v>336</v>
          </cell>
        </row>
        <row r="137">
          <cell r="E137">
            <v>295</v>
          </cell>
        </row>
        <row r="140">
          <cell r="E140">
            <v>5704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2107</v>
          </cell>
        </row>
        <row r="146">
          <cell r="E146">
            <v>147</v>
          </cell>
        </row>
        <row r="147">
          <cell r="E147">
            <v>1088</v>
          </cell>
        </row>
        <row r="148">
          <cell r="E148">
            <v>56</v>
          </cell>
        </row>
        <row r="149">
          <cell r="E149">
            <v>37894</v>
          </cell>
        </row>
        <row r="152">
          <cell r="E152">
            <v>743</v>
          </cell>
        </row>
        <row r="153">
          <cell r="E153">
            <v>721</v>
          </cell>
        </row>
        <row r="154">
          <cell r="E154">
            <v>893</v>
          </cell>
        </row>
        <row r="155">
          <cell r="E155">
            <v>906</v>
          </cell>
        </row>
        <row r="157">
          <cell r="E157">
            <v>701</v>
          </cell>
        </row>
        <row r="158">
          <cell r="E158" t="str">
            <v>รื้อถอน</v>
          </cell>
        </row>
        <row r="159">
          <cell r="E159">
            <v>770</v>
          </cell>
        </row>
        <row r="161">
          <cell r="E161">
            <v>40599</v>
          </cell>
        </row>
        <row r="162">
          <cell r="E162">
            <v>723</v>
          </cell>
        </row>
        <row r="163">
          <cell r="E163">
            <v>1326</v>
          </cell>
        </row>
        <row r="164">
          <cell r="E164" t="str">
            <v>รื้อถอน</v>
          </cell>
        </row>
        <row r="165">
          <cell r="E165">
            <v>11609</v>
          </cell>
        </row>
        <row r="168">
          <cell r="E168">
            <v>5106</v>
          </cell>
        </row>
        <row r="169">
          <cell r="E169">
            <v>2519</v>
          </cell>
        </row>
        <row r="170">
          <cell r="E170" t="str">
            <v>รื้อถอน</v>
          </cell>
        </row>
        <row r="171">
          <cell r="E171">
            <v>1221</v>
          </cell>
        </row>
        <row r="172">
          <cell r="E172">
            <v>6644</v>
          </cell>
        </row>
        <row r="173">
          <cell r="E173">
            <v>857</v>
          </cell>
        </row>
        <row r="174">
          <cell r="E174">
            <v>4275</v>
          </cell>
        </row>
        <row r="175">
          <cell r="E175">
            <v>2529</v>
          </cell>
        </row>
        <row r="176">
          <cell r="E176">
            <v>30381</v>
          </cell>
        </row>
        <row r="177">
          <cell r="E177">
            <v>65744</v>
          </cell>
        </row>
        <row r="179">
          <cell r="E179">
            <v>3605</v>
          </cell>
        </row>
        <row r="181">
          <cell r="E181">
            <v>4921</v>
          </cell>
        </row>
        <row r="182">
          <cell r="E182">
            <v>1154</v>
          </cell>
        </row>
        <row r="183">
          <cell r="E183">
            <v>5204</v>
          </cell>
        </row>
        <row r="184">
          <cell r="E184">
            <v>1103</v>
          </cell>
        </row>
        <row r="185">
          <cell r="E185">
            <v>5464</v>
          </cell>
        </row>
        <row r="186">
          <cell r="E186">
            <v>7819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25870</v>
          </cell>
        </row>
        <row r="192">
          <cell r="E192">
            <v>4841</v>
          </cell>
        </row>
        <row r="195">
          <cell r="E195">
            <v>1200</v>
          </cell>
        </row>
        <row r="196">
          <cell r="E196">
            <v>205</v>
          </cell>
        </row>
        <row r="199">
          <cell r="E199">
            <v>7860</v>
          </cell>
        </row>
        <row r="200">
          <cell r="E200">
            <v>9464</v>
          </cell>
        </row>
        <row r="201">
          <cell r="E201">
            <v>8162</v>
          </cell>
        </row>
        <row r="202">
          <cell r="E202">
            <v>1331</v>
          </cell>
        </row>
        <row r="205">
          <cell r="E205">
            <v>2324</v>
          </cell>
        </row>
        <row r="206">
          <cell r="E206">
            <v>24302</v>
          </cell>
        </row>
        <row r="208">
          <cell r="E208">
            <v>4811</v>
          </cell>
        </row>
        <row r="210">
          <cell r="E210">
            <v>6396</v>
          </cell>
        </row>
        <row r="213">
          <cell r="E213">
            <v>3500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3177</v>
          </cell>
        </row>
        <row r="221">
          <cell r="E221" t="str">
            <v>-</v>
          </cell>
        </row>
        <row r="222">
          <cell r="E222" t="str">
            <v>รื้อถอน</v>
          </cell>
        </row>
        <row r="223">
          <cell r="E223">
            <v>547</v>
          </cell>
        </row>
        <row r="225">
          <cell r="E225">
            <v>4195</v>
          </cell>
        </row>
        <row r="226">
          <cell r="E226" t="str">
            <v>รื้อถอน</v>
          </cell>
        </row>
        <row r="227">
          <cell r="E227">
            <v>540</v>
          </cell>
        </row>
        <row r="229">
          <cell r="E229">
            <v>3017</v>
          </cell>
        </row>
        <row r="232">
          <cell r="E232">
            <v>38657</v>
          </cell>
        </row>
        <row r="234">
          <cell r="E234">
            <v>4742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3655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5653</v>
          </cell>
        </row>
        <row r="245">
          <cell r="E245">
            <v>7095</v>
          </cell>
        </row>
        <row r="246">
          <cell r="E246">
            <v>304</v>
          </cell>
        </row>
        <row r="247">
          <cell r="E247">
            <v>4578</v>
          </cell>
        </row>
        <row r="248">
          <cell r="E248" t="str">
            <v>รื้อถอน</v>
          </cell>
        </row>
        <row r="249">
          <cell r="E249">
            <v>23239</v>
          </cell>
        </row>
        <row r="250">
          <cell r="E250">
            <v>624</v>
          </cell>
        </row>
        <row r="252">
          <cell r="E252">
            <v>71016</v>
          </cell>
        </row>
        <row r="254">
          <cell r="E254">
            <v>7831</v>
          </cell>
        </row>
        <row r="255">
          <cell r="E255">
            <v>11819</v>
          </cell>
        </row>
        <row r="257">
          <cell r="E257" t="str">
            <v>รื้อถอน</v>
          </cell>
        </row>
        <row r="258">
          <cell r="E258">
            <v>571</v>
          </cell>
        </row>
        <row r="260">
          <cell r="E260">
            <v>95092</v>
          </cell>
        </row>
        <row r="261">
          <cell r="E261">
            <v>4</v>
          </cell>
        </row>
        <row r="262">
          <cell r="E262">
            <v>66379</v>
          </cell>
        </row>
        <row r="263">
          <cell r="E263">
            <v>1548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49679</v>
          </cell>
        </row>
        <row r="268">
          <cell r="E268">
            <v>50504</v>
          </cell>
        </row>
        <row r="269">
          <cell r="E269">
            <v>2535</v>
          </cell>
        </row>
        <row r="270">
          <cell r="E270">
            <v>2507</v>
          </cell>
        </row>
        <row r="271">
          <cell r="E271" t="str">
            <v>เสร็จแล้ว</v>
          </cell>
        </row>
        <row r="272">
          <cell r="E272">
            <v>1480</v>
          </cell>
        </row>
        <row r="273">
          <cell r="E273" t="str">
            <v>เสร็จแล้ว</v>
          </cell>
        </row>
        <row r="275">
          <cell r="E275">
            <v>1962</v>
          </cell>
        </row>
        <row r="276">
          <cell r="E276">
            <v>307</v>
          </cell>
        </row>
        <row r="278">
          <cell r="E278">
            <v>10524</v>
          </cell>
        </row>
        <row r="279">
          <cell r="E279">
            <v>358</v>
          </cell>
        </row>
        <row r="281">
          <cell r="E281">
            <v>0</v>
          </cell>
        </row>
        <row r="282">
          <cell r="E282">
            <v>0</v>
          </cell>
        </row>
      </sheetData>
      <sheetData sheetId="3">
        <row r="6">
          <cell r="E6">
            <v>21987</v>
          </cell>
        </row>
        <row r="7">
          <cell r="E7">
            <v>692</v>
          </cell>
        </row>
        <row r="9">
          <cell r="E9">
            <v>3278</v>
          </cell>
        </row>
        <row r="10">
          <cell r="E10">
            <v>297</v>
          </cell>
        </row>
        <row r="12">
          <cell r="E12">
            <v>6179</v>
          </cell>
        </row>
        <row r="13">
          <cell r="E13">
            <v>74239</v>
          </cell>
        </row>
        <row r="14">
          <cell r="E14">
            <v>608</v>
          </cell>
        </row>
        <row r="15">
          <cell r="E15">
            <v>2193</v>
          </cell>
        </row>
        <row r="16">
          <cell r="E16" t="str">
            <v>รื้อถอน</v>
          </cell>
        </row>
        <row r="17">
          <cell r="E17">
            <v>40164</v>
          </cell>
        </row>
        <row r="19">
          <cell r="E19">
            <v>9835</v>
          </cell>
        </row>
        <row r="21">
          <cell r="E21">
            <v>745</v>
          </cell>
        </row>
        <row r="24">
          <cell r="E24">
            <v>2761</v>
          </cell>
        </row>
        <row r="25">
          <cell r="E25">
            <v>4620</v>
          </cell>
        </row>
        <row r="26">
          <cell r="E26">
            <v>161</v>
          </cell>
        </row>
        <row r="28">
          <cell r="E28">
            <v>9579</v>
          </cell>
        </row>
        <row r="29">
          <cell r="E29">
            <v>3217</v>
          </cell>
        </row>
        <row r="31">
          <cell r="E31">
            <v>559</v>
          </cell>
        </row>
        <row r="32">
          <cell r="E32">
            <v>9374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285</v>
          </cell>
        </row>
        <row r="41">
          <cell r="E41">
            <v>3944</v>
          </cell>
        </row>
        <row r="42">
          <cell r="E42">
            <v>8265</v>
          </cell>
        </row>
        <row r="43">
          <cell r="E43">
            <v>3718</v>
          </cell>
        </row>
        <row r="44">
          <cell r="E44">
            <v>2393</v>
          </cell>
        </row>
        <row r="45">
          <cell r="E45">
            <v>89621</v>
          </cell>
        </row>
        <row r="46">
          <cell r="E46">
            <v>47250</v>
          </cell>
        </row>
        <row r="47">
          <cell r="E47">
            <v>270</v>
          </cell>
        </row>
        <row r="48">
          <cell r="E48">
            <v>4190</v>
          </cell>
        </row>
        <row r="49">
          <cell r="E49">
            <v>13371</v>
          </cell>
        </row>
        <row r="50">
          <cell r="E50">
            <v>266</v>
          </cell>
        </row>
        <row r="51">
          <cell r="E51">
            <v>452</v>
          </cell>
        </row>
        <row r="52">
          <cell r="E52">
            <v>8407</v>
          </cell>
        </row>
        <row r="53">
          <cell r="E53">
            <v>8751</v>
          </cell>
        </row>
        <row r="54">
          <cell r="E54">
            <v>9079</v>
          </cell>
        </row>
        <row r="55">
          <cell r="E55">
            <v>3053</v>
          </cell>
        </row>
        <row r="56">
          <cell r="E56">
            <v>15182</v>
          </cell>
        </row>
        <row r="57">
          <cell r="E57">
            <v>6344</v>
          </cell>
        </row>
        <row r="58">
          <cell r="E58">
            <v>6628</v>
          </cell>
        </row>
        <row r="59">
          <cell r="E59">
            <v>3044</v>
          </cell>
        </row>
        <row r="60">
          <cell r="E60">
            <v>7530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5098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4837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5992</v>
          </cell>
        </row>
        <row r="71">
          <cell r="E71">
            <v>5026</v>
          </cell>
        </row>
        <row r="72">
          <cell r="E72">
            <v>7474</v>
          </cell>
        </row>
        <row r="73">
          <cell r="E73">
            <v>5713</v>
          </cell>
        </row>
        <row r="74">
          <cell r="E74">
            <v>5323</v>
          </cell>
        </row>
        <row r="75">
          <cell r="E75">
            <v>261</v>
          </cell>
        </row>
        <row r="76">
          <cell r="E76">
            <v>1452</v>
          </cell>
        </row>
        <row r="77">
          <cell r="E77">
            <v>9077</v>
          </cell>
        </row>
        <row r="78">
          <cell r="E78">
            <v>3197</v>
          </cell>
        </row>
        <row r="79">
          <cell r="E79">
            <v>2563</v>
          </cell>
        </row>
        <row r="80">
          <cell r="E80">
            <v>53715</v>
          </cell>
        </row>
        <row r="81">
          <cell r="E81">
            <v>341</v>
          </cell>
        </row>
        <row r="82">
          <cell r="E82">
            <v>770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1045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4055</v>
          </cell>
        </row>
        <row r="107">
          <cell r="E107">
            <v>7800</v>
          </cell>
        </row>
        <row r="108">
          <cell r="E108">
            <v>5732</v>
          </cell>
        </row>
        <row r="110">
          <cell r="E110">
            <v>7642</v>
          </cell>
        </row>
        <row r="111">
          <cell r="E111">
            <v>3879</v>
          </cell>
        </row>
        <row r="113">
          <cell r="E113">
            <v>3609</v>
          </cell>
        </row>
        <row r="114">
          <cell r="E114">
            <v>373</v>
          </cell>
        </row>
        <row r="116">
          <cell r="E116">
            <v>12387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4647</v>
          </cell>
        </row>
        <row r="124">
          <cell r="E124">
            <v>7834</v>
          </cell>
        </row>
        <row r="126">
          <cell r="E126">
            <v>8384</v>
          </cell>
        </row>
        <row r="127">
          <cell r="E127">
            <v>7360</v>
          </cell>
        </row>
        <row r="129">
          <cell r="E129">
            <v>3456</v>
          </cell>
        </row>
        <row r="130">
          <cell r="E130">
            <v>1154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>
            <v>381</v>
          </cell>
        </row>
        <row r="137">
          <cell r="E137">
            <v>333</v>
          </cell>
        </row>
        <row r="140">
          <cell r="E140">
            <v>5784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2536</v>
          </cell>
        </row>
        <row r="146">
          <cell r="E146">
            <v>147</v>
          </cell>
        </row>
        <row r="147">
          <cell r="E147">
            <v>1088</v>
          </cell>
        </row>
        <row r="148">
          <cell r="E148">
            <v>56</v>
          </cell>
        </row>
        <row r="149">
          <cell r="E149">
            <v>37894</v>
          </cell>
        </row>
        <row r="152">
          <cell r="E152">
            <v>743</v>
          </cell>
        </row>
        <row r="153">
          <cell r="E153">
            <v>721</v>
          </cell>
        </row>
        <row r="154">
          <cell r="E154">
            <v>940</v>
          </cell>
        </row>
        <row r="155">
          <cell r="E155">
            <v>960</v>
          </cell>
        </row>
        <row r="157">
          <cell r="E157">
            <v>701</v>
          </cell>
        </row>
        <row r="158">
          <cell r="E158" t="str">
            <v>รื้อถอนแล้ว</v>
          </cell>
        </row>
        <row r="159">
          <cell r="E159">
            <v>814</v>
          </cell>
        </row>
        <row r="161">
          <cell r="E161">
            <v>41836</v>
          </cell>
        </row>
        <row r="162">
          <cell r="E162">
            <v>723</v>
          </cell>
        </row>
        <row r="163">
          <cell r="E163">
            <v>1423</v>
          </cell>
        </row>
        <row r="164">
          <cell r="E164" t="str">
            <v>รื้อถอนแล้ว</v>
          </cell>
        </row>
        <row r="165">
          <cell r="E165">
            <v>12465</v>
          </cell>
        </row>
        <row r="168">
          <cell r="E168">
            <v>5138</v>
          </cell>
        </row>
        <row r="169">
          <cell r="E169">
            <v>2545</v>
          </cell>
        </row>
        <row r="170">
          <cell r="E170" t="str">
            <v>รื้อถอนแล้ว</v>
          </cell>
        </row>
        <row r="171">
          <cell r="E171">
            <v>1643</v>
          </cell>
        </row>
        <row r="172">
          <cell r="E172">
            <v>6845</v>
          </cell>
        </row>
        <row r="173">
          <cell r="E173">
            <v>1011</v>
          </cell>
        </row>
        <row r="174">
          <cell r="E174">
            <v>4304</v>
          </cell>
        </row>
        <row r="175">
          <cell r="E175">
            <v>2538</v>
          </cell>
        </row>
        <row r="176">
          <cell r="E176">
            <v>34581</v>
          </cell>
        </row>
        <row r="177">
          <cell r="E177">
            <v>69765</v>
          </cell>
        </row>
        <row r="179">
          <cell r="E179">
            <v>3796</v>
          </cell>
        </row>
        <row r="181">
          <cell r="E181">
            <v>5050</v>
          </cell>
        </row>
        <row r="182">
          <cell r="E182">
            <v>1599</v>
          </cell>
        </row>
        <row r="183">
          <cell r="E183">
            <v>5393</v>
          </cell>
        </row>
        <row r="184">
          <cell r="E184">
            <v>1153</v>
          </cell>
        </row>
        <row r="185">
          <cell r="E185">
            <v>5483</v>
          </cell>
        </row>
        <row r="186">
          <cell r="E186">
            <v>8091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25870</v>
          </cell>
        </row>
        <row r="192">
          <cell r="E192">
            <v>4841</v>
          </cell>
        </row>
        <row r="195">
          <cell r="E195">
            <v>1247</v>
          </cell>
        </row>
        <row r="196">
          <cell r="E196">
            <v>205</v>
          </cell>
        </row>
        <row r="199">
          <cell r="E199">
            <v>7860</v>
          </cell>
        </row>
        <row r="200">
          <cell r="E200">
            <v>9464</v>
          </cell>
        </row>
        <row r="201">
          <cell r="E201">
            <v>8168</v>
          </cell>
        </row>
        <row r="202">
          <cell r="E202">
            <v>1331</v>
          </cell>
        </row>
        <row r="205">
          <cell r="E205">
            <v>2408</v>
          </cell>
        </row>
        <row r="206">
          <cell r="E206">
            <v>25202</v>
          </cell>
        </row>
        <row r="208">
          <cell r="E208">
            <v>4811</v>
          </cell>
        </row>
        <row r="210">
          <cell r="E210">
            <v>6865</v>
          </cell>
        </row>
        <row r="213">
          <cell r="E213">
            <v>3995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3195</v>
          </cell>
        </row>
        <row r="221">
          <cell r="E221" t="str">
            <v>-</v>
          </cell>
        </row>
        <row r="222">
          <cell r="E222" t="str">
            <v>รื้อถอน</v>
          </cell>
        </row>
        <row r="223">
          <cell r="E223">
            <v>547</v>
          </cell>
        </row>
        <row r="225">
          <cell r="E225">
            <v>4195</v>
          </cell>
        </row>
        <row r="226">
          <cell r="E226" t="str">
            <v>รื้อถอน</v>
          </cell>
        </row>
        <row r="227">
          <cell r="E227">
            <v>540</v>
          </cell>
        </row>
        <row r="229">
          <cell r="E229">
            <v>3017</v>
          </cell>
        </row>
        <row r="232">
          <cell r="E232">
            <v>38863</v>
          </cell>
        </row>
        <row r="234">
          <cell r="E234">
            <v>5272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3655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5653</v>
          </cell>
        </row>
        <row r="245">
          <cell r="E245">
            <v>7095</v>
          </cell>
        </row>
        <row r="246">
          <cell r="E246">
            <v>306</v>
          </cell>
        </row>
        <row r="247">
          <cell r="E247">
            <v>4644</v>
          </cell>
        </row>
        <row r="248">
          <cell r="E248" t="str">
            <v>รื้อถอน</v>
          </cell>
        </row>
        <row r="249">
          <cell r="E249">
            <v>23772</v>
          </cell>
        </row>
        <row r="250">
          <cell r="E250">
            <v>624</v>
          </cell>
        </row>
        <row r="252">
          <cell r="E252">
            <v>72050</v>
          </cell>
        </row>
        <row r="254">
          <cell r="E254">
            <v>7969</v>
          </cell>
        </row>
        <row r="255">
          <cell r="E255">
            <v>19218</v>
          </cell>
        </row>
        <row r="257">
          <cell r="E257" t="str">
            <v>รื้อถอน</v>
          </cell>
        </row>
        <row r="258">
          <cell r="E258">
            <v>571</v>
          </cell>
        </row>
        <row r="260">
          <cell r="E260">
            <v>95143</v>
          </cell>
        </row>
        <row r="261">
          <cell r="E261">
            <v>4</v>
          </cell>
        </row>
        <row r="262">
          <cell r="E262">
            <v>68802</v>
          </cell>
        </row>
        <row r="263">
          <cell r="E263">
            <v>1575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50980</v>
          </cell>
        </row>
        <row r="268">
          <cell r="E268">
            <v>50687</v>
          </cell>
        </row>
        <row r="269">
          <cell r="E269">
            <v>2538</v>
          </cell>
        </row>
        <row r="270">
          <cell r="E270">
            <v>2561</v>
          </cell>
        </row>
        <row r="272">
          <cell r="E272">
            <v>1559</v>
          </cell>
        </row>
        <row r="275">
          <cell r="E275">
            <v>1962</v>
          </cell>
        </row>
        <row r="276">
          <cell r="E276">
            <v>344</v>
          </cell>
        </row>
        <row r="278">
          <cell r="E278">
            <v>12312</v>
          </cell>
        </row>
        <row r="279">
          <cell r="E279">
            <v>358</v>
          </cell>
        </row>
        <row r="281">
          <cell r="E281">
            <v>0</v>
          </cell>
        </row>
        <row r="282">
          <cell r="E282">
            <v>0</v>
          </cell>
        </row>
      </sheetData>
      <sheetData sheetId="4">
        <row r="6">
          <cell r="E6">
            <v>22081</v>
          </cell>
        </row>
        <row r="7">
          <cell r="E7" t="str">
            <v>ยกเลิก</v>
          </cell>
        </row>
        <row r="9">
          <cell r="E9">
            <v>3435</v>
          </cell>
        </row>
        <row r="10">
          <cell r="E10">
            <v>327</v>
          </cell>
        </row>
        <row r="12">
          <cell r="E12">
            <v>6179</v>
          </cell>
        </row>
        <row r="13">
          <cell r="E13">
            <v>74852</v>
          </cell>
        </row>
        <row r="14">
          <cell r="E14">
            <v>608</v>
          </cell>
        </row>
        <row r="15">
          <cell r="E15">
            <v>2297</v>
          </cell>
        </row>
        <row r="16">
          <cell r="E16" t="str">
            <v>รื้อถอน</v>
          </cell>
        </row>
        <row r="17">
          <cell r="E17">
            <v>41884</v>
          </cell>
        </row>
        <row r="19">
          <cell r="E19">
            <v>10298</v>
          </cell>
        </row>
        <row r="21">
          <cell r="E21">
            <v>745</v>
          </cell>
        </row>
        <row r="24">
          <cell r="E24">
            <v>2825</v>
          </cell>
        </row>
        <row r="25">
          <cell r="E25">
            <v>4772</v>
          </cell>
        </row>
        <row r="26">
          <cell r="E26">
            <v>284</v>
          </cell>
        </row>
        <row r="28">
          <cell r="E28">
            <v>9604</v>
          </cell>
        </row>
        <row r="29">
          <cell r="E29" t="str">
            <v>ยกเลิก</v>
          </cell>
        </row>
        <row r="31">
          <cell r="E31" t="str">
            <v>ยกเลิก</v>
          </cell>
        </row>
        <row r="32">
          <cell r="E32">
            <v>9497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 t="str">
            <v>ยกเลิก</v>
          </cell>
        </row>
        <row r="41">
          <cell r="E41">
            <v>3944</v>
          </cell>
        </row>
        <row r="42">
          <cell r="E42">
            <v>8265</v>
          </cell>
        </row>
        <row r="43">
          <cell r="E43">
            <v>3718</v>
          </cell>
        </row>
        <row r="44">
          <cell r="E44">
            <v>2705</v>
          </cell>
        </row>
        <row r="45">
          <cell r="E45">
            <v>90170</v>
          </cell>
        </row>
        <row r="46">
          <cell r="E46">
            <v>47250</v>
          </cell>
        </row>
        <row r="47">
          <cell r="E47">
            <v>316</v>
          </cell>
        </row>
        <row r="48">
          <cell r="E48">
            <v>4812</v>
          </cell>
        </row>
        <row r="49">
          <cell r="E49">
            <v>13416</v>
          </cell>
        </row>
        <row r="50">
          <cell r="E50">
            <v>332</v>
          </cell>
        </row>
        <row r="51">
          <cell r="E51">
            <v>566</v>
          </cell>
        </row>
        <row r="52">
          <cell r="E52">
            <v>9164</v>
          </cell>
        </row>
        <row r="53">
          <cell r="E53">
            <v>8839</v>
          </cell>
        </row>
        <row r="54">
          <cell r="E54">
            <v>9100</v>
          </cell>
        </row>
        <row r="55">
          <cell r="E55">
            <v>3095</v>
          </cell>
        </row>
        <row r="56">
          <cell r="E56">
            <v>15311</v>
          </cell>
        </row>
        <row r="57">
          <cell r="E57">
            <v>6582</v>
          </cell>
        </row>
        <row r="58">
          <cell r="E58">
            <v>6637</v>
          </cell>
        </row>
        <row r="59">
          <cell r="E59">
            <v>3045</v>
          </cell>
        </row>
        <row r="60">
          <cell r="E60">
            <v>7691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5125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4891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6010</v>
          </cell>
        </row>
        <row r="71">
          <cell r="E71">
            <v>5107</v>
          </cell>
        </row>
        <row r="72">
          <cell r="E72">
            <v>7474</v>
          </cell>
        </row>
        <row r="73">
          <cell r="E73">
            <v>5807</v>
          </cell>
        </row>
        <row r="74">
          <cell r="E74">
            <v>5380</v>
          </cell>
        </row>
        <row r="75">
          <cell r="E75">
            <v>261</v>
          </cell>
        </row>
        <row r="76">
          <cell r="E76">
            <v>1455</v>
          </cell>
        </row>
        <row r="77">
          <cell r="E77">
            <v>9077</v>
          </cell>
        </row>
        <row r="78">
          <cell r="E78">
            <v>3197</v>
          </cell>
        </row>
        <row r="79">
          <cell r="E79">
            <v>2563</v>
          </cell>
        </row>
        <row r="80">
          <cell r="E80">
            <v>55586</v>
          </cell>
        </row>
        <row r="81">
          <cell r="E81">
            <v>397</v>
          </cell>
        </row>
        <row r="82">
          <cell r="E82">
            <v>824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1045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4055</v>
          </cell>
        </row>
        <row r="107">
          <cell r="E107">
            <v>8003</v>
          </cell>
        </row>
        <row r="108">
          <cell r="E108">
            <v>5824</v>
          </cell>
        </row>
        <row r="110">
          <cell r="E110">
            <v>7649</v>
          </cell>
        </row>
        <row r="111">
          <cell r="E111">
            <v>4000</v>
          </cell>
        </row>
        <row r="113">
          <cell r="E113">
            <v>3616</v>
          </cell>
        </row>
        <row r="114">
          <cell r="E114">
            <v>373</v>
          </cell>
        </row>
        <row r="116">
          <cell r="E116">
            <v>12406</v>
          </cell>
        </row>
        <row r="117">
          <cell r="E117">
            <v>7641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4672</v>
          </cell>
        </row>
        <row r="124">
          <cell r="E124">
            <v>7834</v>
          </cell>
        </row>
        <row r="126">
          <cell r="E126">
            <v>8384</v>
          </cell>
        </row>
        <row r="127">
          <cell r="E127">
            <v>7360</v>
          </cell>
        </row>
        <row r="129">
          <cell r="E129">
            <v>3540</v>
          </cell>
        </row>
        <row r="130">
          <cell r="E130">
            <v>1545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>
            <v>428</v>
          </cell>
        </row>
        <row r="137">
          <cell r="E137">
            <v>333</v>
          </cell>
        </row>
        <row r="140">
          <cell r="E140">
            <v>5815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2929</v>
          </cell>
        </row>
        <row r="146">
          <cell r="E146">
            <v>147</v>
          </cell>
        </row>
        <row r="147">
          <cell r="E147">
            <v>1088</v>
          </cell>
        </row>
        <row r="148">
          <cell r="E148">
            <v>56</v>
          </cell>
        </row>
        <row r="149">
          <cell r="E149">
            <v>37894</v>
          </cell>
        </row>
        <row r="152">
          <cell r="E152" t="str">
            <v>ยกเลิก</v>
          </cell>
        </row>
        <row r="153">
          <cell r="E153">
            <v>721</v>
          </cell>
        </row>
        <row r="154">
          <cell r="E154">
            <v>975</v>
          </cell>
        </row>
        <row r="155">
          <cell r="E155">
            <v>997</v>
          </cell>
        </row>
        <row r="157">
          <cell r="E157" t="str">
            <v>ยกเลิก</v>
          </cell>
        </row>
        <row r="158">
          <cell r="E158" t="str">
            <v>รื้อถอนแล้ว</v>
          </cell>
        </row>
        <row r="159">
          <cell r="E159">
            <v>849</v>
          </cell>
        </row>
        <row r="161">
          <cell r="E161">
            <v>42894</v>
          </cell>
        </row>
        <row r="162">
          <cell r="E162">
            <v>723</v>
          </cell>
        </row>
        <row r="163">
          <cell r="E163">
            <v>1518</v>
          </cell>
        </row>
        <row r="164">
          <cell r="E164" t="str">
            <v>รื้อถอนแล้ว</v>
          </cell>
        </row>
        <row r="165">
          <cell r="E165">
            <v>13356</v>
          </cell>
        </row>
        <row r="168">
          <cell r="E168">
            <v>5169</v>
          </cell>
        </row>
        <row r="169">
          <cell r="E169">
            <v>2567</v>
          </cell>
        </row>
        <row r="170">
          <cell r="E170" t="str">
            <v>รื้อถอนแล้ว</v>
          </cell>
        </row>
        <row r="171">
          <cell r="E171">
            <v>1949</v>
          </cell>
        </row>
        <row r="172">
          <cell r="E172">
            <v>7103</v>
          </cell>
        </row>
        <row r="173">
          <cell r="E173">
            <v>1150</v>
          </cell>
        </row>
        <row r="174">
          <cell r="E174">
            <v>4368</v>
          </cell>
        </row>
        <row r="175">
          <cell r="E175">
            <v>2538</v>
          </cell>
        </row>
        <row r="176">
          <cell r="E176">
            <v>38064</v>
          </cell>
        </row>
        <row r="177">
          <cell r="E177">
            <v>73023</v>
          </cell>
        </row>
        <row r="179">
          <cell r="E179">
            <v>3968</v>
          </cell>
        </row>
        <row r="181">
          <cell r="E181">
            <v>5101</v>
          </cell>
        </row>
        <row r="182">
          <cell r="E182">
            <v>1932</v>
          </cell>
        </row>
        <row r="183">
          <cell r="E183">
            <v>5568</v>
          </cell>
        </row>
        <row r="184">
          <cell r="E184">
            <v>1196</v>
          </cell>
        </row>
        <row r="185">
          <cell r="E185">
            <v>5483</v>
          </cell>
        </row>
        <row r="186">
          <cell r="E186">
            <v>8295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26689</v>
          </cell>
        </row>
        <row r="192">
          <cell r="E192">
            <v>4841</v>
          </cell>
        </row>
        <row r="195">
          <cell r="E195">
            <v>1284</v>
          </cell>
        </row>
        <row r="196">
          <cell r="E196">
            <v>219</v>
          </cell>
        </row>
        <row r="199">
          <cell r="E199">
            <v>7905</v>
          </cell>
        </row>
        <row r="200">
          <cell r="E200">
            <v>9464</v>
          </cell>
        </row>
        <row r="201">
          <cell r="E201">
            <v>8168</v>
          </cell>
        </row>
        <row r="202">
          <cell r="E202">
            <v>1331</v>
          </cell>
        </row>
        <row r="205">
          <cell r="E205">
            <v>2481</v>
          </cell>
        </row>
        <row r="206">
          <cell r="E206">
            <v>25937</v>
          </cell>
        </row>
        <row r="208">
          <cell r="E208">
            <v>4811</v>
          </cell>
        </row>
        <row r="210">
          <cell r="E210">
            <v>7289</v>
          </cell>
        </row>
        <row r="213">
          <cell r="E213">
            <v>4507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3216</v>
          </cell>
        </row>
        <row r="221">
          <cell r="E221" t="str">
            <v>-</v>
          </cell>
        </row>
        <row r="222">
          <cell r="E222" t="str">
            <v>รื้อถอน</v>
          </cell>
        </row>
        <row r="223">
          <cell r="E223">
            <v>547</v>
          </cell>
        </row>
        <row r="225">
          <cell r="E225">
            <v>4195</v>
          </cell>
        </row>
        <row r="226">
          <cell r="E226" t="str">
            <v>รื้อถอน</v>
          </cell>
        </row>
        <row r="227">
          <cell r="E227">
            <v>540</v>
          </cell>
        </row>
        <row r="229">
          <cell r="E229">
            <v>3017</v>
          </cell>
        </row>
        <row r="232">
          <cell r="E232">
            <v>39049</v>
          </cell>
        </row>
        <row r="234">
          <cell r="E234">
            <v>5787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3655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5653</v>
          </cell>
        </row>
        <row r="245">
          <cell r="E245">
            <v>7095</v>
          </cell>
        </row>
        <row r="246">
          <cell r="E246">
            <v>306</v>
          </cell>
        </row>
        <row r="247">
          <cell r="E247">
            <v>4698</v>
          </cell>
        </row>
        <row r="248">
          <cell r="E248" t="str">
            <v>รื้อถอน</v>
          </cell>
        </row>
        <row r="249">
          <cell r="E249">
            <v>24539</v>
          </cell>
        </row>
        <row r="250">
          <cell r="E250">
            <v>624</v>
          </cell>
        </row>
        <row r="252">
          <cell r="E252">
            <v>73166</v>
          </cell>
        </row>
        <row r="254">
          <cell r="E254">
            <v>8028</v>
          </cell>
        </row>
        <row r="255">
          <cell r="E255">
            <v>21938</v>
          </cell>
        </row>
        <row r="257">
          <cell r="E257" t="str">
            <v>รื้อถอน</v>
          </cell>
        </row>
        <row r="258">
          <cell r="E258">
            <v>571</v>
          </cell>
        </row>
        <row r="260">
          <cell r="E260">
            <v>95406</v>
          </cell>
        </row>
        <row r="261">
          <cell r="E261">
            <v>4</v>
          </cell>
        </row>
        <row r="262">
          <cell r="E262">
            <v>70590</v>
          </cell>
        </row>
        <row r="263">
          <cell r="E263">
            <v>1607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52354</v>
          </cell>
        </row>
        <row r="268">
          <cell r="E268">
            <v>50871</v>
          </cell>
        </row>
        <row r="269">
          <cell r="E269">
            <v>2542</v>
          </cell>
        </row>
        <row r="270">
          <cell r="E270">
            <v>2616</v>
          </cell>
        </row>
        <row r="272">
          <cell r="E272">
            <v>1610</v>
          </cell>
        </row>
        <row r="275">
          <cell r="E275" t="str">
            <v>ยกเลิก</v>
          </cell>
        </row>
        <row r="276">
          <cell r="E276">
            <v>369</v>
          </cell>
        </row>
        <row r="278">
          <cell r="E278">
            <v>14559</v>
          </cell>
        </row>
        <row r="279">
          <cell r="E279">
            <v>358</v>
          </cell>
        </row>
        <row r="281">
          <cell r="E281">
            <v>0</v>
          </cell>
        </row>
        <row r="282">
          <cell r="E282">
            <v>0</v>
          </cell>
        </row>
      </sheetData>
      <sheetData sheetId="5">
        <row r="6">
          <cell r="E6">
            <v>22173</v>
          </cell>
        </row>
        <row r="7">
          <cell r="E7" t="str">
            <v>รื้อถอนแล้ว</v>
          </cell>
        </row>
        <row r="9">
          <cell r="E9">
            <v>3677</v>
          </cell>
        </row>
        <row r="10">
          <cell r="E10">
            <v>414</v>
          </cell>
        </row>
        <row r="12">
          <cell r="E12">
            <v>6179</v>
          </cell>
        </row>
        <row r="13">
          <cell r="E13">
            <v>75589</v>
          </cell>
        </row>
        <row r="14">
          <cell r="E14">
            <v>608</v>
          </cell>
        </row>
        <row r="15">
          <cell r="E15">
            <v>2398</v>
          </cell>
        </row>
        <row r="16">
          <cell r="E16" t="str">
            <v>รื้อถอนแล้ว</v>
          </cell>
        </row>
        <row r="17">
          <cell r="E17">
            <v>43931</v>
          </cell>
        </row>
        <row r="19">
          <cell r="E19">
            <v>10930</v>
          </cell>
        </row>
        <row r="21">
          <cell r="E21">
            <v>745</v>
          </cell>
        </row>
        <row r="24">
          <cell r="E24">
            <v>2904</v>
          </cell>
        </row>
        <row r="25">
          <cell r="E25">
            <v>4956</v>
          </cell>
        </row>
        <row r="26">
          <cell r="E26">
            <v>434</v>
          </cell>
        </row>
        <row r="28">
          <cell r="E28">
            <v>9704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9625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 t="str">
            <v>รื้อถอนแล้ว</v>
          </cell>
        </row>
        <row r="41">
          <cell r="E41">
            <v>3944</v>
          </cell>
        </row>
        <row r="42">
          <cell r="E42">
            <v>8265</v>
          </cell>
        </row>
        <row r="43">
          <cell r="E43">
            <v>3718</v>
          </cell>
        </row>
        <row r="44">
          <cell r="E44">
            <v>2705</v>
          </cell>
        </row>
        <row r="45">
          <cell r="E45">
            <v>90705</v>
          </cell>
        </row>
        <row r="46">
          <cell r="E46">
            <v>47338</v>
          </cell>
        </row>
        <row r="47">
          <cell r="E47">
            <v>335</v>
          </cell>
        </row>
        <row r="48">
          <cell r="E48">
            <v>5398</v>
          </cell>
        </row>
        <row r="49">
          <cell r="E49">
            <v>13440</v>
          </cell>
        </row>
        <row r="50">
          <cell r="E50">
            <v>359</v>
          </cell>
        </row>
        <row r="51">
          <cell r="E51">
            <v>599</v>
          </cell>
        </row>
        <row r="52">
          <cell r="E52">
            <v>9306</v>
          </cell>
        </row>
        <row r="53">
          <cell r="E53">
            <v>8839</v>
          </cell>
        </row>
        <row r="54">
          <cell r="E54">
            <v>9126</v>
          </cell>
        </row>
        <row r="55">
          <cell r="E55">
            <v>3095</v>
          </cell>
        </row>
        <row r="56">
          <cell r="E56">
            <v>15405</v>
          </cell>
        </row>
        <row r="57">
          <cell r="E57">
            <v>6751</v>
          </cell>
        </row>
        <row r="58">
          <cell r="E58">
            <v>6637</v>
          </cell>
        </row>
        <row r="59">
          <cell r="E59">
            <v>3045</v>
          </cell>
        </row>
        <row r="60">
          <cell r="E60">
            <v>7799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5125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4891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6029</v>
          </cell>
        </row>
        <row r="71">
          <cell r="E71">
            <v>5203</v>
          </cell>
        </row>
        <row r="72">
          <cell r="E72">
            <v>7474</v>
          </cell>
        </row>
        <row r="73">
          <cell r="E73">
            <v>5923</v>
          </cell>
        </row>
        <row r="74">
          <cell r="E74">
            <v>5451</v>
          </cell>
        </row>
        <row r="75">
          <cell r="E75">
            <v>261</v>
          </cell>
        </row>
        <row r="76">
          <cell r="E76">
            <v>1455</v>
          </cell>
        </row>
        <row r="77">
          <cell r="E77">
            <v>9077</v>
          </cell>
        </row>
        <row r="78">
          <cell r="E78">
            <v>3197</v>
          </cell>
        </row>
        <row r="79">
          <cell r="E79">
            <v>2563</v>
          </cell>
        </row>
        <row r="80">
          <cell r="E80">
            <v>57637</v>
          </cell>
        </row>
        <row r="81">
          <cell r="E81">
            <v>409</v>
          </cell>
        </row>
        <row r="82">
          <cell r="E82">
            <v>841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1045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4055</v>
          </cell>
        </row>
        <row r="107">
          <cell r="E107">
            <v>8050</v>
          </cell>
        </row>
        <row r="108">
          <cell r="E108">
            <v>5832</v>
          </cell>
        </row>
        <row r="110">
          <cell r="E110">
            <v>7652</v>
          </cell>
        </row>
        <row r="111">
          <cell r="E111">
            <v>4052</v>
          </cell>
        </row>
        <row r="113">
          <cell r="E113">
            <v>3621</v>
          </cell>
        </row>
        <row r="114">
          <cell r="E114">
            <v>373</v>
          </cell>
        </row>
        <row r="116">
          <cell r="E116">
            <v>12411</v>
          </cell>
        </row>
        <row r="117">
          <cell r="E117" t="str">
            <v>ยกเลิก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4672</v>
          </cell>
        </row>
        <row r="124">
          <cell r="E124">
            <v>7834</v>
          </cell>
        </row>
        <row r="126">
          <cell r="E126">
            <v>8384</v>
          </cell>
        </row>
        <row r="127">
          <cell r="E127">
            <v>7360</v>
          </cell>
        </row>
        <row r="129">
          <cell r="E129">
            <v>3551</v>
          </cell>
        </row>
        <row r="130">
          <cell r="E130">
            <v>1557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 t="str">
            <v>รื้อถอนแล้ว</v>
          </cell>
        </row>
        <row r="137">
          <cell r="E137">
            <v>333</v>
          </cell>
        </row>
        <row r="140">
          <cell r="E140">
            <v>5849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2929</v>
          </cell>
        </row>
        <row r="146">
          <cell r="E146">
            <v>147</v>
          </cell>
        </row>
        <row r="147">
          <cell r="E147">
            <v>1088</v>
          </cell>
        </row>
        <row r="148">
          <cell r="E148">
            <v>56</v>
          </cell>
        </row>
        <row r="149">
          <cell r="E149">
            <v>37894</v>
          </cell>
        </row>
        <row r="152">
          <cell r="E152" t="str">
            <v>รื้อถอนแล้ว</v>
          </cell>
        </row>
        <row r="153">
          <cell r="E153">
            <v>721</v>
          </cell>
        </row>
        <row r="154">
          <cell r="E154">
            <v>1018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>
            <v>43334</v>
          </cell>
        </row>
        <row r="162">
          <cell r="E162">
            <v>723</v>
          </cell>
        </row>
        <row r="163">
          <cell r="E163">
            <v>1609</v>
          </cell>
        </row>
        <row r="164">
          <cell r="E164" t="str">
            <v>รื้อถอนแล้ว</v>
          </cell>
        </row>
        <row r="165">
          <cell r="E165">
            <v>14457</v>
          </cell>
        </row>
        <row r="168">
          <cell r="E168">
            <v>5191</v>
          </cell>
        </row>
        <row r="169">
          <cell r="E169" t="str">
            <v>รื้อถอนแล้ว</v>
          </cell>
        </row>
        <row r="170">
          <cell r="E170" t="str">
            <v>รื้อถอนแล้ว</v>
          </cell>
        </row>
        <row r="171">
          <cell r="E171">
            <v>2063</v>
          </cell>
        </row>
        <row r="172">
          <cell r="E172">
            <v>7261</v>
          </cell>
        </row>
        <row r="173">
          <cell r="E173">
            <v>1301</v>
          </cell>
        </row>
        <row r="174">
          <cell r="E174">
            <v>4392</v>
          </cell>
        </row>
        <row r="175">
          <cell r="E175">
            <v>2542</v>
          </cell>
        </row>
        <row r="176">
          <cell r="E176">
            <v>42413</v>
          </cell>
        </row>
        <row r="177">
          <cell r="E177">
            <v>77185</v>
          </cell>
        </row>
        <row r="179">
          <cell r="E179">
            <v>4199</v>
          </cell>
        </row>
        <row r="181">
          <cell r="E181">
            <v>5154</v>
          </cell>
        </row>
        <row r="182">
          <cell r="E182">
            <v>2061</v>
          </cell>
        </row>
        <row r="183">
          <cell r="E183">
            <v>5799</v>
          </cell>
        </row>
        <row r="184">
          <cell r="E184">
            <v>1248</v>
          </cell>
        </row>
        <row r="185">
          <cell r="E185">
            <v>5484</v>
          </cell>
        </row>
        <row r="186">
          <cell r="E186">
            <v>8549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26689</v>
          </cell>
        </row>
        <row r="192">
          <cell r="E192">
            <v>4845</v>
          </cell>
        </row>
        <row r="195">
          <cell r="E195">
            <v>1334</v>
          </cell>
        </row>
        <row r="196">
          <cell r="E196">
            <v>219</v>
          </cell>
        </row>
        <row r="199">
          <cell r="E199">
            <v>7905</v>
          </cell>
        </row>
        <row r="200">
          <cell r="E200">
            <v>9464</v>
          </cell>
        </row>
        <row r="201">
          <cell r="E201">
            <v>8173</v>
          </cell>
        </row>
        <row r="202">
          <cell r="E202">
            <v>1331</v>
          </cell>
        </row>
        <row r="205">
          <cell r="E205">
            <v>2541</v>
          </cell>
        </row>
        <row r="206">
          <cell r="E206">
            <v>26125</v>
          </cell>
        </row>
        <row r="208">
          <cell r="E208">
            <v>4811</v>
          </cell>
        </row>
        <row r="210">
          <cell r="E210">
            <v>7716</v>
          </cell>
        </row>
        <row r="213">
          <cell r="E213">
            <v>4749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3236</v>
          </cell>
        </row>
        <row r="221">
          <cell r="E221" t="str">
            <v>-</v>
          </cell>
        </row>
        <row r="222">
          <cell r="E222" t="str">
            <v>รื้อถอนแล้ว</v>
          </cell>
        </row>
        <row r="223">
          <cell r="E223">
            <v>683</v>
          </cell>
        </row>
        <row r="225">
          <cell r="E225">
            <v>4195</v>
          </cell>
        </row>
        <row r="226">
          <cell r="E226" t="str">
            <v>รื้อถอนแล้ว</v>
          </cell>
        </row>
        <row r="227">
          <cell r="E227" t="str">
            <v>รื้อถอนแล้ว</v>
          </cell>
        </row>
        <row r="229">
          <cell r="E229">
            <v>3173</v>
          </cell>
        </row>
        <row r="232">
          <cell r="E232">
            <v>39125</v>
          </cell>
        </row>
        <row r="234">
          <cell r="E234">
            <v>6450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3658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5653</v>
          </cell>
        </row>
        <row r="245">
          <cell r="E245">
            <v>7095</v>
          </cell>
        </row>
        <row r="246">
          <cell r="E246">
            <v>306</v>
          </cell>
        </row>
        <row r="247">
          <cell r="E247">
            <v>4769</v>
          </cell>
        </row>
        <row r="248">
          <cell r="E248" t="str">
            <v>รื้อถอนแล้ว</v>
          </cell>
        </row>
        <row r="249">
          <cell r="E249">
            <v>25545</v>
          </cell>
        </row>
        <row r="250">
          <cell r="E250">
            <v>624</v>
          </cell>
        </row>
        <row r="252">
          <cell r="E252">
            <v>74739</v>
          </cell>
        </row>
        <row r="254">
          <cell r="E254">
            <v>8127</v>
          </cell>
        </row>
        <row r="255">
          <cell r="E255">
            <v>28512</v>
          </cell>
        </row>
        <row r="257">
          <cell r="E257" t="str">
            <v>รื้อถอนแล้ว</v>
          </cell>
        </row>
        <row r="258">
          <cell r="E258">
            <v>571</v>
          </cell>
        </row>
        <row r="260">
          <cell r="E260">
            <v>95657</v>
          </cell>
        </row>
        <row r="261">
          <cell r="E261">
            <v>4</v>
          </cell>
        </row>
        <row r="262">
          <cell r="E262">
            <v>73888</v>
          </cell>
        </row>
        <row r="263">
          <cell r="E263">
            <v>1651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53936</v>
          </cell>
        </row>
        <row r="268">
          <cell r="E268">
            <v>51077</v>
          </cell>
        </row>
        <row r="269">
          <cell r="E269">
            <v>2592</v>
          </cell>
        </row>
        <row r="270">
          <cell r="E270">
            <v>2665</v>
          </cell>
        </row>
        <row r="275">
          <cell r="E275" t="str">
            <v>รื้อถอนแล้ว</v>
          </cell>
        </row>
        <row r="276">
          <cell r="E276">
            <v>393</v>
          </cell>
        </row>
        <row r="278">
          <cell r="E278">
            <v>16754</v>
          </cell>
        </row>
        <row r="279">
          <cell r="E279">
            <v>540</v>
          </cell>
        </row>
        <row r="281">
          <cell r="E281">
            <v>0</v>
          </cell>
        </row>
        <row r="282">
          <cell r="E282">
            <v>0</v>
          </cell>
        </row>
      </sheetData>
      <sheetData sheetId="6">
        <row r="6">
          <cell r="E6">
            <v>22233</v>
          </cell>
        </row>
        <row r="7">
          <cell r="E7" t="str">
            <v>รื้อถอนแล้ว</v>
          </cell>
        </row>
        <row r="9">
          <cell r="E9">
            <v>3887</v>
          </cell>
        </row>
        <row r="10">
          <cell r="E10">
            <v>417</v>
          </cell>
        </row>
        <row r="12">
          <cell r="E12">
            <v>6179</v>
          </cell>
        </row>
        <row r="13">
          <cell r="E13">
            <v>76233</v>
          </cell>
        </row>
        <row r="14">
          <cell r="E14">
            <v>608</v>
          </cell>
        </row>
        <row r="15">
          <cell r="E15">
            <v>2398</v>
          </cell>
        </row>
        <row r="16">
          <cell r="E16" t="str">
            <v>รื้อถอนแล้ว</v>
          </cell>
        </row>
        <row r="17">
          <cell r="E17">
            <v>45774</v>
          </cell>
        </row>
        <row r="19">
          <cell r="E19">
            <v>11577</v>
          </cell>
        </row>
        <row r="21">
          <cell r="E21">
            <v>745</v>
          </cell>
        </row>
        <row r="24">
          <cell r="E24">
            <v>2971</v>
          </cell>
        </row>
        <row r="25">
          <cell r="E25">
            <v>5120</v>
          </cell>
        </row>
        <row r="26">
          <cell r="E26">
            <v>564</v>
          </cell>
        </row>
        <row r="28">
          <cell r="E28">
            <v>9775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9787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>
            <v>624</v>
          </cell>
        </row>
        <row r="41">
          <cell r="E41">
            <v>3944</v>
          </cell>
        </row>
        <row r="42">
          <cell r="E42">
            <v>8265</v>
          </cell>
        </row>
        <row r="43">
          <cell r="E43">
            <v>3718</v>
          </cell>
        </row>
        <row r="44">
          <cell r="E44">
            <v>2705</v>
          </cell>
        </row>
        <row r="45">
          <cell r="E45">
            <v>91168</v>
          </cell>
        </row>
        <row r="46">
          <cell r="E46">
            <v>47369</v>
          </cell>
        </row>
        <row r="47">
          <cell r="E47">
            <v>351</v>
          </cell>
        </row>
        <row r="48">
          <cell r="E48">
            <v>5934</v>
          </cell>
        </row>
        <row r="49">
          <cell r="E49">
            <v>13472</v>
          </cell>
        </row>
        <row r="50">
          <cell r="E50">
            <v>359</v>
          </cell>
        </row>
        <row r="51">
          <cell r="E51">
            <v>599</v>
          </cell>
        </row>
        <row r="52">
          <cell r="E52">
            <v>9306</v>
          </cell>
        </row>
        <row r="53">
          <cell r="E53">
            <v>8839</v>
          </cell>
        </row>
        <row r="54">
          <cell r="E54">
            <v>9154</v>
          </cell>
        </row>
        <row r="55">
          <cell r="E55">
            <v>3108</v>
          </cell>
        </row>
        <row r="56">
          <cell r="E56">
            <v>15454</v>
          </cell>
        </row>
        <row r="57">
          <cell r="E57">
            <v>6898</v>
          </cell>
        </row>
        <row r="58">
          <cell r="E58">
            <v>6637</v>
          </cell>
        </row>
        <row r="59">
          <cell r="E59">
            <v>3045</v>
          </cell>
        </row>
        <row r="60">
          <cell r="E60">
            <v>7862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5125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4891</v>
          </cell>
        </row>
        <row r="67">
          <cell r="E67">
            <v>958</v>
          </cell>
        </row>
        <row r="68">
          <cell r="E68">
            <v>9070</v>
          </cell>
        </row>
        <row r="69">
          <cell r="E69">
            <v>7465</v>
          </cell>
        </row>
        <row r="70">
          <cell r="E70">
            <v>6045</v>
          </cell>
        </row>
        <row r="71">
          <cell r="E71">
            <v>5291</v>
          </cell>
        </row>
        <row r="72">
          <cell r="E72">
            <v>7474</v>
          </cell>
        </row>
        <row r="73">
          <cell r="E73">
            <v>6021</v>
          </cell>
        </row>
        <row r="74">
          <cell r="E74">
            <v>5511</v>
          </cell>
        </row>
        <row r="75">
          <cell r="E75">
            <v>261</v>
          </cell>
        </row>
        <row r="76">
          <cell r="E76">
            <v>1455</v>
          </cell>
        </row>
        <row r="77">
          <cell r="E77">
            <v>9077</v>
          </cell>
        </row>
        <row r="78">
          <cell r="E78">
            <v>3197</v>
          </cell>
        </row>
        <row r="79">
          <cell r="E79">
            <v>2563</v>
          </cell>
        </row>
        <row r="80">
          <cell r="E80">
            <v>59780</v>
          </cell>
        </row>
        <row r="81">
          <cell r="E81">
            <v>414</v>
          </cell>
        </row>
        <row r="82">
          <cell r="E82">
            <v>852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1045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4055</v>
          </cell>
        </row>
        <row r="107">
          <cell r="E107">
            <v>8050</v>
          </cell>
        </row>
        <row r="108">
          <cell r="E108">
            <v>5832</v>
          </cell>
        </row>
        <row r="110">
          <cell r="E110">
            <v>7652</v>
          </cell>
        </row>
        <row r="111">
          <cell r="E111">
            <v>4194</v>
          </cell>
        </row>
        <row r="113">
          <cell r="E113">
            <v>3621</v>
          </cell>
        </row>
        <row r="114">
          <cell r="E114">
            <v>373</v>
          </cell>
        </row>
        <row r="116">
          <cell r="E116">
            <v>12411</v>
          </cell>
        </row>
        <row r="117">
          <cell r="E117" t="str">
            <v>รื้อถอนแล้ว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4672</v>
          </cell>
        </row>
        <row r="124">
          <cell r="E124">
            <v>7834</v>
          </cell>
        </row>
        <row r="126">
          <cell r="E126">
            <v>8384</v>
          </cell>
        </row>
        <row r="127">
          <cell r="E127">
            <v>7360</v>
          </cell>
        </row>
        <row r="129">
          <cell r="E129">
            <v>3551</v>
          </cell>
        </row>
        <row r="130">
          <cell r="E130">
            <v>1557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 t="str">
            <v>รื้อถอนแล้ว</v>
          </cell>
        </row>
        <row r="137">
          <cell r="E137">
            <v>333</v>
          </cell>
        </row>
        <row r="140">
          <cell r="E140">
            <v>5878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3262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37894</v>
          </cell>
        </row>
        <row r="152">
          <cell r="E152" t="str">
            <v>รื้อถอนแล้ว</v>
          </cell>
        </row>
        <row r="153">
          <cell r="E153">
            <v>721</v>
          </cell>
        </row>
        <row r="154">
          <cell r="E154">
            <v>1057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>
            <v>43334</v>
          </cell>
        </row>
        <row r="162">
          <cell r="E162">
            <v>723</v>
          </cell>
        </row>
        <row r="163">
          <cell r="E163">
            <v>1687</v>
          </cell>
        </row>
        <row r="164">
          <cell r="E164" t="str">
            <v>รื้อถอนแล้ว</v>
          </cell>
        </row>
        <row r="165">
          <cell r="E165">
            <v>15354</v>
          </cell>
        </row>
        <row r="168">
          <cell r="E168">
            <v>5240</v>
          </cell>
        </row>
        <row r="169">
          <cell r="E169" t="str">
            <v>รื้อถอนแล้ว</v>
          </cell>
        </row>
        <row r="170">
          <cell r="E170" t="str">
            <v>รื้อถอนแล้ว</v>
          </cell>
        </row>
        <row r="171">
          <cell r="E171">
            <v>2063</v>
          </cell>
        </row>
        <row r="172">
          <cell r="E172">
            <v>7356</v>
          </cell>
        </row>
        <row r="173">
          <cell r="E173">
            <v>1385</v>
          </cell>
        </row>
        <row r="174">
          <cell r="E174">
            <v>4427</v>
          </cell>
        </row>
        <row r="175">
          <cell r="E175">
            <v>2542</v>
          </cell>
        </row>
        <row r="176">
          <cell r="E176">
            <v>45783</v>
          </cell>
        </row>
        <row r="177">
          <cell r="E177">
            <v>80642</v>
          </cell>
        </row>
        <row r="179">
          <cell r="E179">
            <v>4381</v>
          </cell>
        </row>
        <row r="181">
          <cell r="E181">
            <v>5217</v>
          </cell>
        </row>
        <row r="182">
          <cell r="E182">
            <v>2061</v>
          </cell>
        </row>
        <row r="183">
          <cell r="E183">
            <v>5991</v>
          </cell>
        </row>
        <row r="184">
          <cell r="E184">
            <v>1292</v>
          </cell>
        </row>
        <row r="185">
          <cell r="E185">
            <v>5484</v>
          </cell>
        </row>
        <row r="186">
          <cell r="E186">
            <v>8773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26689</v>
          </cell>
        </row>
        <row r="192">
          <cell r="E192">
            <v>4868</v>
          </cell>
        </row>
        <row r="195">
          <cell r="E195">
            <v>1334</v>
          </cell>
        </row>
        <row r="196">
          <cell r="E196">
            <v>219</v>
          </cell>
        </row>
        <row r="199">
          <cell r="E199">
            <v>7905</v>
          </cell>
        </row>
        <row r="200">
          <cell r="E200">
            <v>9464</v>
          </cell>
        </row>
        <row r="201">
          <cell r="E201">
            <v>8173</v>
          </cell>
        </row>
        <row r="202">
          <cell r="E202">
            <v>1331</v>
          </cell>
        </row>
        <row r="205">
          <cell r="E205">
            <v>2597</v>
          </cell>
        </row>
        <row r="206">
          <cell r="E206">
            <v>26173</v>
          </cell>
        </row>
        <row r="208">
          <cell r="E208">
            <v>4811</v>
          </cell>
        </row>
        <row r="210">
          <cell r="E210">
            <v>8097</v>
          </cell>
        </row>
        <row r="213">
          <cell r="E213" t="str">
            <v>รื้อถอนแล้ว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3236</v>
          </cell>
        </row>
        <row r="221">
          <cell r="E221" t="str">
            <v>-</v>
          </cell>
        </row>
        <row r="222">
          <cell r="E222" t="str">
            <v>รื้อถอนแล้ว</v>
          </cell>
        </row>
        <row r="223">
          <cell r="E223" t="str">
            <v>รื้อถอนแล้ว</v>
          </cell>
        </row>
        <row r="225">
          <cell r="E225">
            <v>4195</v>
          </cell>
        </row>
        <row r="226">
          <cell r="E226" t="str">
            <v>รื้อถอนแล้ว</v>
          </cell>
        </row>
        <row r="227">
          <cell r="E227" t="str">
            <v>รื้อถอนแล้ว</v>
          </cell>
        </row>
        <row r="229">
          <cell r="E229">
            <v>3173</v>
          </cell>
        </row>
        <row r="232">
          <cell r="E232">
            <v>39199</v>
          </cell>
        </row>
        <row r="234">
          <cell r="E234">
            <v>6977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3658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5653</v>
          </cell>
        </row>
        <row r="245">
          <cell r="E245">
            <v>7095</v>
          </cell>
        </row>
        <row r="246">
          <cell r="E246">
            <v>306</v>
          </cell>
        </row>
        <row r="247">
          <cell r="E247">
            <v>4826</v>
          </cell>
        </row>
        <row r="248">
          <cell r="E248" t="str">
            <v>รื้อถอนแล้ว</v>
          </cell>
        </row>
        <row r="249">
          <cell r="E249">
            <v>26366</v>
          </cell>
        </row>
        <row r="250">
          <cell r="E250">
            <v>624</v>
          </cell>
        </row>
        <row r="252">
          <cell r="E252">
            <v>75911</v>
          </cell>
        </row>
        <row r="254">
          <cell r="E254">
            <v>8165</v>
          </cell>
        </row>
        <row r="255">
          <cell r="E255">
            <v>35397</v>
          </cell>
        </row>
        <row r="257">
          <cell r="E257" t="str">
            <v>รื้อถอนแล้ว</v>
          </cell>
        </row>
        <row r="258">
          <cell r="E258" t="str">
            <v>รื้อถอนแล้ว</v>
          </cell>
        </row>
        <row r="260">
          <cell r="E260">
            <v>95972</v>
          </cell>
        </row>
        <row r="261">
          <cell r="E261">
            <v>4</v>
          </cell>
        </row>
        <row r="262">
          <cell r="E262">
            <v>76249</v>
          </cell>
        </row>
        <row r="263">
          <cell r="E263">
            <v>1689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55556</v>
          </cell>
        </row>
        <row r="268">
          <cell r="E268">
            <v>51219</v>
          </cell>
        </row>
        <row r="269">
          <cell r="E269">
            <v>2605</v>
          </cell>
        </row>
        <row r="270">
          <cell r="E270">
            <v>2713</v>
          </cell>
        </row>
        <row r="275">
          <cell r="E275" t="str">
            <v>รื้อถอนแล้ว</v>
          </cell>
        </row>
        <row r="276">
          <cell r="E276">
            <v>402</v>
          </cell>
        </row>
        <row r="278">
          <cell r="E278">
            <v>16754</v>
          </cell>
        </row>
        <row r="279">
          <cell r="E279">
            <v>639</v>
          </cell>
        </row>
        <row r="281">
          <cell r="E281">
            <v>10</v>
          </cell>
        </row>
        <row r="282">
          <cell r="E282">
            <v>75.900000000000006</v>
          </cell>
        </row>
      </sheetData>
      <sheetData sheetId="7">
        <row r="6">
          <cell r="E6">
            <v>22323</v>
          </cell>
        </row>
        <row r="7">
          <cell r="E7" t="str">
            <v>รื้อถอนแล้ว</v>
          </cell>
        </row>
        <row r="9">
          <cell r="E9">
            <v>4077</v>
          </cell>
        </row>
        <row r="10">
          <cell r="E10">
            <v>443</v>
          </cell>
        </row>
        <row r="12">
          <cell r="E12">
            <v>6179</v>
          </cell>
        </row>
        <row r="13">
          <cell r="E13">
            <v>77011</v>
          </cell>
        </row>
        <row r="14">
          <cell r="E14">
            <v>608</v>
          </cell>
        </row>
        <row r="15">
          <cell r="E15">
            <v>2543</v>
          </cell>
        </row>
        <row r="16">
          <cell r="E16" t="str">
            <v>รื้อถอนแล้ว</v>
          </cell>
        </row>
        <row r="17">
          <cell r="E17">
            <v>48053</v>
          </cell>
        </row>
        <row r="19">
          <cell r="E19">
            <v>12444</v>
          </cell>
        </row>
        <row r="21">
          <cell r="E21">
            <v>745</v>
          </cell>
        </row>
        <row r="24">
          <cell r="E24">
            <v>3047</v>
          </cell>
        </row>
        <row r="25">
          <cell r="E25">
            <v>5301</v>
          </cell>
        </row>
        <row r="26">
          <cell r="E26">
            <v>710</v>
          </cell>
        </row>
        <row r="28">
          <cell r="E28">
            <v>9856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10028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 t="str">
            <v>รื้อถอนแล้ว</v>
          </cell>
        </row>
        <row r="41">
          <cell r="E41">
            <v>3954</v>
          </cell>
        </row>
        <row r="42">
          <cell r="E42">
            <v>8441</v>
          </cell>
        </row>
        <row r="43">
          <cell r="E43">
            <v>3718</v>
          </cell>
        </row>
        <row r="44">
          <cell r="E44">
            <v>2915</v>
          </cell>
        </row>
        <row r="45">
          <cell r="E45">
            <v>91760</v>
          </cell>
        </row>
        <row r="46">
          <cell r="E46">
            <v>47427</v>
          </cell>
        </row>
        <row r="47">
          <cell r="E47">
            <v>377</v>
          </cell>
        </row>
        <row r="48">
          <cell r="E48">
            <v>6605</v>
          </cell>
        </row>
        <row r="49">
          <cell r="E49">
            <v>13514</v>
          </cell>
        </row>
        <row r="50">
          <cell r="E50">
            <v>395</v>
          </cell>
        </row>
        <row r="51">
          <cell r="E51">
            <v>652</v>
          </cell>
        </row>
        <row r="52">
          <cell r="E52">
            <v>9306</v>
          </cell>
        </row>
        <row r="53">
          <cell r="E53">
            <v>8839</v>
          </cell>
        </row>
        <row r="54">
          <cell r="E54">
            <v>9197</v>
          </cell>
        </row>
        <row r="55">
          <cell r="E55">
            <v>3129</v>
          </cell>
        </row>
        <row r="56">
          <cell r="E56">
            <v>15531</v>
          </cell>
        </row>
        <row r="57">
          <cell r="E57">
            <v>7085</v>
          </cell>
        </row>
        <row r="58">
          <cell r="E58">
            <v>6646</v>
          </cell>
        </row>
        <row r="59">
          <cell r="E59">
            <v>3059</v>
          </cell>
        </row>
        <row r="60">
          <cell r="E60">
            <v>7862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5138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4932</v>
          </cell>
        </row>
        <row r="67">
          <cell r="E67">
            <v>976</v>
          </cell>
        </row>
        <row r="68">
          <cell r="E68">
            <v>9988</v>
          </cell>
        </row>
        <row r="69">
          <cell r="E69">
            <v>7465</v>
          </cell>
        </row>
        <row r="70">
          <cell r="E70">
            <v>6063</v>
          </cell>
        </row>
        <row r="71">
          <cell r="E71">
            <v>5404</v>
          </cell>
        </row>
        <row r="72">
          <cell r="E72">
            <v>7474</v>
          </cell>
        </row>
        <row r="73">
          <cell r="E73">
            <v>6135</v>
          </cell>
        </row>
        <row r="74">
          <cell r="E74">
            <v>5581</v>
          </cell>
        </row>
        <row r="75">
          <cell r="E75">
            <v>261</v>
          </cell>
        </row>
        <row r="76">
          <cell r="E76">
            <v>1456</v>
          </cell>
        </row>
        <row r="77">
          <cell r="E77">
            <v>9077</v>
          </cell>
        </row>
        <row r="78">
          <cell r="E78">
            <v>3206</v>
          </cell>
        </row>
        <row r="79">
          <cell r="E79">
            <v>2565</v>
          </cell>
        </row>
        <row r="80">
          <cell r="E80">
            <v>62190</v>
          </cell>
        </row>
        <row r="81">
          <cell r="E81">
            <v>426</v>
          </cell>
        </row>
        <row r="82">
          <cell r="E82">
            <v>866</v>
          </cell>
        </row>
        <row r="84">
          <cell r="E84">
            <v>2620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924</v>
          </cell>
        </row>
        <row r="88">
          <cell r="E88">
            <v>3051</v>
          </cell>
        </row>
        <row r="89">
          <cell r="E89">
            <v>8751</v>
          </cell>
        </row>
        <row r="90">
          <cell r="E90">
            <v>591</v>
          </cell>
        </row>
        <row r="91">
          <cell r="E91">
            <v>1214</v>
          </cell>
        </row>
        <row r="92">
          <cell r="E92">
            <v>8920</v>
          </cell>
        </row>
        <row r="93">
          <cell r="E93">
            <v>592</v>
          </cell>
        </row>
        <row r="94">
          <cell r="E94">
            <v>25</v>
          </cell>
        </row>
        <row r="95">
          <cell r="E95">
            <v>2327</v>
          </cell>
        </row>
        <row r="96">
          <cell r="E96">
            <v>2912</v>
          </cell>
        </row>
        <row r="97">
          <cell r="E97">
            <v>762</v>
          </cell>
        </row>
        <row r="98">
          <cell r="E98">
            <v>1357</v>
          </cell>
        </row>
        <row r="99">
          <cell r="E99">
            <v>1474</v>
          </cell>
        </row>
        <row r="100">
          <cell r="E100">
            <v>593</v>
          </cell>
        </row>
        <row r="101">
          <cell r="E101">
            <v>1045</v>
          </cell>
        </row>
        <row r="102">
          <cell r="E102">
            <v>4552</v>
          </cell>
        </row>
        <row r="103">
          <cell r="E103">
            <v>4099</v>
          </cell>
        </row>
        <row r="104">
          <cell r="E104">
            <v>4246</v>
          </cell>
        </row>
        <row r="107">
          <cell r="E107">
            <v>8054</v>
          </cell>
        </row>
        <row r="108">
          <cell r="E108">
            <v>5839</v>
          </cell>
        </row>
        <row r="110">
          <cell r="E110">
            <v>7652</v>
          </cell>
        </row>
        <row r="111">
          <cell r="E111">
            <v>4194</v>
          </cell>
        </row>
        <row r="113">
          <cell r="E113">
            <v>3639</v>
          </cell>
        </row>
        <row r="114">
          <cell r="E114">
            <v>1325</v>
          </cell>
        </row>
        <row r="116">
          <cell r="E116">
            <v>12417</v>
          </cell>
        </row>
        <row r="117">
          <cell r="E117" t="str">
            <v>รื้อถอนแล้ว</v>
          </cell>
        </row>
        <row r="119">
          <cell r="E119">
            <v>6940</v>
          </cell>
        </row>
        <row r="120">
          <cell r="E120">
            <v>5049</v>
          </cell>
        </row>
        <row r="123">
          <cell r="E123">
            <v>4672</v>
          </cell>
        </row>
        <row r="124">
          <cell r="E124">
            <v>7881</v>
          </cell>
        </row>
        <row r="126">
          <cell r="E126">
            <v>8384</v>
          </cell>
        </row>
        <row r="127">
          <cell r="E127">
            <v>7381</v>
          </cell>
        </row>
        <row r="129">
          <cell r="E129">
            <v>3551</v>
          </cell>
        </row>
        <row r="130">
          <cell r="E130">
            <v>1557</v>
          </cell>
        </row>
        <row r="133">
          <cell r="E133">
            <v>6544</v>
          </cell>
        </row>
        <row r="134">
          <cell r="E134">
            <v>196</v>
          </cell>
        </row>
        <row r="135">
          <cell r="E135" t="str">
            <v>รื้อถอนแล้ว</v>
          </cell>
        </row>
        <row r="137">
          <cell r="E137">
            <v>333</v>
          </cell>
        </row>
        <row r="140">
          <cell r="E140">
            <v>5911</v>
          </cell>
        </row>
        <row r="143">
          <cell r="E143">
            <v>1257</v>
          </cell>
        </row>
        <row r="144">
          <cell r="E144">
            <v>2982</v>
          </cell>
        </row>
        <row r="145">
          <cell r="E145">
            <v>3831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37894</v>
          </cell>
        </row>
        <row r="152">
          <cell r="E152" t="str">
            <v>รื้อถอนแล้ว</v>
          </cell>
        </row>
        <row r="153">
          <cell r="E153">
            <v>721</v>
          </cell>
        </row>
        <row r="154">
          <cell r="E154">
            <v>1101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>
            <v>43334</v>
          </cell>
        </row>
        <row r="162">
          <cell r="E162">
            <v>723</v>
          </cell>
        </row>
        <row r="163">
          <cell r="E163">
            <v>1780</v>
          </cell>
        </row>
        <row r="164">
          <cell r="E164">
            <v>0</v>
          </cell>
        </row>
        <row r="165">
          <cell r="E165">
            <v>16406</v>
          </cell>
        </row>
        <row r="168">
          <cell r="E168">
            <v>5294</v>
          </cell>
        </row>
        <row r="169">
          <cell r="E169" t="str">
            <v>รื้อถอนแล้ว</v>
          </cell>
        </row>
        <row r="170">
          <cell r="E170" t="str">
            <v>รื้อถอนแล้ว</v>
          </cell>
        </row>
        <row r="171">
          <cell r="E171">
            <v>2063</v>
          </cell>
        </row>
        <row r="172">
          <cell r="E172">
            <v>7356</v>
          </cell>
        </row>
        <row r="173">
          <cell r="E173">
            <v>1385</v>
          </cell>
        </row>
        <row r="174">
          <cell r="E174">
            <v>4427</v>
          </cell>
        </row>
        <row r="175">
          <cell r="E175">
            <v>2542</v>
          </cell>
        </row>
        <row r="176">
          <cell r="E176">
            <v>49313</v>
          </cell>
        </row>
        <row r="177">
          <cell r="E177">
            <v>84615</v>
          </cell>
        </row>
        <row r="179">
          <cell r="E179">
            <v>4600</v>
          </cell>
        </row>
        <row r="181">
          <cell r="E181">
            <v>5279</v>
          </cell>
        </row>
        <row r="182">
          <cell r="E182">
            <v>2061</v>
          </cell>
        </row>
        <row r="183">
          <cell r="E183">
            <v>6217</v>
          </cell>
        </row>
        <row r="184">
          <cell r="E184">
            <v>1342</v>
          </cell>
        </row>
        <row r="185">
          <cell r="E185">
            <v>5484</v>
          </cell>
        </row>
        <row r="186">
          <cell r="E186">
            <v>9067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26689</v>
          </cell>
        </row>
        <row r="192">
          <cell r="E192">
            <v>4921</v>
          </cell>
        </row>
        <row r="195">
          <cell r="E195">
            <v>1422</v>
          </cell>
        </row>
        <row r="196">
          <cell r="E196">
            <v>219</v>
          </cell>
        </row>
        <row r="199">
          <cell r="E199">
            <v>7905</v>
          </cell>
        </row>
        <row r="200">
          <cell r="E200">
            <v>9464</v>
          </cell>
        </row>
        <row r="201">
          <cell r="E201">
            <v>8173</v>
          </cell>
        </row>
        <row r="202">
          <cell r="E202">
            <v>1331</v>
          </cell>
        </row>
        <row r="205">
          <cell r="E205">
            <v>2671</v>
          </cell>
        </row>
        <row r="206">
          <cell r="E206">
            <v>26236</v>
          </cell>
        </row>
        <row r="208">
          <cell r="E208">
            <v>4811</v>
          </cell>
        </row>
        <row r="210">
          <cell r="E210">
            <v>8456</v>
          </cell>
        </row>
        <row r="213">
          <cell r="E213" t="str">
            <v>รื้อถอนแล้ว</v>
          </cell>
        </row>
        <row r="216">
          <cell r="E216">
            <v>1881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3265</v>
          </cell>
        </row>
        <row r="221">
          <cell r="E221" t="str">
            <v>-</v>
          </cell>
        </row>
        <row r="222">
          <cell r="E222" t="str">
            <v>รื้อถอนแล้ว</v>
          </cell>
        </row>
        <row r="223">
          <cell r="E223" t="str">
            <v>รื้อถอนแล้ว</v>
          </cell>
        </row>
        <row r="225">
          <cell r="E225">
            <v>4195</v>
          </cell>
        </row>
        <row r="226">
          <cell r="E226" t="str">
            <v>รื้อถอนแล้ว</v>
          </cell>
        </row>
        <row r="227">
          <cell r="E227" t="str">
            <v>รื้อถอนแล้ว</v>
          </cell>
        </row>
        <row r="229">
          <cell r="E229">
            <v>3173</v>
          </cell>
        </row>
        <row r="232">
          <cell r="E232">
            <v>39297</v>
          </cell>
        </row>
        <row r="234">
          <cell r="E234">
            <v>7605</v>
          </cell>
        </row>
        <row r="235">
          <cell r="E235">
            <v>83</v>
          </cell>
        </row>
        <row r="236">
          <cell r="E236">
            <v>1774</v>
          </cell>
        </row>
        <row r="237">
          <cell r="E237">
            <v>3658</v>
          </cell>
        </row>
        <row r="238">
          <cell r="E238">
            <v>1739</v>
          </cell>
        </row>
        <row r="239">
          <cell r="E239">
            <v>4333</v>
          </cell>
        </row>
        <row r="240">
          <cell r="E240">
            <v>747</v>
          </cell>
        </row>
        <row r="241">
          <cell r="E241">
            <v>1733</v>
          </cell>
        </row>
        <row r="242">
          <cell r="E242">
            <v>1338</v>
          </cell>
        </row>
        <row r="243">
          <cell r="E243">
            <v>1358</v>
          </cell>
        </row>
        <row r="244">
          <cell r="E244">
            <v>5651</v>
          </cell>
        </row>
        <row r="245">
          <cell r="E245">
            <v>7095</v>
          </cell>
        </row>
        <row r="246">
          <cell r="E246">
            <v>307</v>
          </cell>
        </row>
        <row r="247">
          <cell r="E247">
            <v>4893</v>
          </cell>
        </row>
        <row r="248">
          <cell r="E248" t="str">
            <v>รื้อถอนแล้ว</v>
          </cell>
        </row>
        <row r="249">
          <cell r="E249">
            <v>27323</v>
          </cell>
        </row>
        <row r="250">
          <cell r="E250">
            <v>624</v>
          </cell>
        </row>
        <row r="252">
          <cell r="E252">
            <v>77370</v>
          </cell>
        </row>
        <row r="254">
          <cell r="E254">
            <v>8205</v>
          </cell>
        </row>
        <row r="255">
          <cell r="E255">
            <v>41651</v>
          </cell>
        </row>
        <row r="258">
          <cell r="E258" t="str">
            <v>รื้อถอนแล้ว</v>
          </cell>
        </row>
        <row r="260">
          <cell r="E260">
            <v>96531</v>
          </cell>
        </row>
        <row r="261">
          <cell r="E261">
            <v>4</v>
          </cell>
        </row>
        <row r="262">
          <cell r="E262">
            <v>79837</v>
          </cell>
        </row>
        <row r="263">
          <cell r="E263">
            <v>1742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57616</v>
          </cell>
        </row>
        <row r="268">
          <cell r="E268">
            <v>51375</v>
          </cell>
        </row>
        <row r="269">
          <cell r="E269">
            <v>2626</v>
          </cell>
        </row>
        <row r="270">
          <cell r="E270">
            <v>2780</v>
          </cell>
        </row>
        <row r="275">
          <cell r="E275" t="str">
            <v>รื้อถอนแล้ว</v>
          </cell>
        </row>
        <row r="276">
          <cell r="E276">
            <v>428</v>
          </cell>
        </row>
        <row r="278">
          <cell r="E278">
            <v>16754</v>
          </cell>
        </row>
        <row r="279">
          <cell r="E279">
            <v>639</v>
          </cell>
        </row>
        <row r="281">
          <cell r="E281">
            <v>13</v>
          </cell>
        </row>
        <row r="282">
          <cell r="E282">
            <v>78.5</v>
          </cell>
        </row>
        <row r="283">
          <cell r="E283">
            <v>0</v>
          </cell>
        </row>
      </sheetData>
      <sheetData sheetId="8">
        <row r="6">
          <cell r="E6">
            <v>22447</v>
          </cell>
        </row>
        <row r="7">
          <cell r="E7" t="str">
            <v>รื้อถอนแล้ว</v>
          </cell>
        </row>
        <row r="9">
          <cell r="E9">
            <v>4344</v>
          </cell>
        </row>
        <row r="10">
          <cell r="E10">
            <v>505</v>
          </cell>
        </row>
        <row r="12">
          <cell r="E12">
            <v>6480</v>
          </cell>
        </row>
        <row r="13">
          <cell r="E13">
            <v>78021</v>
          </cell>
        </row>
        <row r="14">
          <cell r="E14">
            <v>608</v>
          </cell>
        </row>
        <row r="15">
          <cell r="E15">
            <v>2819</v>
          </cell>
        </row>
        <row r="16">
          <cell r="E16" t="str">
            <v>รื้อถอนแล้ว</v>
          </cell>
        </row>
        <row r="17">
          <cell r="E17">
            <v>50150</v>
          </cell>
        </row>
        <row r="19">
          <cell r="E19">
            <v>13312</v>
          </cell>
        </row>
        <row r="21">
          <cell r="E21">
            <v>745</v>
          </cell>
        </row>
        <row r="24">
          <cell r="E24">
            <v>3121</v>
          </cell>
        </row>
        <row r="25">
          <cell r="E25">
            <v>5477</v>
          </cell>
        </row>
        <row r="26">
          <cell r="E26">
            <v>852</v>
          </cell>
        </row>
        <row r="28">
          <cell r="E28">
            <v>9918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10152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5321</v>
          </cell>
        </row>
        <row r="38">
          <cell r="E38" t="str">
            <v>รื้อถอนแล้ว</v>
          </cell>
        </row>
        <row r="41">
          <cell r="E41">
            <v>4021</v>
          </cell>
        </row>
        <row r="42">
          <cell r="E42">
            <v>8879</v>
          </cell>
        </row>
        <row r="43">
          <cell r="E43">
            <v>3718</v>
          </cell>
        </row>
        <row r="44">
          <cell r="E44">
            <v>3061</v>
          </cell>
        </row>
        <row r="45">
          <cell r="E45">
            <v>92612</v>
          </cell>
        </row>
        <row r="46">
          <cell r="E46">
            <v>47586</v>
          </cell>
        </row>
        <row r="47">
          <cell r="E47">
            <v>435</v>
          </cell>
        </row>
        <row r="48">
          <cell r="E48">
            <v>7586</v>
          </cell>
        </row>
        <row r="49">
          <cell r="E49">
            <v>13595</v>
          </cell>
        </row>
        <row r="50">
          <cell r="E50">
            <v>584</v>
          </cell>
        </row>
        <row r="51">
          <cell r="E51">
            <v>879</v>
          </cell>
        </row>
        <row r="52">
          <cell r="E52">
            <v>16</v>
          </cell>
        </row>
        <row r="53">
          <cell r="E53">
            <v>8866</v>
          </cell>
        </row>
        <row r="54">
          <cell r="E54">
            <v>9469</v>
          </cell>
        </row>
        <row r="55">
          <cell r="E55">
            <v>3169</v>
          </cell>
        </row>
        <row r="56">
          <cell r="E56">
            <v>15691</v>
          </cell>
        </row>
        <row r="57">
          <cell r="E57">
            <v>7462</v>
          </cell>
        </row>
        <row r="58">
          <cell r="E58">
            <v>6712</v>
          </cell>
        </row>
        <row r="59">
          <cell r="E59">
            <v>3106</v>
          </cell>
        </row>
        <row r="60">
          <cell r="E60">
            <v>8107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5269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5194</v>
          </cell>
        </row>
        <row r="67">
          <cell r="E67">
            <v>976</v>
          </cell>
        </row>
        <row r="68">
          <cell r="E68">
            <v>9988</v>
          </cell>
        </row>
        <row r="69">
          <cell r="E69">
            <v>8643</v>
          </cell>
        </row>
        <row r="70">
          <cell r="E70">
            <v>6081</v>
          </cell>
        </row>
        <row r="71">
          <cell r="E71">
            <v>5539</v>
          </cell>
        </row>
        <row r="72">
          <cell r="E72">
            <v>7474</v>
          </cell>
        </row>
        <row r="73">
          <cell r="E73">
            <v>6245</v>
          </cell>
        </row>
        <row r="74">
          <cell r="E74">
            <v>5648</v>
          </cell>
        </row>
        <row r="75">
          <cell r="E75">
            <v>261</v>
          </cell>
        </row>
        <row r="76">
          <cell r="E76">
            <v>1458</v>
          </cell>
        </row>
        <row r="77">
          <cell r="E77">
            <v>9079</v>
          </cell>
        </row>
        <row r="78">
          <cell r="E78">
            <v>3267</v>
          </cell>
        </row>
        <row r="79">
          <cell r="E79">
            <v>2606</v>
          </cell>
        </row>
        <row r="80">
          <cell r="E80">
            <v>64482</v>
          </cell>
        </row>
        <row r="81">
          <cell r="E81">
            <v>532</v>
          </cell>
        </row>
        <row r="82">
          <cell r="E82">
            <v>998</v>
          </cell>
        </row>
        <row r="84">
          <cell r="E84">
            <v>2713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967</v>
          </cell>
        </row>
        <row r="88">
          <cell r="E88">
            <v>3072</v>
          </cell>
        </row>
        <row r="89">
          <cell r="E89">
            <v>8753</v>
          </cell>
        </row>
        <row r="90">
          <cell r="E90">
            <v>594</v>
          </cell>
        </row>
        <row r="91">
          <cell r="E91">
            <v>1255</v>
          </cell>
        </row>
        <row r="92">
          <cell r="E92">
            <v>8921</v>
          </cell>
        </row>
        <row r="93">
          <cell r="E93">
            <v>604</v>
          </cell>
        </row>
        <row r="94">
          <cell r="E94">
            <v>25</v>
          </cell>
        </row>
        <row r="95">
          <cell r="E95">
            <v>2336</v>
          </cell>
        </row>
        <row r="96">
          <cell r="E96">
            <v>2912</v>
          </cell>
        </row>
        <row r="97">
          <cell r="E97">
            <v>838</v>
          </cell>
        </row>
        <row r="98">
          <cell r="E98">
            <v>1357</v>
          </cell>
        </row>
        <row r="99">
          <cell r="E99">
            <v>1577</v>
          </cell>
        </row>
        <row r="100">
          <cell r="E100" t="str">
            <v>รื้อถอนแล้ว</v>
          </cell>
        </row>
        <row r="101">
          <cell r="E101">
            <v>1061</v>
          </cell>
        </row>
        <row r="102">
          <cell r="E102">
            <v>4560</v>
          </cell>
        </row>
        <row r="103">
          <cell r="E103">
            <v>4159</v>
          </cell>
        </row>
        <row r="104">
          <cell r="E104">
            <v>4377</v>
          </cell>
        </row>
        <row r="107">
          <cell r="E107">
            <v>8578</v>
          </cell>
        </row>
        <row r="108">
          <cell r="E108">
            <v>6065</v>
          </cell>
        </row>
        <row r="110">
          <cell r="E110">
            <v>7652</v>
          </cell>
        </row>
        <row r="111">
          <cell r="E111">
            <v>4549</v>
          </cell>
        </row>
        <row r="113">
          <cell r="E113">
            <v>3836</v>
          </cell>
        </row>
        <row r="114">
          <cell r="E114">
            <v>1723</v>
          </cell>
        </row>
        <row r="116">
          <cell r="E116">
            <v>12554</v>
          </cell>
        </row>
        <row r="117">
          <cell r="E117" t="str">
            <v>รื้อถอนแล้ว</v>
          </cell>
        </row>
        <row r="119">
          <cell r="E119">
            <v>7027</v>
          </cell>
        </row>
        <row r="120">
          <cell r="E120">
            <v>5639</v>
          </cell>
        </row>
        <row r="123">
          <cell r="E123">
            <v>4819</v>
          </cell>
        </row>
        <row r="124">
          <cell r="E124">
            <v>8338</v>
          </cell>
        </row>
        <row r="126">
          <cell r="E126">
            <v>8506</v>
          </cell>
        </row>
        <row r="127">
          <cell r="E127">
            <v>7887</v>
          </cell>
        </row>
        <row r="129">
          <cell r="E129">
            <v>3828</v>
          </cell>
        </row>
        <row r="130">
          <cell r="E130">
            <v>2101</v>
          </cell>
        </row>
        <row r="133">
          <cell r="E133">
            <v>6655</v>
          </cell>
        </row>
        <row r="134">
          <cell r="E134">
            <v>196</v>
          </cell>
        </row>
        <row r="135">
          <cell r="E135" t="str">
            <v>รื้อถอนแล้ว</v>
          </cell>
        </row>
        <row r="137">
          <cell r="E137">
            <v>333</v>
          </cell>
        </row>
        <row r="140">
          <cell r="E140">
            <v>6025</v>
          </cell>
        </row>
        <row r="143">
          <cell r="E143">
            <v>1305</v>
          </cell>
        </row>
        <row r="144">
          <cell r="E144">
            <v>3399</v>
          </cell>
        </row>
        <row r="145">
          <cell r="E145">
            <v>4422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40730</v>
          </cell>
        </row>
        <row r="152">
          <cell r="E152" t="str">
            <v>รื้อถอนแล้ว</v>
          </cell>
        </row>
        <row r="153">
          <cell r="E153">
            <v>887</v>
          </cell>
        </row>
        <row r="154">
          <cell r="E154">
            <v>1146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723</v>
          </cell>
        </row>
        <row r="163">
          <cell r="E163">
            <v>1986</v>
          </cell>
        </row>
        <row r="164">
          <cell r="E164">
            <v>35</v>
          </cell>
        </row>
        <row r="165">
          <cell r="E165">
            <v>17645</v>
          </cell>
        </row>
        <row r="168">
          <cell r="E168">
            <v>5462</v>
          </cell>
        </row>
        <row r="169">
          <cell r="E169" t="str">
            <v>รื้อถอนแล้ว</v>
          </cell>
        </row>
        <row r="170">
          <cell r="E170" t="str">
            <v>รื้อถอนแล้ว</v>
          </cell>
        </row>
        <row r="171">
          <cell r="E171">
            <v>2063</v>
          </cell>
        </row>
        <row r="172">
          <cell r="E172">
            <v>7942</v>
          </cell>
        </row>
        <row r="173">
          <cell r="E173">
            <v>1783</v>
          </cell>
        </row>
        <row r="174">
          <cell r="E174">
            <v>4568</v>
          </cell>
        </row>
        <row r="175">
          <cell r="E175">
            <v>2682</v>
          </cell>
        </row>
        <row r="176">
          <cell r="E176">
            <v>53437</v>
          </cell>
        </row>
        <row r="177">
          <cell r="E177">
            <v>88889</v>
          </cell>
        </row>
        <row r="179">
          <cell r="E179">
            <v>4811</v>
          </cell>
        </row>
        <row r="181">
          <cell r="E181">
            <v>5420</v>
          </cell>
        </row>
        <row r="182">
          <cell r="E182">
            <v>2061</v>
          </cell>
        </row>
        <row r="183">
          <cell r="E183">
            <v>6435</v>
          </cell>
        </row>
        <row r="184">
          <cell r="E184">
            <v>1392</v>
          </cell>
        </row>
        <row r="185">
          <cell r="E185">
            <v>5503</v>
          </cell>
        </row>
        <row r="186">
          <cell r="E186">
            <v>9345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26964</v>
          </cell>
        </row>
        <row r="192">
          <cell r="E192">
            <v>4945</v>
          </cell>
        </row>
        <row r="195">
          <cell r="E195">
            <v>1466</v>
          </cell>
        </row>
        <row r="196">
          <cell r="E196">
            <v>251</v>
          </cell>
        </row>
        <row r="199">
          <cell r="E199">
            <v>7925</v>
          </cell>
        </row>
        <row r="200">
          <cell r="E200">
            <v>9529</v>
          </cell>
        </row>
        <row r="201">
          <cell r="E201">
            <v>8173</v>
          </cell>
        </row>
        <row r="202">
          <cell r="E202">
            <v>1397</v>
          </cell>
        </row>
        <row r="205">
          <cell r="E205">
            <v>2753</v>
          </cell>
        </row>
        <row r="206">
          <cell r="E206">
            <v>26740</v>
          </cell>
        </row>
        <row r="208">
          <cell r="E208">
            <v>4811</v>
          </cell>
        </row>
        <row r="210">
          <cell r="E210">
            <v>8900</v>
          </cell>
        </row>
        <row r="213">
          <cell r="E213" t="str">
            <v>รื้อถอนแล้ว</v>
          </cell>
        </row>
        <row r="216">
          <cell r="E216">
            <v>1893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3289</v>
          </cell>
        </row>
        <row r="221">
          <cell r="E221" t="str">
            <v>-</v>
          </cell>
        </row>
        <row r="222">
          <cell r="E222" t="str">
            <v>รื้อถอนแล้ว</v>
          </cell>
        </row>
        <row r="223">
          <cell r="E223" t="str">
            <v>รื้อถอนแล้ว</v>
          </cell>
        </row>
        <row r="225">
          <cell r="E225">
            <v>4597</v>
          </cell>
        </row>
        <row r="226">
          <cell r="E226" t="str">
            <v>รื้อถอนแล้ว</v>
          </cell>
        </row>
        <row r="227">
          <cell r="E227" t="str">
            <v>รื้อถอนแล้ว</v>
          </cell>
        </row>
        <row r="229">
          <cell r="E229">
            <v>3173</v>
          </cell>
        </row>
        <row r="232">
          <cell r="E232">
            <v>39536</v>
          </cell>
        </row>
        <row r="234">
          <cell r="E234">
            <v>8228</v>
          </cell>
        </row>
        <row r="235">
          <cell r="E235">
            <v>85</v>
          </cell>
        </row>
        <row r="236">
          <cell r="E236">
            <v>1798</v>
          </cell>
        </row>
        <row r="237">
          <cell r="E237">
            <v>3671</v>
          </cell>
        </row>
        <row r="238">
          <cell r="E238">
            <v>1739</v>
          </cell>
        </row>
        <row r="239">
          <cell r="E239">
            <v>4363</v>
          </cell>
        </row>
        <row r="240">
          <cell r="E240">
            <v>755</v>
          </cell>
        </row>
        <row r="241">
          <cell r="E241">
            <v>1752</v>
          </cell>
        </row>
        <row r="242">
          <cell r="E242">
            <v>1546</v>
          </cell>
        </row>
        <row r="243">
          <cell r="E243">
            <v>1371</v>
          </cell>
        </row>
        <row r="244">
          <cell r="E244">
            <v>5671</v>
          </cell>
        </row>
        <row r="245">
          <cell r="E245">
            <v>7095</v>
          </cell>
        </row>
        <row r="246">
          <cell r="E246">
            <v>311</v>
          </cell>
        </row>
        <row r="247">
          <cell r="E247">
            <v>4958</v>
          </cell>
        </row>
        <row r="248">
          <cell r="E248" t="str">
            <v>รื้อถอนแล้ว</v>
          </cell>
        </row>
        <row r="249">
          <cell r="E249">
            <v>28333</v>
          </cell>
        </row>
        <row r="250">
          <cell r="E250">
            <v>624</v>
          </cell>
        </row>
        <row r="252">
          <cell r="E252">
            <v>78869</v>
          </cell>
        </row>
        <row r="254">
          <cell r="E254">
            <v>8246</v>
          </cell>
        </row>
        <row r="255">
          <cell r="E255">
            <v>49787</v>
          </cell>
        </row>
        <row r="260">
          <cell r="E260">
            <v>96987</v>
          </cell>
        </row>
        <row r="261">
          <cell r="E261">
            <v>4</v>
          </cell>
        </row>
        <row r="262">
          <cell r="E262">
            <v>83625</v>
          </cell>
        </row>
        <row r="263">
          <cell r="E263">
            <v>1789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59317</v>
          </cell>
        </row>
        <row r="268">
          <cell r="E268">
            <v>51526</v>
          </cell>
        </row>
        <row r="269">
          <cell r="E269">
            <v>2672</v>
          </cell>
        </row>
        <row r="270">
          <cell r="E270">
            <v>2856</v>
          </cell>
        </row>
        <row r="271">
          <cell r="E271">
            <v>2591</v>
          </cell>
        </row>
        <row r="272">
          <cell r="E272">
            <v>724</v>
          </cell>
        </row>
        <row r="273">
          <cell r="E273">
            <v>2</v>
          </cell>
        </row>
        <row r="276">
          <cell r="E276">
            <v>462</v>
          </cell>
        </row>
        <row r="278">
          <cell r="E278">
            <v>17356</v>
          </cell>
        </row>
        <row r="279">
          <cell r="E279">
            <v>639</v>
          </cell>
        </row>
        <row r="281">
          <cell r="E281">
            <v>32</v>
          </cell>
        </row>
        <row r="282">
          <cell r="E282">
            <v>87</v>
          </cell>
        </row>
        <row r="283">
          <cell r="E283">
            <v>24</v>
          </cell>
        </row>
      </sheetData>
      <sheetData sheetId="9">
        <row r="6">
          <cell r="E6">
            <v>22573</v>
          </cell>
        </row>
        <row r="7">
          <cell r="E7" t="str">
            <v>รื้อถอนแล้ว</v>
          </cell>
        </row>
        <row r="9">
          <cell r="E9">
            <v>4804</v>
          </cell>
        </row>
        <row r="10">
          <cell r="E10">
            <v>592</v>
          </cell>
        </row>
        <row r="12">
          <cell r="E12">
            <v>6777</v>
          </cell>
        </row>
        <row r="13">
          <cell r="E13">
            <v>78890</v>
          </cell>
        </row>
        <row r="14">
          <cell r="E14">
            <v>608</v>
          </cell>
        </row>
        <row r="15">
          <cell r="E15">
            <v>3060</v>
          </cell>
        </row>
        <row r="16">
          <cell r="E16" t="str">
            <v>รื้อถอนแล้ว</v>
          </cell>
        </row>
        <row r="17">
          <cell r="E17">
            <v>51924</v>
          </cell>
        </row>
        <row r="19">
          <cell r="E19">
            <v>14078</v>
          </cell>
        </row>
        <row r="21">
          <cell r="E21">
            <v>745</v>
          </cell>
        </row>
        <row r="24">
          <cell r="E24">
            <v>3187</v>
          </cell>
        </row>
        <row r="25">
          <cell r="E25">
            <v>5632</v>
          </cell>
        </row>
        <row r="26">
          <cell r="E26">
            <v>984</v>
          </cell>
        </row>
        <row r="28">
          <cell r="E28">
            <v>10023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10301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5377</v>
          </cell>
        </row>
        <row r="38">
          <cell r="E38" t="str">
            <v>รื้อถอนแล้ว</v>
          </cell>
        </row>
        <row r="41">
          <cell r="E41">
            <v>4071</v>
          </cell>
        </row>
        <row r="42">
          <cell r="E42">
            <v>9339</v>
          </cell>
        </row>
        <row r="43">
          <cell r="E43">
            <v>3800</v>
          </cell>
        </row>
        <row r="44">
          <cell r="E44">
            <v>3232</v>
          </cell>
        </row>
        <row r="45">
          <cell r="E45">
            <v>93429</v>
          </cell>
        </row>
        <row r="46">
          <cell r="E46">
            <v>47742</v>
          </cell>
        </row>
        <row r="47">
          <cell r="E47">
            <v>495</v>
          </cell>
        </row>
        <row r="48">
          <cell r="E48">
            <v>8464</v>
          </cell>
        </row>
        <row r="49">
          <cell r="E49">
            <v>13688</v>
          </cell>
        </row>
        <row r="50">
          <cell r="E50">
            <v>812</v>
          </cell>
        </row>
        <row r="51">
          <cell r="E51">
            <v>1048</v>
          </cell>
        </row>
        <row r="52">
          <cell r="E52">
            <v>786</v>
          </cell>
        </row>
        <row r="53">
          <cell r="E53">
            <v>8893</v>
          </cell>
        </row>
        <row r="54">
          <cell r="E54">
            <v>9642</v>
          </cell>
        </row>
        <row r="55">
          <cell r="E55">
            <v>3213</v>
          </cell>
        </row>
        <row r="56">
          <cell r="E56">
            <v>15835</v>
          </cell>
        </row>
        <row r="57">
          <cell r="E57">
            <v>7842</v>
          </cell>
        </row>
        <row r="58">
          <cell r="E58">
            <v>6782</v>
          </cell>
        </row>
        <row r="59">
          <cell r="E59">
            <v>3152</v>
          </cell>
        </row>
        <row r="60">
          <cell r="E60">
            <v>8287</v>
          </cell>
        </row>
        <row r="61">
          <cell r="E61">
            <v>4443</v>
          </cell>
        </row>
        <row r="62">
          <cell r="E62">
            <v>608</v>
          </cell>
        </row>
        <row r="63">
          <cell r="E63">
            <v>5285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5447</v>
          </cell>
        </row>
        <row r="67">
          <cell r="E67">
            <v>1136</v>
          </cell>
        </row>
        <row r="68">
          <cell r="E68">
            <v>10125</v>
          </cell>
        </row>
        <row r="69">
          <cell r="E69">
            <v>8839</v>
          </cell>
        </row>
        <row r="70">
          <cell r="E70">
            <v>6098</v>
          </cell>
        </row>
        <row r="71">
          <cell r="E71">
            <v>5636</v>
          </cell>
        </row>
        <row r="72">
          <cell r="E72">
            <v>7474</v>
          </cell>
        </row>
        <row r="73">
          <cell r="E73">
            <v>6350</v>
          </cell>
        </row>
        <row r="74">
          <cell r="E74">
            <v>5711</v>
          </cell>
        </row>
        <row r="75">
          <cell r="E75">
            <v>261</v>
          </cell>
        </row>
        <row r="76">
          <cell r="E76">
            <v>1459</v>
          </cell>
        </row>
        <row r="77">
          <cell r="E77">
            <v>9417</v>
          </cell>
        </row>
        <row r="78">
          <cell r="E78">
            <v>3329</v>
          </cell>
        </row>
        <row r="79">
          <cell r="E79">
            <v>2618</v>
          </cell>
        </row>
        <row r="80">
          <cell r="E80">
            <v>67164</v>
          </cell>
        </row>
        <row r="81">
          <cell r="E81">
            <v>671</v>
          </cell>
        </row>
        <row r="82">
          <cell r="E82">
            <v>1168</v>
          </cell>
        </row>
        <row r="84">
          <cell r="E84">
            <v>2835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1028</v>
          </cell>
        </row>
        <row r="88">
          <cell r="E88">
            <v>3105</v>
          </cell>
        </row>
        <row r="89">
          <cell r="E89">
            <v>8753</v>
          </cell>
        </row>
        <row r="90">
          <cell r="E90">
            <v>612</v>
          </cell>
        </row>
        <row r="91">
          <cell r="E91">
            <v>1311</v>
          </cell>
        </row>
        <row r="92">
          <cell r="E92">
            <v>8926</v>
          </cell>
        </row>
        <row r="93">
          <cell r="E93">
            <v>616</v>
          </cell>
        </row>
        <row r="94">
          <cell r="E94">
            <v>25</v>
          </cell>
        </row>
        <row r="95">
          <cell r="E95">
            <v>2349</v>
          </cell>
        </row>
        <row r="96">
          <cell r="E96">
            <v>2912</v>
          </cell>
        </row>
        <row r="97">
          <cell r="E97">
            <v>957</v>
          </cell>
        </row>
        <row r="98">
          <cell r="E98">
            <v>1357</v>
          </cell>
        </row>
        <row r="99">
          <cell r="E99">
            <v>1577</v>
          </cell>
        </row>
        <row r="100">
          <cell r="E100" t="str">
            <v>รื้อถอนแล้ว</v>
          </cell>
        </row>
        <row r="101">
          <cell r="E101">
            <v>1074</v>
          </cell>
        </row>
        <row r="102">
          <cell r="E102">
            <v>4570</v>
          </cell>
        </row>
        <row r="103">
          <cell r="E103">
            <v>4238</v>
          </cell>
        </row>
        <row r="104">
          <cell r="E104">
            <v>4483</v>
          </cell>
        </row>
        <row r="107">
          <cell r="E107">
            <v>9106</v>
          </cell>
        </row>
        <row r="108">
          <cell r="E108">
            <v>6245</v>
          </cell>
        </row>
        <row r="110">
          <cell r="E110">
            <v>7652</v>
          </cell>
        </row>
        <row r="111">
          <cell r="E111">
            <v>4910</v>
          </cell>
        </row>
        <row r="113">
          <cell r="E113">
            <v>3982</v>
          </cell>
        </row>
        <row r="114">
          <cell r="E114">
            <v>2115</v>
          </cell>
        </row>
        <row r="116">
          <cell r="E116">
            <v>12719</v>
          </cell>
        </row>
        <row r="117">
          <cell r="E117">
            <v>7655</v>
          </cell>
        </row>
        <row r="119">
          <cell r="E119">
            <v>7105</v>
          </cell>
        </row>
        <row r="120">
          <cell r="E120">
            <v>6257</v>
          </cell>
        </row>
        <row r="123">
          <cell r="E123">
            <v>4955</v>
          </cell>
        </row>
        <row r="124">
          <cell r="E124">
            <v>8768</v>
          </cell>
        </row>
        <row r="126">
          <cell r="E126">
            <v>8619</v>
          </cell>
        </row>
        <row r="127">
          <cell r="E127">
            <v>8372</v>
          </cell>
        </row>
        <row r="129">
          <cell r="E129">
            <v>4035</v>
          </cell>
        </row>
        <row r="130">
          <cell r="E130">
            <v>2570</v>
          </cell>
        </row>
        <row r="133">
          <cell r="E133">
            <v>6789</v>
          </cell>
        </row>
        <row r="134">
          <cell r="E134">
            <v>355</v>
          </cell>
        </row>
        <row r="135">
          <cell r="E135" t="str">
            <v>รื้อถอนแล้ว</v>
          </cell>
        </row>
        <row r="137">
          <cell r="E137">
            <v>353</v>
          </cell>
        </row>
        <row r="140">
          <cell r="E140">
            <v>6186</v>
          </cell>
        </row>
        <row r="143">
          <cell r="E143">
            <v>1696</v>
          </cell>
        </row>
        <row r="144">
          <cell r="E144">
            <v>3547</v>
          </cell>
        </row>
        <row r="145">
          <cell r="E145">
            <v>4970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41432</v>
          </cell>
        </row>
        <row r="152">
          <cell r="E152" t="str">
            <v>รื้อถอนแล้ว</v>
          </cell>
        </row>
        <row r="153">
          <cell r="E153">
            <v>1256</v>
          </cell>
        </row>
        <row r="154">
          <cell r="E154">
            <v>1202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2">
          <cell r="E162">
            <v>806</v>
          </cell>
        </row>
        <row r="163">
          <cell r="E163">
            <v>2194</v>
          </cell>
        </row>
        <row r="164">
          <cell r="E164">
            <v>118</v>
          </cell>
        </row>
        <row r="165">
          <cell r="E165">
            <v>18749</v>
          </cell>
        </row>
        <row r="168">
          <cell r="E168">
            <v>5562</v>
          </cell>
        </row>
        <row r="169">
          <cell r="E169" t="str">
            <v>รื้อถอนแล้ว</v>
          </cell>
        </row>
        <row r="170">
          <cell r="E170">
            <v>5007</v>
          </cell>
        </row>
        <row r="171">
          <cell r="E171" t="str">
            <v>รื้อถอนแล้ว</v>
          </cell>
        </row>
        <row r="172">
          <cell r="E172">
            <v>8416</v>
          </cell>
        </row>
        <row r="173">
          <cell r="E173">
            <v>2127</v>
          </cell>
        </row>
        <row r="174">
          <cell r="E174">
            <v>4665</v>
          </cell>
        </row>
        <row r="175">
          <cell r="E175">
            <v>2812</v>
          </cell>
        </row>
        <row r="176">
          <cell r="E176">
            <v>57331</v>
          </cell>
        </row>
        <row r="177">
          <cell r="E177">
            <v>92956</v>
          </cell>
        </row>
        <row r="181">
          <cell r="E181">
            <v>5571</v>
          </cell>
        </row>
        <row r="182">
          <cell r="E182">
            <v>2061</v>
          </cell>
        </row>
        <row r="183">
          <cell r="E183">
            <v>6633</v>
          </cell>
        </row>
        <row r="184">
          <cell r="E184">
            <v>1443</v>
          </cell>
        </row>
        <row r="185">
          <cell r="E185">
            <v>5568</v>
          </cell>
        </row>
        <row r="186">
          <cell r="E186">
            <v>9628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27142</v>
          </cell>
        </row>
        <row r="192">
          <cell r="E192">
            <v>4999</v>
          </cell>
        </row>
        <row r="195">
          <cell r="E195">
            <v>1515</v>
          </cell>
        </row>
        <row r="196">
          <cell r="E196">
            <v>278</v>
          </cell>
        </row>
        <row r="199">
          <cell r="E199">
            <v>7965</v>
          </cell>
        </row>
        <row r="200">
          <cell r="E200">
            <v>9629</v>
          </cell>
        </row>
        <row r="201">
          <cell r="E201">
            <v>8173</v>
          </cell>
        </row>
        <row r="202">
          <cell r="E202">
            <v>1483</v>
          </cell>
        </row>
        <row r="205">
          <cell r="E205">
            <v>2806</v>
          </cell>
        </row>
        <row r="206">
          <cell r="E206">
            <v>27489</v>
          </cell>
        </row>
        <row r="208">
          <cell r="E208">
            <v>4811</v>
          </cell>
        </row>
        <row r="210">
          <cell r="E210">
            <v>9226</v>
          </cell>
        </row>
        <row r="216">
          <cell r="E216">
            <v>1913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3319</v>
          </cell>
        </row>
        <row r="221">
          <cell r="E221" t="str">
            <v>-</v>
          </cell>
        </row>
        <row r="223">
          <cell r="E223">
            <v>840</v>
          </cell>
        </row>
        <row r="225">
          <cell r="E225">
            <v>4709</v>
          </cell>
        </row>
        <row r="227">
          <cell r="E227" t="str">
            <v>รื้อถอนแล้ว</v>
          </cell>
        </row>
        <row r="229">
          <cell r="E229" t="str">
            <v>รื้อถอนแล้ว</v>
          </cell>
        </row>
        <row r="232">
          <cell r="E232">
            <v>39805</v>
          </cell>
        </row>
        <row r="234">
          <cell r="E234">
            <v>8832</v>
          </cell>
        </row>
        <row r="235">
          <cell r="E235">
            <v>85</v>
          </cell>
        </row>
        <row r="236">
          <cell r="E236">
            <v>1819</v>
          </cell>
        </row>
        <row r="237">
          <cell r="E237">
            <v>3710</v>
          </cell>
        </row>
        <row r="238">
          <cell r="E238">
            <v>1739</v>
          </cell>
        </row>
        <row r="239">
          <cell r="E239">
            <v>4447</v>
          </cell>
        </row>
        <row r="240">
          <cell r="E240">
            <v>766</v>
          </cell>
        </row>
        <row r="241">
          <cell r="E241">
            <v>1756</v>
          </cell>
        </row>
        <row r="242">
          <cell r="E242">
            <v>1575</v>
          </cell>
        </row>
        <row r="243">
          <cell r="E243">
            <v>1371</v>
          </cell>
        </row>
        <row r="244">
          <cell r="E244">
            <v>5703</v>
          </cell>
        </row>
        <row r="245">
          <cell r="E245">
            <v>7095</v>
          </cell>
        </row>
        <row r="246">
          <cell r="E246">
            <v>326</v>
          </cell>
        </row>
        <row r="247">
          <cell r="E247">
            <v>5018</v>
          </cell>
        </row>
        <row r="248">
          <cell r="E248" t="str">
            <v>รื้อถอนแล้ว</v>
          </cell>
        </row>
        <row r="249">
          <cell r="E249">
            <v>29272</v>
          </cell>
        </row>
        <row r="250">
          <cell r="E250">
            <v>624</v>
          </cell>
        </row>
        <row r="252">
          <cell r="E252">
            <v>80281</v>
          </cell>
        </row>
        <row r="254">
          <cell r="E254">
            <v>8271</v>
          </cell>
        </row>
        <row r="255">
          <cell r="E255">
            <v>54613</v>
          </cell>
        </row>
        <row r="257">
          <cell r="E257" t="str">
            <v>รื้อถอนแล้ว</v>
          </cell>
        </row>
        <row r="258">
          <cell r="E258">
            <v>982</v>
          </cell>
        </row>
        <row r="260">
          <cell r="E260">
            <v>97470</v>
          </cell>
        </row>
        <row r="261">
          <cell r="E261">
            <v>4</v>
          </cell>
        </row>
        <row r="262">
          <cell r="E262">
            <v>87154</v>
          </cell>
        </row>
        <row r="263">
          <cell r="E263">
            <v>1835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61095</v>
          </cell>
        </row>
        <row r="268">
          <cell r="E268">
            <v>51669</v>
          </cell>
        </row>
        <row r="269">
          <cell r="E269">
            <v>2759</v>
          </cell>
        </row>
        <row r="270">
          <cell r="E270">
            <v>2932</v>
          </cell>
        </row>
        <row r="271">
          <cell r="E271">
            <v>2598</v>
          </cell>
        </row>
        <row r="272">
          <cell r="E272">
            <v>725</v>
          </cell>
        </row>
        <row r="273">
          <cell r="E273">
            <v>8</v>
          </cell>
        </row>
        <row r="275">
          <cell r="E275" t="str">
            <v>รื้อถอนแล้ว</v>
          </cell>
        </row>
        <row r="276">
          <cell r="E276">
            <v>496</v>
          </cell>
        </row>
        <row r="278">
          <cell r="E278" t="str">
            <v>ยกเลิกเช่า พ.ค.65</v>
          </cell>
        </row>
        <row r="279">
          <cell r="E279" t="str">
            <v>ยกเลิกเช่า พ.ค.66</v>
          </cell>
        </row>
        <row r="281">
          <cell r="E281">
            <v>86</v>
          </cell>
        </row>
        <row r="282">
          <cell r="E282">
            <v>91</v>
          </cell>
        </row>
        <row r="283">
          <cell r="E283">
            <v>42</v>
          </cell>
        </row>
      </sheetData>
      <sheetData sheetId="10">
        <row r="6">
          <cell r="E6">
            <v>22715</v>
          </cell>
        </row>
        <row r="7">
          <cell r="E7" t="str">
            <v>รื้อถอนแล้ว</v>
          </cell>
        </row>
        <row r="9">
          <cell r="E9">
            <v>5243</v>
          </cell>
        </row>
        <row r="10">
          <cell r="E10">
            <v>641</v>
          </cell>
        </row>
        <row r="12">
          <cell r="E12">
            <v>7197</v>
          </cell>
        </row>
        <row r="13">
          <cell r="E13">
            <v>80040</v>
          </cell>
        </row>
        <row r="14">
          <cell r="E14">
            <v>1055</v>
          </cell>
        </row>
        <row r="15">
          <cell r="E15">
            <v>3376</v>
          </cell>
        </row>
        <row r="16">
          <cell r="E16" t="str">
            <v>รื้อถอนแล้ว</v>
          </cell>
        </row>
        <row r="17">
          <cell r="E17">
            <v>54184</v>
          </cell>
        </row>
        <row r="19">
          <cell r="E19">
            <v>14929</v>
          </cell>
        </row>
        <row r="21">
          <cell r="E21">
            <v>745</v>
          </cell>
        </row>
        <row r="24">
          <cell r="E24">
            <v>3266</v>
          </cell>
        </row>
        <row r="25">
          <cell r="E25">
            <v>5815</v>
          </cell>
        </row>
        <row r="26">
          <cell r="E26">
            <v>1140</v>
          </cell>
        </row>
        <row r="28">
          <cell r="E28">
            <v>10072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10484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5404</v>
          </cell>
        </row>
        <row r="38">
          <cell r="E38" t="str">
            <v>รื้อถอนแล้ว</v>
          </cell>
        </row>
        <row r="41">
          <cell r="E41">
            <v>4121</v>
          </cell>
        </row>
        <row r="42">
          <cell r="E42">
            <v>9845</v>
          </cell>
        </row>
        <row r="43">
          <cell r="E43">
            <v>3858</v>
          </cell>
        </row>
        <row r="44">
          <cell r="E44">
            <v>3397</v>
          </cell>
        </row>
        <row r="45">
          <cell r="E45">
            <v>94332</v>
          </cell>
        </row>
        <row r="46">
          <cell r="E46">
            <v>47916</v>
          </cell>
        </row>
        <row r="47">
          <cell r="E47">
            <v>556</v>
          </cell>
        </row>
        <row r="48">
          <cell r="E48">
            <v>9430</v>
          </cell>
        </row>
        <row r="49">
          <cell r="E49">
            <v>13769</v>
          </cell>
        </row>
        <row r="50">
          <cell r="E50">
            <v>1080</v>
          </cell>
        </row>
        <row r="51">
          <cell r="E51">
            <v>1198</v>
          </cell>
        </row>
        <row r="52">
          <cell r="E52">
            <v>1511</v>
          </cell>
        </row>
        <row r="53">
          <cell r="E53">
            <v>8913</v>
          </cell>
        </row>
        <row r="54">
          <cell r="E54">
            <v>9806</v>
          </cell>
        </row>
        <row r="55">
          <cell r="E55">
            <v>3251</v>
          </cell>
        </row>
        <row r="56">
          <cell r="E56">
            <v>16019</v>
          </cell>
        </row>
        <row r="57">
          <cell r="E57">
            <v>8228</v>
          </cell>
        </row>
        <row r="58">
          <cell r="E58">
            <v>6869</v>
          </cell>
        </row>
        <row r="59">
          <cell r="E59">
            <v>3198</v>
          </cell>
        </row>
        <row r="60">
          <cell r="E60">
            <v>8502</v>
          </cell>
        </row>
        <row r="61">
          <cell r="E61">
            <v>4443</v>
          </cell>
        </row>
        <row r="62">
          <cell r="E62">
            <v>609</v>
          </cell>
        </row>
        <row r="63">
          <cell r="E63">
            <v>5352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5704</v>
          </cell>
        </row>
        <row r="67">
          <cell r="E67">
            <v>1243</v>
          </cell>
        </row>
        <row r="68">
          <cell r="E68">
            <v>10203</v>
          </cell>
        </row>
        <row r="69">
          <cell r="E69">
            <v>9104</v>
          </cell>
        </row>
        <row r="70">
          <cell r="E70">
            <v>6116</v>
          </cell>
        </row>
        <row r="71">
          <cell r="E71">
            <v>5738</v>
          </cell>
        </row>
        <row r="72">
          <cell r="E72">
            <v>7474</v>
          </cell>
        </row>
        <row r="73">
          <cell r="E73">
            <v>6468</v>
          </cell>
        </row>
        <row r="74">
          <cell r="E74">
            <v>5780</v>
          </cell>
        </row>
        <row r="75">
          <cell r="E75">
            <v>261</v>
          </cell>
        </row>
        <row r="76">
          <cell r="E76">
            <v>1461</v>
          </cell>
        </row>
        <row r="77">
          <cell r="E77">
            <v>9845</v>
          </cell>
        </row>
        <row r="78">
          <cell r="E78">
            <v>3390</v>
          </cell>
        </row>
        <row r="79">
          <cell r="E79">
            <v>2618</v>
          </cell>
        </row>
        <row r="80">
          <cell r="E80">
            <v>69950</v>
          </cell>
        </row>
        <row r="81">
          <cell r="E81">
            <v>843</v>
          </cell>
        </row>
        <row r="82">
          <cell r="E82">
            <v>1234</v>
          </cell>
        </row>
        <row r="84">
          <cell r="E84">
            <v>2962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1110</v>
          </cell>
        </row>
        <row r="88">
          <cell r="E88">
            <v>3143</v>
          </cell>
        </row>
        <row r="89">
          <cell r="E89">
            <v>8753</v>
          </cell>
        </row>
        <row r="90">
          <cell r="E90">
            <v>627</v>
          </cell>
        </row>
        <row r="91">
          <cell r="E91">
            <v>1384</v>
          </cell>
        </row>
        <row r="92">
          <cell r="E92">
            <v>8932</v>
          </cell>
        </row>
        <row r="93">
          <cell r="E93">
            <v>631</v>
          </cell>
        </row>
        <row r="94">
          <cell r="E94">
            <v>25</v>
          </cell>
        </row>
        <row r="95">
          <cell r="E95">
            <v>2362</v>
          </cell>
        </row>
        <row r="96">
          <cell r="E96">
            <v>2912</v>
          </cell>
        </row>
        <row r="97">
          <cell r="E97">
            <v>1163</v>
          </cell>
        </row>
        <row r="98">
          <cell r="E98">
            <v>1357</v>
          </cell>
        </row>
        <row r="99">
          <cell r="E99">
            <v>1605</v>
          </cell>
        </row>
        <row r="100">
          <cell r="E100" t="str">
            <v>รื้อถอนแล้ว</v>
          </cell>
        </row>
        <row r="101">
          <cell r="E101">
            <v>1091</v>
          </cell>
        </row>
        <row r="102">
          <cell r="E102">
            <v>4580</v>
          </cell>
        </row>
        <row r="103">
          <cell r="E103">
            <v>4356</v>
          </cell>
        </row>
        <row r="104">
          <cell r="E104">
            <v>4641</v>
          </cell>
        </row>
        <row r="107">
          <cell r="E107">
            <v>9673</v>
          </cell>
        </row>
        <row r="108">
          <cell r="E108">
            <v>6471</v>
          </cell>
        </row>
        <row r="110">
          <cell r="E110">
            <v>7762</v>
          </cell>
        </row>
        <row r="111">
          <cell r="E111">
            <v>5320</v>
          </cell>
        </row>
        <row r="113">
          <cell r="E113">
            <v>4137</v>
          </cell>
        </row>
        <row r="114">
          <cell r="E114">
            <v>2583</v>
          </cell>
        </row>
        <row r="116">
          <cell r="E116">
            <v>12858</v>
          </cell>
        </row>
        <row r="117">
          <cell r="E117">
            <v>8003</v>
          </cell>
        </row>
        <row r="119">
          <cell r="E119">
            <v>7194</v>
          </cell>
        </row>
        <row r="120">
          <cell r="E120">
            <v>6965</v>
          </cell>
        </row>
        <row r="123">
          <cell r="E123">
            <v>5079</v>
          </cell>
        </row>
        <row r="124">
          <cell r="E124">
            <v>9281</v>
          </cell>
        </row>
        <row r="126">
          <cell r="E126">
            <v>8735</v>
          </cell>
        </row>
        <row r="127">
          <cell r="E127">
            <v>8944</v>
          </cell>
        </row>
        <row r="129">
          <cell r="E129">
            <v>4252</v>
          </cell>
        </row>
        <row r="130">
          <cell r="E130">
            <v>3121</v>
          </cell>
        </row>
        <row r="133">
          <cell r="E133">
            <v>6970</v>
          </cell>
        </row>
        <row r="134">
          <cell r="E134">
            <v>811</v>
          </cell>
        </row>
        <row r="135">
          <cell r="E135" t="str">
            <v>รื้อถอนแล้ว</v>
          </cell>
        </row>
        <row r="137">
          <cell r="E137">
            <v>384</v>
          </cell>
        </row>
        <row r="140">
          <cell r="E140">
            <v>6381</v>
          </cell>
        </row>
        <row r="143">
          <cell r="E143">
            <v>2157</v>
          </cell>
        </row>
        <row r="144">
          <cell r="E144">
            <v>3674</v>
          </cell>
        </row>
        <row r="145">
          <cell r="E145">
            <v>5751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42292</v>
          </cell>
        </row>
        <row r="152">
          <cell r="E152" t="str">
            <v>รื้อถอนแล้ว</v>
          </cell>
        </row>
        <row r="153">
          <cell r="E153">
            <v>1705</v>
          </cell>
        </row>
        <row r="154">
          <cell r="E154">
            <v>1273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1267</v>
          </cell>
        </row>
        <row r="163">
          <cell r="E163">
            <v>2479</v>
          </cell>
        </row>
        <row r="164">
          <cell r="E164">
            <v>118</v>
          </cell>
        </row>
        <row r="165">
          <cell r="E165">
            <v>19917</v>
          </cell>
        </row>
        <row r="168">
          <cell r="E168">
            <v>5664</v>
          </cell>
        </row>
        <row r="169">
          <cell r="E169" t="str">
            <v>รื้อถอนแล้ว</v>
          </cell>
        </row>
        <row r="170">
          <cell r="E170">
            <v>5232</v>
          </cell>
        </row>
        <row r="171">
          <cell r="E171" t="str">
            <v>รื้อถอนแล้ว</v>
          </cell>
        </row>
        <row r="172">
          <cell r="E172">
            <v>8953</v>
          </cell>
        </row>
        <row r="173">
          <cell r="E173">
            <v>2687</v>
          </cell>
        </row>
        <row r="174">
          <cell r="E174">
            <v>4775</v>
          </cell>
        </row>
        <row r="175">
          <cell r="E175">
            <v>2976</v>
          </cell>
        </row>
        <row r="176">
          <cell r="E176">
            <v>61930</v>
          </cell>
        </row>
        <row r="177">
          <cell r="E177">
            <v>97861</v>
          </cell>
        </row>
        <row r="179">
          <cell r="E179" t="str">
            <v>ย้ายไป 60 ปี</v>
          </cell>
        </row>
        <row r="181">
          <cell r="E181">
            <v>5706</v>
          </cell>
        </row>
        <row r="182">
          <cell r="E182" t="str">
            <v>รื้อถอนแล้ว</v>
          </cell>
        </row>
        <row r="183">
          <cell r="E183">
            <v>6861</v>
          </cell>
        </row>
        <row r="184">
          <cell r="E184">
            <v>1496</v>
          </cell>
        </row>
        <row r="185">
          <cell r="E185">
            <v>5641</v>
          </cell>
        </row>
        <row r="186">
          <cell r="E186">
            <v>9951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27490</v>
          </cell>
        </row>
        <row r="192">
          <cell r="E192">
            <v>5056</v>
          </cell>
        </row>
        <row r="195">
          <cell r="E195">
            <v>1562</v>
          </cell>
        </row>
        <row r="196">
          <cell r="E196">
            <v>306</v>
          </cell>
        </row>
        <row r="199">
          <cell r="E199">
            <v>7992</v>
          </cell>
        </row>
        <row r="200">
          <cell r="E200">
            <v>9736</v>
          </cell>
        </row>
        <row r="201">
          <cell r="E201">
            <v>8175</v>
          </cell>
        </row>
        <row r="202">
          <cell r="E202">
            <v>1621</v>
          </cell>
        </row>
        <row r="205">
          <cell r="E205">
            <v>2846</v>
          </cell>
        </row>
        <row r="206">
          <cell r="E206">
            <v>28427</v>
          </cell>
        </row>
        <row r="208">
          <cell r="E208">
            <v>4811</v>
          </cell>
        </row>
        <row r="210">
          <cell r="E210">
            <v>9708</v>
          </cell>
        </row>
        <row r="216">
          <cell r="E216">
            <v>1943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3406</v>
          </cell>
        </row>
        <row r="221">
          <cell r="E221" t="str">
            <v>-</v>
          </cell>
        </row>
        <row r="223">
          <cell r="E223">
            <v>1286</v>
          </cell>
        </row>
        <row r="225">
          <cell r="E225">
            <v>4837</v>
          </cell>
        </row>
        <row r="227">
          <cell r="E227" t="str">
            <v>รื้อถอนแล้ว</v>
          </cell>
        </row>
        <row r="229">
          <cell r="E229" t="str">
            <v>รื้อถอนแล้ว</v>
          </cell>
        </row>
        <row r="232">
          <cell r="E232">
            <v>40124</v>
          </cell>
        </row>
        <row r="234">
          <cell r="E234">
            <v>9541</v>
          </cell>
        </row>
        <row r="235">
          <cell r="E235">
            <v>86</v>
          </cell>
        </row>
        <row r="236">
          <cell r="E236">
            <v>1853</v>
          </cell>
        </row>
        <row r="237">
          <cell r="E237">
            <v>3770</v>
          </cell>
        </row>
        <row r="238">
          <cell r="E238">
            <v>1739</v>
          </cell>
        </row>
        <row r="239">
          <cell r="E239">
            <v>4516</v>
          </cell>
        </row>
        <row r="240">
          <cell r="E240">
            <v>786</v>
          </cell>
        </row>
        <row r="241">
          <cell r="E241">
            <v>1797</v>
          </cell>
        </row>
        <row r="242">
          <cell r="E242">
            <v>1580</v>
          </cell>
        </row>
        <row r="243">
          <cell r="E243">
            <v>1371</v>
          </cell>
        </row>
        <row r="244">
          <cell r="E244">
            <v>5746</v>
          </cell>
        </row>
        <row r="245">
          <cell r="E245">
            <v>7095</v>
          </cell>
        </row>
        <row r="246">
          <cell r="E246">
            <v>342</v>
          </cell>
        </row>
        <row r="247">
          <cell r="E247">
            <v>5089</v>
          </cell>
        </row>
        <row r="248">
          <cell r="E248" t="str">
            <v>รื้อถอนแล้ว</v>
          </cell>
        </row>
        <row r="249">
          <cell r="E249">
            <v>30288</v>
          </cell>
        </row>
        <row r="250">
          <cell r="E250">
            <v>1660</v>
          </cell>
        </row>
        <row r="252">
          <cell r="E252">
            <v>81367</v>
          </cell>
        </row>
        <row r="254">
          <cell r="E254">
            <v>8323</v>
          </cell>
        </row>
        <row r="255">
          <cell r="E255">
            <v>62136</v>
          </cell>
        </row>
        <row r="257">
          <cell r="E257" t="str">
            <v>รื้อถอนแล้ว</v>
          </cell>
        </row>
        <row r="258">
          <cell r="E258">
            <v>1441</v>
          </cell>
        </row>
        <row r="260">
          <cell r="E260">
            <v>97972</v>
          </cell>
        </row>
        <row r="261">
          <cell r="E261">
            <v>4</v>
          </cell>
        </row>
        <row r="262">
          <cell r="E262">
            <v>90022</v>
          </cell>
        </row>
        <row r="263">
          <cell r="E263">
            <v>1883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63300</v>
          </cell>
        </row>
        <row r="268">
          <cell r="E268">
            <v>51833</v>
          </cell>
        </row>
        <row r="269">
          <cell r="E269">
            <v>2826</v>
          </cell>
        </row>
        <row r="270">
          <cell r="E270">
            <v>3031</v>
          </cell>
        </row>
        <row r="271">
          <cell r="E271">
            <v>2606</v>
          </cell>
        </row>
        <row r="272">
          <cell r="E272">
            <v>728</v>
          </cell>
        </row>
        <row r="273">
          <cell r="E273">
            <v>73</v>
          </cell>
        </row>
        <row r="275">
          <cell r="E275" t="str">
            <v>รื้อถอนแล้ว</v>
          </cell>
        </row>
        <row r="276">
          <cell r="E276">
            <v>527</v>
          </cell>
        </row>
        <row r="278">
          <cell r="E278" t="str">
            <v>ยกเลิกเช่า พ.ค.65</v>
          </cell>
        </row>
        <row r="279">
          <cell r="E279" t="str">
            <v>ยกเลิกเช่า พ.ค.66</v>
          </cell>
        </row>
        <row r="281">
          <cell r="E281">
            <v>174</v>
          </cell>
        </row>
        <row r="282">
          <cell r="E282">
            <v>92</v>
          </cell>
        </row>
        <row r="283">
          <cell r="E283">
            <v>47</v>
          </cell>
        </row>
        <row r="284">
          <cell r="E284">
            <v>12</v>
          </cell>
        </row>
      </sheetData>
      <sheetData sheetId="11">
        <row r="6">
          <cell r="E6">
            <v>22822</v>
          </cell>
        </row>
        <row r="7">
          <cell r="E7" t="str">
            <v>รื้อถอนแล้ว</v>
          </cell>
        </row>
        <row r="9">
          <cell r="E9">
            <v>5514</v>
          </cell>
        </row>
        <row r="10">
          <cell r="E10">
            <v>642</v>
          </cell>
        </row>
        <row r="12">
          <cell r="E12">
            <v>7515</v>
          </cell>
        </row>
        <row r="13">
          <cell r="E13">
            <v>80897</v>
          </cell>
        </row>
        <row r="14">
          <cell r="E14">
            <v>1460</v>
          </cell>
        </row>
        <row r="15">
          <cell r="E15">
            <v>3376</v>
          </cell>
        </row>
        <row r="16">
          <cell r="E16" t="str">
            <v>รื้อถอนแล้ว</v>
          </cell>
        </row>
        <row r="17">
          <cell r="E17">
            <v>56017</v>
          </cell>
        </row>
        <row r="19">
          <cell r="E19">
            <v>15520</v>
          </cell>
        </row>
        <row r="21">
          <cell r="E21">
            <v>745</v>
          </cell>
        </row>
        <row r="24">
          <cell r="E24">
            <v>3334</v>
          </cell>
        </row>
        <row r="25">
          <cell r="E25">
            <v>5980</v>
          </cell>
        </row>
        <row r="26">
          <cell r="E26">
            <v>1276</v>
          </cell>
        </row>
        <row r="28">
          <cell r="E28">
            <v>10103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10612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5426</v>
          </cell>
        </row>
        <row r="38">
          <cell r="E38" t="str">
            <v>รื้อถอนแล้ว</v>
          </cell>
        </row>
        <row r="41">
          <cell r="E41">
            <v>4159</v>
          </cell>
        </row>
        <row r="42">
          <cell r="E42">
            <v>288</v>
          </cell>
        </row>
        <row r="43">
          <cell r="E43">
            <v>3899</v>
          </cell>
        </row>
        <row r="44">
          <cell r="E44">
            <v>3544</v>
          </cell>
        </row>
        <row r="45">
          <cell r="E45">
            <v>95096</v>
          </cell>
        </row>
        <row r="46">
          <cell r="E46">
            <v>48048</v>
          </cell>
        </row>
        <row r="47">
          <cell r="E47">
            <v>612</v>
          </cell>
        </row>
        <row r="48">
          <cell r="E48">
            <v>256</v>
          </cell>
        </row>
        <row r="49">
          <cell r="E49">
            <v>13834</v>
          </cell>
        </row>
        <row r="50">
          <cell r="E50">
            <v>1260</v>
          </cell>
        </row>
        <row r="51">
          <cell r="E51">
            <v>1309</v>
          </cell>
        </row>
        <row r="52">
          <cell r="E52">
            <v>2132</v>
          </cell>
        </row>
        <row r="53">
          <cell r="E53">
            <v>8913</v>
          </cell>
        </row>
        <row r="54">
          <cell r="E54">
            <v>9947</v>
          </cell>
        </row>
        <row r="55">
          <cell r="E55">
            <v>3282</v>
          </cell>
        </row>
        <row r="56">
          <cell r="E56">
            <v>16191</v>
          </cell>
        </row>
        <row r="57">
          <cell r="E57">
            <v>8523</v>
          </cell>
        </row>
        <row r="58">
          <cell r="E58">
            <v>6933</v>
          </cell>
        </row>
        <row r="59">
          <cell r="E59">
            <v>3227</v>
          </cell>
        </row>
        <row r="60">
          <cell r="E60">
            <v>8672</v>
          </cell>
        </row>
        <row r="61">
          <cell r="E61">
            <v>4443</v>
          </cell>
        </row>
        <row r="62">
          <cell r="E62">
            <v>609</v>
          </cell>
        </row>
        <row r="63">
          <cell r="E63">
            <v>5406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5912</v>
          </cell>
        </row>
        <row r="67">
          <cell r="E67">
            <v>1243</v>
          </cell>
        </row>
        <row r="68">
          <cell r="E68">
            <v>10203</v>
          </cell>
        </row>
        <row r="69">
          <cell r="E69">
            <v>9320</v>
          </cell>
        </row>
        <row r="70">
          <cell r="E70">
            <v>6132</v>
          </cell>
        </row>
        <row r="71">
          <cell r="E71">
            <v>5834</v>
          </cell>
        </row>
        <row r="72">
          <cell r="E72">
            <v>7474</v>
          </cell>
        </row>
        <row r="73">
          <cell r="E73">
            <v>6575</v>
          </cell>
        </row>
        <row r="74">
          <cell r="E74">
            <v>5845</v>
          </cell>
        </row>
        <row r="75">
          <cell r="E75">
            <v>261</v>
          </cell>
        </row>
        <row r="76">
          <cell r="E76">
            <v>1462</v>
          </cell>
        </row>
        <row r="77">
          <cell r="E77">
            <v>17</v>
          </cell>
        </row>
        <row r="78">
          <cell r="E78">
            <v>3440</v>
          </cell>
        </row>
        <row r="79">
          <cell r="E79">
            <v>2618</v>
          </cell>
        </row>
        <row r="80">
          <cell r="E80">
            <v>71822</v>
          </cell>
        </row>
        <row r="81">
          <cell r="E81">
            <v>969</v>
          </cell>
        </row>
        <row r="82">
          <cell r="E82">
            <v>1246</v>
          </cell>
        </row>
        <row r="84">
          <cell r="E84">
            <v>3070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1188</v>
          </cell>
        </row>
        <row r="88">
          <cell r="E88">
            <v>3172</v>
          </cell>
        </row>
        <row r="89">
          <cell r="E89">
            <v>8753</v>
          </cell>
        </row>
        <row r="90">
          <cell r="E90">
            <v>641</v>
          </cell>
        </row>
        <row r="91">
          <cell r="E91">
            <v>1453</v>
          </cell>
        </row>
        <row r="92">
          <cell r="E92">
            <v>8939</v>
          </cell>
        </row>
        <row r="93">
          <cell r="E93">
            <v>642</v>
          </cell>
        </row>
        <row r="94">
          <cell r="E94">
            <v>25</v>
          </cell>
        </row>
        <row r="95">
          <cell r="E95">
            <v>2372</v>
          </cell>
        </row>
        <row r="96">
          <cell r="E96">
            <v>2912</v>
          </cell>
        </row>
        <row r="97">
          <cell r="E97">
            <v>1344</v>
          </cell>
        </row>
        <row r="98">
          <cell r="E98">
            <v>1357</v>
          </cell>
        </row>
        <row r="99">
          <cell r="E99">
            <v>1639</v>
          </cell>
        </row>
        <row r="100">
          <cell r="E100" t="str">
            <v>รื้อถอนแล้ว</v>
          </cell>
        </row>
        <row r="101">
          <cell r="E101">
            <v>1106</v>
          </cell>
        </row>
        <row r="102">
          <cell r="E102">
            <v>4587</v>
          </cell>
        </row>
        <row r="103">
          <cell r="E103">
            <v>4444</v>
          </cell>
        </row>
        <row r="104">
          <cell r="E104">
            <v>4806</v>
          </cell>
        </row>
        <row r="107">
          <cell r="E107">
            <v>85</v>
          </cell>
        </row>
        <row r="108">
          <cell r="E108">
            <v>6657</v>
          </cell>
        </row>
        <row r="110">
          <cell r="E110">
            <v>7866</v>
          </cell>
        </row>
        <row r="111">
          <cell r="E111">
            <v>5659</v>
          </cell>
        </row>
        <row r="113">
          <cell r="E113">
            <v>4235</v>
          </cell>
        </row>
        <row r="114">
          <cell r="E114">
            <v>2977</v>
          </cell>
        </row>
        <row r="116">
          <cell r="E116">
            <v>12950</v>
          </cell>
        </row>
        <row r="117">
          <cell r="E117">
            <v>8343</v>
          </cell>
        </row>
        <row r="119">
          <cell r="E119">
            <v>7260</v>
          </cell>
        </row>
        <row r="120">
          <cell r="E120">
            <v>7480</v>
          </cell>
        </row>
        <row r="123">
          <cell r="E123">
            <v>5165</v>
          </cell>
        </row>
        <row r="124">
          <cell r="E124">
            <v>9705</v>
          </cell>
        </row>
        <row r="126">
          <cell r="E126">
            <v>8832</v>
          </cell>
        </row>
        <row r="127">
          <cell r="E127">
            <v>9421</v>
          </cell>
        </row>
        <row r="129">
          <cell r="E129">
            <v>4412</v>
          </cell>
        </row>
        <row r="130">
          <cell r="E130">
            <v>3610</v>
          </cell>
        </row>
        <row r="133">
          <cell r="E133">
            <v>7163</v>
          </cell>
        </row>
        <row r="134">
          <cell r="E134">
            <v>1207</v>
          </cell>
        </row>
        <row r="135">
          <cell r="E135" t="str">
            <v>รื้อถอนแล้ว</v>
          </cell>
        </row>
        <row r="137">
          <cell r="E137">
            <v>410</v>
          </cell>
        </row>
        <row r="140">
          <cell r="E140">
            <v>6546</v>
          </cell>
        </row>
        <row r="143">
          <cell r="E143">
            <v>2561</v>
          </cell>
        </row>
        <row r="144">
          <cell r="E144">
            <v>3782</v>
          </cell>
        </row>
        <row r="145">
          <cell r="E145">
            <v>6321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42996</v>
          </cell>
        </row>
        <row r="152">
          <cell r="E152" t="str">
            <v>รื้อถอนแล้ว</v>
          </cell>
        </row>
        <row r="153">
          <cell r="E153">
            <v>2083</v>
          </cell>
        </row>
        <row r="154">
          <cell r="E154">
            <v>1321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1690</v>
          </cell>
        </row>
        <row r="163">
          <cell r="E163">
            <v>2722</v>
          </cell>
        </row>
        <row r="164">
          <cell r="E164" t="str">
            <v>รื้อถอนแล้ว</v>
          </cell>
        </row>
        <row r="165">
          <cell r="E165">
            <v>20858</v>
          </cell>
        </row>
        <row r="168">
          <cell r="E168">
            <v>5736</v>
          </cell>
        </row>
        <row r="169">
          <cell r="E169" t="str">
            <v>รื้อถอนแล้ว</v>
          </cell>
        </row>
        <row r="170">
          <cell r="E170">
            <v>5351</v>
          </cell>
        </row>
        <row r="171">
          <cell r="E171" t="str">
            <v>รื้อถอนแล้ว</v>
          </cell>
        </row>
        <row r="172">
          <cell r="E172">
            <v>9396</v>
          </cell>
        </row>
        <row r="173">
          <cell r="E173">
            <v>3171</v>
          </cell>
        </row>
        <row r="174">
          <cell r="E174">
            <v>4873</v>
          </cell>
        </row>
        <row r="175">
          <cell r="E175">
            <v>3090</v>
          </cell>
        </row>
        <row r="176">
          <cell r="E176">
            <v>66023</v>
          </cell>
        </row>
        <row r="177">
          <cell r="E177">
            <v>2036</v>
          </cell>
        </row>
        <row r="179">
          <cell r="E179" t="str">
            <v>รื้อถอนแล้ว</v>
          </cell>
        </row>
        <row r="181">
          <cell r="E181">
            <v>5781</v>
          </cell>
        </row>
        <row r="182">
          <cell r="E182" t="str">
            <v>รื้อถอนแล้ว</v>
          </cell>
        </row>
        <row r="183">
          <cell r="E183">
            <v>7055</v>
          </cell>
        </row>
        <row r="184">
          <cell r="E184">
            <v>1544</v>
          </cell>
        </row>
        <row r="185">
          <cell r="E185">
            <v>5713</v>
          </cell>
        </row>
        <row r="186">
          <cell r="E186">
            <v>213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27701</v>
          </cell>
        </row>
        <row r="192">
          <cell r="E192">
            <v>5090</v>
          </cell>
        </row>
        <row r="195">
          <cell r="E195">
            <v>1606</v>
          </cell>
        </row>
        <row r="196">
          <cell r="E196">
            <v>333</v>
          </cell>
        </row>
        <row r="199">
          <cell r="E199">
            <v>8007</v>
          </cell>
        </row>
        <row r="200">
          <cell r="E200">
            <v>9813</v>
          </cell>
        </row>
        <row r="201">
          <cell r="E201">
            <v>8175</v>
          </cell>
        </row>
        <row r="202">
          <cell r="E202">
            <v>1753</v>
          </cell>
        </row>
        <row r="205">
          <cell r="E205">
            <v>2855</v>
          </cell>
        </row>
        <row r="206">
          <cell r="E206">
            <v>29234</v>
          </cell>
        </row>
        <row r="208">
          <cell r="E208">
            <v>4811</v>
          </cell>
        </row>
        <row r="210">
          <cell r="E210">
            <v>112</v>
          </cell>
        </row>
        <row r="216">
          <cell r="E216">
            <v>1943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3467</v>
          </cell>
        </row>
        <row r="221">
          <cell r="E221" t="str">
            <v>รื้อถอนแล้ว</v>
          </cell>
        </row>
        <row r="223">
          <cell r="E223">
            <v>1618</v>
          </cell>
        </row>
        <row r="225">
          <cell r="E225">
            <v>4837</v>
          </cell>
        </row>
        <row r="229">
          <cell r="E229" t="str">
            <v>รื้อถอนแล้ว</v>
          </cell>
        </row>
        <row r="232">
          <cell r="E232">
            <v>40371</v>
          </cell>
        </row>
        <row r="234">
          <cell r="E234">
            <v>160</v>
          </cell>
        </row>
        <row r="235">
          <cell r="E235">
            <v>86</v>
          </cell>
        </row>
        <row r="236">
          <cell r="E236">
            <v>1887</v>
          </cell>
        </row>
        <row r="237">
          <cell r="E237">
            <v>3779</v>
          </cell>
        </row>
        <row r="238">
          <cell r="E238">
            <v>1742</v>
          </cell>
        </row>
        <row r="239">
          <cell r="E239">
            <v>4566</v>
          </cell>
        </row>
        <row r="240">
          <cell r="E240">
            <v>820</v>
          </cell>
        </row>
        <row r="241">
          <cell r="E241">
            <v>1797</v>
          </cell>
        </row>
        <row r="242">
          <cell r="E242">
            <v>1580</v>
          </cell>
        </row>
        <row r="243">
          <cell r="E243">
            <v>1371</v>
          </cell>
        </row>
        <row r="244">
          <cell r="E244">
            <v>5782</v>
          </cell>
        </row>
        <row r="245">
          <cell r="E245">
            <v>7095</v>
          </cell>
        </row>
        <row r="246">
          <cell r="E246">
            <v>344</v>
          </cell>
        </row>
        <row r="247">
          <cell r="E247">
            <v>5151</v>
          </cell>
        </row>
        <row r="248">
          <cell r="E248" t="str">
            <v>รื้อถอนแล้ว</v>
          </cell>
        </row>
        <row r="249">
          <cell r="E249">
            <v>31013</v>
          </cell>
        </row>
        <row r="250">
          <cell r="E250">
            <v>2032</v>
          </cell>
        </row>
        <row r="252">
          <cell r="E252">
            <v>82259</v>
          </cell>
        </row>
        <row r="254">
          <cell r="E254">
            <v>8357</v>
          </cell>
        </row>
        <row r="255">
          <cell r="E255">
            <v>68739</v>
          </cell>
        </row>
        <row r="257">
          <cell r="E257" t="str">
            <v>รื้อถอนแล้ว</v>
          </cell>
        </row>
        <row r="258">
          <cell r="E258">
            <v>1836</v>
          </cell>
        </row>
        <row r="260">
          <cell r="E260">
            <v>98287</v>
          </cell>
        </row>
        <row r="261">
          <cell r="E261">
            <v>4</v>
          </cell>
        </row>
        <row r="262">
          <cell r="E262">
            <v>92474</v>
          </cell>
        </row>
        <row r="263">
          <cell r="E263">
            <v>1923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64879</v>
          </cell>
        </row>
        <row r="268">
          <cell r="E268">
            <v>51977</v>
          </cell>
        </row>
        <row r="269">
          <cell r="E269">
            <v>2868</v>
          </cell>
        </row>
        <row r="270">
          <cell r="E270">
            <v>3101</v>
          </cell>
        </row>
        <row r="271">
          <cell r="E271">
            <v>2614</v>
          </cell>
        </row>
        <row r="272">
          <cell r="E272">
            <v>728</v>
          </cell>
        </row>
        <row r="273">
          <cell r="E273">
            <v>81</v>
          </cell>
        </row>
        <row r="275">
          <cell r="E275" t="str">
            <v>รื้อถอนแล้ว</v>
          </cell>
        </row>
        <row r="276">
          <cell r="E276">
            <v>550</v>
          </cell>
        </row>
        <row r="281">
          <cell r="E281">
            <v>182</v>
          </cell>
        </row>
        <row r="282">
          <cell r="E282">
            <v>103</v>
          </cell>
        </row>
        <row r="283">
          <cell r="E283">
            <v>47</v>
          </cell>
        </row>
        <row r="284">
          <cell r="E284">
            <v>79</v>
          </cell>
        </row>
      </sheetData>
      <sheetData sheetId="12">
        <row r="6">
          <cell r="E6">
            <v>22933</v>
          </cell>
        </row>
        <row r="7">
          <cell r="E7" t="str">
            <v>รื้อถอนแล้ว</v>
          </cell>
        </row>
        <row r="9">
          <cell r="E9">
            <v>5807</v>
          </cell>
        </row>
        <row r="10">
          <cell r="E10">
            <v>898</v>
          </cell>
        </row>
        <row r="12">
          <cell r="E12">
            <v>7701</v>
          </cell>
        </row>
        <row r="13">
          <cell r="E13">
            <v>81666</v>
          </cell>
        </row>
        <row r="14">
          <cell r="E14">
            <v>1853</v>
          </cell>
        </row>
        <row r="15">
          <cell r="E15">
            <v>3840</v>
          </cell>
        </row>
        <row r="16">
          <cell r="E16" t="str">
            <v>รื้อถอนแล้ว</v>
          </cell>
        </row>
        <row r="17">
          <cell r="E17">
            <v>57820</v>
          </cell>
        </row>
        <row r="19">
          <cell r="E19">
            <v>16175</v>
          </cell>
        </row>
        <row r="21">
          <cell r="E21">
            <v>745</v>
          </cell>
        </row>
        <row r="24">
          <cell r="E24">
            <v>3400</v>
          </cell>
        </row>
        <row r="25">
          <cell r="E25">
            <v>6137</v>
          </cell>
        </row>
        <row r="26">
          <cell r="E26">
            <v>1407</v>
          </cell>
        </row>
        <row r="28">
          <cell r="E28">
            <v>10218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10766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5426</v>
          </cell>
        </row>
        <row r="38">
          <cell r="E38" t="str">
            <v>รื้อถอนแล้ว</v>
          </cell>
        </row>
        <row r="41">
          <cell r="E41">
            <v>4187</v>
          </cell>
        </row>
        <row r="42">
          <cell r="E42">
            <v>621</v>
          </cell>
        </row>
        <row r="43">
          <cell r="E43">
            <v>3899</v>
          </cell>
        </row>
        <row r="44">
          <cell r="E44">
            <v>3694</v>
          </cell>
        </row>
        <row r="45">
          <cell r="E45">
            <v>95715</v>
          </cell>
        </row>
        <row r="46">
          <cell r="E46">
            <v>48137</v>
          </cell>
        </row>
        <row r="47">
          <cell r="E47">
            <v>656</v>
          </cell>
        </row>
        <row r="48">
          <cell r="E48">
            <v>962</v>
          </cell>
        </row>
        <row r="49">
          <cell r="E49">
            <v>13886</v>
          </cell>
        </row>
        <row r="50">
          <cell r="E50">
            <v>1372</v>
          </cell>
        </row>
        <row r="51">
          <cell r="E51">
            <v>1375</v>
          </cell>
        </row>
        <row r="52">
          <cell r="E52">
            <v>2589</v>
          </cell>
        </row>
        <row r="53">
          <cell r="E53">
            <v>8913</v>
          </cell>
        </row>
        <row r="54">
          <cell r="E54">
            <v>10049</v>
          </cell>
        </row>
        <row r="55">
          <cell r="E55">
            <v>3301</v>
          </cell>
        </row>
        <row r="56">
          <cell r="E56">
            <v>16337</v>
          </cell>
        </row>
        <row r="57">
          <cell r="E57">
            <v>8871</v>
          </cell>
        </row>
        <row r="58">
          <cell r="E58">
            <v>6988</v>
          </cell>
        </row>
        <row r="59">
          <cell r="E59">
            <v>3242</v>
          </cell>
        </row>
        <row r="60">
          <cell r="E60">
            <v>8785</v>
          </cell>
        </row>
        <row r="61">
          <cell r="E61">
            <v>4443</v>
          </cell>
        </row>
        <row r="62">
          <cell r="E62">
            <v>609</v>
          </cell>
        </row>
        <row r="63">
          <cell r="E63">
            <v>5422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6060</v>
          </cell>
        </row>
        <row r="67">
          <cell r="E67">
            <v>1366</v>
          </cell>
        </row>
        <row r="68">
          <cell r="E68">
            <v>10291</v>
          </cell>
        </row>
        <row r="69">
          <cell r="E69">
            <v>9455</v>
          </cell>
        </row>
        <row r="70">
          <cell r="E70">
            <v>6148</v>
          </cell>
        </row>
        <row r="71">
          <cell r="E71">
            <v>5915</v>
          </cell>
        </row>
        <row r="72">
          <cell r="E72">
            <v>7474</v>
          </cell>
        </row>
        <row r="73">
          <cell r="E73">
            <v>6585</v>
          </cell>
        </row>
        <row r="74">
          <cell r="E74">
            <v>5909</v>
          </cell>
        </row>
        <row r="75">
          <cell r="E75">
            <v>261</v>
          </cell>
        </row>
        <row r="76">
          <cell r="E76">
            <v>1463</v>
          </cell>
        </row>
        <row r="77">
          <cell r="E77">
            <v>357</v>
          </cell>
        </row>
        <row r="78">
          <cell r="E78">
            <v>3474</v>
          </cell>
        </row>
        <row r="79">
          <cell r="E79">
            <v>2618</v>
          </cell>
        </row>
        <row r="80">
          <cell r="E80">
            <v>72504</v>
          </cell>
        </row>
        <row r="81">
          <cell r="E81">
            <v>1031</v>
          </cell>
        </row>
        <row r="82">
          <cell r="E82">
            <v>1258</v>
          </cell>
        </row>
        <row r="84">
          <cell r="E84">
            <v>3108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1228</v>
          </cell>
        </row>
        <row r="88">
          <cell r="E88">
            <v>3185</v>
          </cell>
        </row>
        <row r="89">
          <cell r="E89">
            <v>8753</v>
          </cell>
        </row>
        <row r="90">
          <cell r="E90">
            <v>647</v>
          </cell>
        </row>
        <row r="91">
          <cell r="E91">
            <v>1489</v>
          </cell>
        </row>
        <row r="92">
          <cell r="E92">
            <v>8942</v>
          </cell>
        </row>
        <row r="93">
          <cell r="E93">
            <v>642</v>
          </cell>
        </row>
        <row r="94">
          <cell r="E94">
            <v>25</v>
          </cell>
        </row>
        <row r="95">
          <cell r="E95">
            <v>2378</v>
          </cell>
        </row>
        <row r="96">
          <cell r="E96">
            <v>2912</v>
          </cell>
        </row>
        <row r="97">
          <cell r="E97">
            <v>1414</v>
          </cell>
        </row>
        <row r="98">
          <cell r="E98">
            <v>1357</v>
          </cell>
        </row>
        <row r="99">
          <cell r="E99">
            <v>1645</v>
          </cell>
        </row>
        <row r="100">
          <cell r="E100" t="str">
            <v>รื้อถอนแล้ว</v>
          </cell>
        </row>
        <row r="101">
          <cell r="E101">
            <v>1112</v>
          </cell>
        </row>
        <row r="102">
          <cell r="E102">
            <v>4589</v>
          </cell>
        </row>
        <row r="103">
          <cell r="E103">
            <v>4488</v>
          </cell>
        </row>
        <row r="104">
          <cell r="E104">
            <v>4881</v>
          </cell>
        </row>
        <row r="107">
          <cell r="E107">
            <v>320</v>
          </cell>
        </row>
        <row r="108">
          <cell r="E108">
            <v>6807</v>
          </cell>
        </row>
        <row r="110">
          <cell r="E110">
            <v>7921</v>
          </cell>
        </row>
        <row r="111">
          <cell r="E111">
            <v>5929</v>
          </cell>
        </row>
        <row r="113">
          <cell r="E113">
            <v>4301</v>
          </cell>
        </row>
        <row r="114">
          <cell r="E114">
            <v>3276</v>
          </cell>
        </row>
        <row r="116">
          <cell r="E116">
            <v>13004</v>
          </cell>
        </row>
        <row r="117">
          <cell r="E117">
            <v>8343</v>
          </cell>
        </row>
        <row r="119">
          <cell r="E119">
            <v>7306</v>
          </cell>
        </row>
        <row r="120">
          <cell r="E120">
            <v>7675</v>
          </cell>
        </row>
        <row r="123">
          <cell r="E123">
            <v>5234</v>
          </cell>
        </row>
        <row r="124">
          <cell r="E124">
            <v>9</v>
          </cell>
        </row>
        <row r="126">
          <cell r="E126">
            <v>8883</v>
          </cell>
        </row>
        <row r="127">
          <cell r="E127">
            <v>9763</v>
          </cell>
        </row>
        <row r="129">
          <cell r="E129">
            <v>4530</v>
          </cell>
        </row>
        <row r="130">
          <cell r="E130">
            <v>4050</v>
          </cell>
        </row>
        <row r="133">
          <cell r="E133">
            <v>7310</v>
          </cell>
        </row>
        <row r="134">
          <cell r="E134">
            <v>1592</v>
          </cell>
        </row>
        <row r="135">
          <cell r="E135" t="str">
            <v>รื้อถอนแล้ว</v>
          </cell>
        </row>
        <row r="137">
          <cell r="E137">
            <v>430</v>
          </cell>
        </row>
        <row r="140">
          <cell r="E140">
            <v>6644</v>
          </cell>
        </row>
        <row r="143">
          <cell r="E143">
            <v>2954</v>
          </cell>
        </row>
        <row r="144">
          <cell r="E144">
            <v>3838</v>
          </cell>
        </row>
        <row r="145">
          <cell r="E145">
            <v>7045.2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43657</v>
          </cell>
        </row>
        <row r="152">
          <cell r="E152" t="str">
            <v>รื้อถอนแล้ว</v>
          </cell>
        </row>
        <row r="153">
          <cell r="E153">
            <v>2469</v>
          </cell>
        </row>
        <row r="154">
          <cell r="E154">
            <v>1400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2099</v>
          </cell>
        </row>
        <row r="163">
          <cell r="E163">
            <v>2944</v>
          </cell>
        </row>
        <row r="164">
          <cell r="E164" t="str">
            <v>รื้อถอนแล้ว</v>
          </cell>
        </row>
        <row r="165">
          <cell r="E165">
            <v>21697</v>
          </cell>
        </row>
        <row r="168">
          <cell r="E168">
            <v>5842</v>
          </cell>
        </row>
        <row r="169">
          <cell r="E169" t="str">
            <v>รื้อถอนแล้ว</v>
          </cell>
        </row>
        <row r="170">
          <cell r="E170">
            <v>5503</v>
          </cell>
        </row>
        <row r="171">
          <cell r="E171" t="str">
            <v>รื้อถอนแล้ว</v>
          </cell>
        </row>
        <row r="172">
          <cell r="E172">
            <v>9721</v>
          </cell>
        </row>
        <row r="173">
          <cell r="E173">
            <v>3518</v>
          </cell>
        </row>
        <row r="174">
          <cell r="E174">
            <v>4945</v>
          </cell>
        </row>
        <row r="175">
          <cell r="E175">
            <v>3179</v>
          </cell>
        </row>
        <row r="176">
          <cell r="E176">
            <v>69851</v>
          </cell>
        </row>
        <row r="177">
          <cell r="E177">
            <v>5786</v>
          </cell>
        </row>
        <row r="179">
          <cell r="E179" t="str">
            <v>รื้อถอนแล้ว</v>
          </cell>
        </row>
        <row r="181">
          <cell r="E181">
            <v>5880</v>
          </cell>
        </row>
        <row r="182">
          <cell r="E182" t="str">
            <v>รื้อถอนแล้ว</v>
          </cell>
        </row>
        <row r="183">
          <cell r="E183">
            <v>7237</v>
          </cell>
        </row>
        <row r="184">
          <cell r="E184">
            <v>1591</v>
          </cell>
        </row>
        <row r="185">
          <cell r="E185">
            <v>5750</v>
          </cell>
        </row>
        <row r="186">
          <cell r="E186">
            <v>467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27808</v>
          </cell>
        </row>
        <row r="192">
          <cell r="E192">
            <v>5114</v>
          </cell>
        </row>
        <row r="195">
          <cell r="E195">
            <v>1650</v>
          </cell>
        </row>
        <row r="196">
          <cell r="E196">
            <v>346</v>
          </cell>
        </row>
        <row r="199">
          <cell r="E199">
            <v>8017</v>
          </cell>
        </row>
        <row r="200">
          <cell r="E200">
            <v>9842</v>
          </cell>
        </row>
        <row r="201">
          <cell r="E201">
            <v>8186</v>
          </cell>
        </row>
        <row r="202">
          <cell r="E202">
            <v>1792</v>
          </cell>
        </row>
        <row r="205">
          <cell r="E205">
            <v>2910</v>
          </cell>
        </row>
        <row r="206">
          <cell r="E206">
            <v>29346</v>
          </cell>
        </row>
        <row r="208">
          <cell r="E208">
            <v>4811</v>
          </cell>
        </row>
        <row r="210">
          <cell r="E210">
            <v>484</v>
          </cell>
        </row>
        <row r="216">
          <cell r="E216">
            <v>1966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3550</v>
          </cell>
        </row>
        <row r="221">
          <cell r="E221" t="str">
            <v>รื้อถอนแล้ว</v>
          </cell>
        </row>
        <row r="222">
          <cell r="E222">
            <v>0</v>
          </cell>
        </row>
        <row r="223">
          <cell r="E223">
            <v>1991</v>
          </cell>
        </row>
        <row r="225">
          <cell r="E225">
            <v>5004</v>
          </cell>
        </row>
        <row r="227">
          <cell r="E227" t="str">
            <v>รื้อถอนแล้ว</v>
          </cell>
        </row>
        <row r="229">
          <cell r="E229" t="str">
            <v>รื้อถอนแล้ว</v>
          </cell>
        </row>
        <row r="232">
          <cell r="E232">
            <v>40570</v>
          </cell>
        </row>
        <row r="234">
          <cell r="E234">
            <v>750</v>
          </cell>
        </row>
        <row r="235">
          <cell r="E235">
            <v>86</v>
          </cell>
        </row>
        <row r="236">
          <cell r="E236">
            <v>1901</v>
          </cell>
        </row>
        <row r="237">
          <cell r="E237">
            <v>3779</v>
          </cell>
        </row>
        <row r="238">
          <cell r="E238">
            <v>1743</v>
          </cell>
        </row>
        <row r="239">
          <cell r="E239">
            <v>4566</v>
          </cell>
        </row>
        <row r="240">
          <cell r="E240">
            <v>835</v>
          </cell>
        </row>
        <row r="241">
          <cell r="E241">
            <v>1797</v>
          </cell>
        </row>
        <row r="242">
          <cell r="E242">
            <v>1580</v>
          </cell>
        </row>
        <row r="243">
          <cell r="E243">
            <v>1371</v>
          </cell>
        </row>
        <row r="244">
          <cell r="E244">
            <v>5797</v>
          </cell>
        </row>
        <row r="245">
          <cell r="E245">
            <v>7095</v>
          </cell>
        </row>
        <row r="246">
          <cell r="E246">
            <v>344</v>
          </cell>
        </row>
        <row r="247">
          <cell r="E247">
            <v>5211</v>
          </cell>
        </row>
        <row r="248">
          <cell r="E248" t="str">
            <v>รื้อถอนแล้ว</v>
          </cell>
        </row>
        <row r="249">
          <cell r="E249">
            <v>31622</v>
          </cell>
        </row>
        <row r="250">
          <cell r="E250">
            <v>2426</v>
          </cell>
        </row>
        <row r="252">
          <cell r="E252">
            <v>83236</v>
          </cell>
        </row>
        <row r="254">
          <cell r="E254">
            <v>8415</v>
          </cell>
        </row>
        <row r="255">
          <cell r="E255">
            <v>74920</v>
          </cell>
        </row>
        <row r="257">
          <cell r="E257" t="str">
            <v>รื้อถอนแล้ว</v>
          </cell>
        </row>
        <row r="258">
          <cell r="E258">
            <v>2211</v>
          </cell>
        </row>
        <row r="260">
          <cell r="E260">
            <v>98605</v>
          </cell>
        </row>
        <row r="261">
          <cell r="E261">
            <v>4.2</v>
          </cell>
        </row>
        <row r="262">
          <cell r="E262">
            <v>96015</v>
          </cell>
        </row>
        <row r="263">
          <cell r="E263">
            <v>1958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66536</v>
          </cell>
        </row>
        <row r="268">
          <cell r="E268">
            <v>52111</v>
          </cell>
        </row>
        <row r="269">
          <cell r="E269">
            <v>2936</v>
          </cell>
        </row>
        <row r="270">
          <cell r="E270">
            <v>3113</v>
          </cell>
        </row>
        <row r="271">
          <cell r="E271">
            <v>2621</v>
          </cell>
        </row>
        <row r="272">
          <cell r="E272">
            <v>728</v>
          </cell>
        </row>
        <row r="273">
          <cell r="E273">
            <v>92</v>
          </cell>
        </row>
        <row r="275">
          <cell r="E275" t="str">
            <v>รื้อถอนแล้ว</v>
          </cell>
        </row>
        <row r="276">
          <cell r="E276">
            <v>579</v>
          </cell>
        </row>
        <row r="281">
          <cell r="E281" t="str">
            <v>เสร็จแล้ว</v>
          </cell>
        </row>
        <row r="282">
          <cell r="E282">
            <v>106</v>
          </cell>
        </row>
        <row r="283">
          <cell r="E283">
            <v>52</v>
          </cell>
        </row>
        <row r="284">
          <cell r="E284">
            <v>123</v>
          </cell>
        </row>
        <row r="288">
          <cell r="E288">
            <v>541</v>
          </cell>
        </row>
        <row r="289">
          <cell r="E289">
            <v>8071</v>
          </cell>
        </row>
        <row r="290">
          <cell r="E290">
            <v>8062</v>
          </cell>
        </row>
      </sheetData>
      <sheetData sheetId="13">
        <row r="6">
          <cell r="E6">
            <v>23042</v>
          </cell>
        </row>
        <row r="7">
          <cell r="E7" t="str">
            <v>รื้อถอนแล้ว</v>
          </cell>
        </row>
        <row r="9">
          <cell r="E9">
            <v>6239</v>
          </cell>
        </row>
        <row r="10">
          <cell r="E10">
            <v>1143</v>
          </cell>
        </row>
        <row r="12">
          <cell r="E12">
            <v>8128</v>
          </cell>
        </row>
        <row r="13">
          <cell r="E13">
            <v>82463</v>
          </cell>
        </row>
        <row r="14">
          <cell r="E14">
            <v>1974</v>
          </cell>
        </row>
        <row r="15">
          <cell r="E15">
            <v>4110</v>
          </cell>
        </row>
        <row r="16">
          <cell r="E16">
            <v>33</v>
          </cell>
        </row>
        <row r="17">
          <cell r="E17">
            <v>59628</v>
          </cell>
        </row>
        <row r="19">
          <cell r="E19">
            <v>16600</v>
          </cell>
        </row>
        <row r="21">
          <cell r="E21">
            <v>745</v>
          </cell>
        </row>
        <row r="24">
          <cell r="E24">
            <v>3473</v>
          </cell>
        </row>
        <row r="25">
          <cell r="E25">
            <v>6306</v>
          </cell>
        </row>
        <row r="26">
          <cell r="E26">
            <v>1554</v>
          </cell>
        </row>
        <row r="28">
          <cell r="E28">
            <v>10296</v>
          </cell>
        </row>
        <row r="29">
          <cell r="E29" t="str">
            <v>รื้อถอนแล้ว</v>
          </cell>
        </row>
        <row r="31">
          <cell r="E31" t="str">
            <v>รื้อถอนแล้ว</v>
          </cell>
        </row>
        <row r="32">
          <cell r="E32">
            <v>10855</v>
          </cell>
        </row>
        <row r="35">
          <cell r="E35">
            <v>1610</v>
          </cell>
        </row>
        <row r="36">
          <cell r="E36">
            <v>633</v>
          </cell>
        </row>
        <row r="37">
          <cell r="E37">
            <v>5426</v>
          </cell>
        </row>
        <row r="38">
          <cell r="E38" t="str">
            <v>รื้อถอนแล้ว</v>
          </cell>
        </row>
        <row r="41">
          <cell r="E41">
            <v>4237</v>
          </cell>
        </row>
        <row r="42">
          <cell r="E42">
            <v>1079</v>
          </cell>
        </row>
        <row r="43">
          <cell r="E43">
            <v>3941</v>
          </cell>
        </row>
        <row r="44">
          <cell r="E44">
            <v>4126</v>
          </cell>
        </row>
        <row r="45">
          <cell r="E45">
            <v>96433</v>
          </cell>
        </row>
        <row r="46">
          <cell r="E46">
            <v>48250</v>
          </cell>
        </row>
        <row r="47">
          <cell r="E47">
            <v>708</v>
          </cell>
        </row>
        <row r="48">
          <cell r="E48">
            <v>1795</v>
          </cell>
        </row>
        <row r="49">
          <cell r="E49">
            <v>13928</v>
          </cell>
        </row>
        <row r="50">
          <cell r="E50">
            <v>1565</v>
          </cell>
        </row>
        <row r="51">
          <cell r="E51">
            <v>1489</v>
          </cell>
        </row>
        <row r="52">
          <cell r="E52">
            <v>3238</v>
          </cell>
        </row>
        <row r="53">
          <cell r="E53">
            <v>8913</v>
          </cell>
        </row>
        <row r="54">
          <cell r="E54">
            <v>10205</v>
          </cell>
        </row>
        <row r="55">
          <cell r="E55">
            <v>3316</v>
          </cell>
        </row>
        <row r="56">
          <cell r="E56">
            <v>16501</v>
          </cell>
        </row>
        <row r="57">
          <cell r="E57">
            <v>9243</v>
          </cell>
        </row>
        <row r="58">
          <cell r="E58">
            <v>7050</v>
          </cell>
        </row>
        <row r="59">
          <cell r="E59">
            <v>3276</v>
          </cell>
        </row>
        <row r="60">
          <cell r="E60">
            <v>8983</v>
          </cell>
        </row>
        <row r="61">
          <cell r="E61">
            <v>4443</v>
          </cell>
        </row>
        <row r="62">
          <cell r="E62">
            <v>609</v>
          </cell>
        </row>
        <row r="63">
          <cell r="E63">
            <v>5464</v>
          </cell>
        </row>
        <row r="64">
          <cell r="E64">
            <v>9811</v>
          </cell>
        </row>
        <row r="65">
          <cell r="E65">
            <v>6414</v>
          </cell>
        </row>
        <row r="66">
          <cell r="E66">
            <v>6294</v>
          </cell>
        </row>
        <row r="67">
          <cell r="E67">
            <v>1446</v>
          </cell>
        </row>
        <row r="68">
          <cell r="E68">
            <v>10355</v>
          </cell>
        </row>
        <row r="69">
          <cell r="E69">
            <v>9455</v>
          </cell>
        </row>
        <row r="70">
          <cell r="E70">
            <v>6166</v>
          </cell>
        </row>
        <row r="71">
          <cell r="E71">
            <v>6017</v>
          </cell>
        </row>
        <row r="72">
          <cell r="E72">
            <v>7474</v>
          </cell>
        </row>
        <row r="73">
          <cell r="E73">
            <v>6585</v>
          </cell>
        </row>
        <row r="74">
          <cell r="E74">
            <v>6055</v>
          </cell>
        </row>
        <row r="75">
          <cell r="E75">
            <v>261</v>
          </cell>
        </row>
        <row r="76">
          <cell r="E76">
            <v>1463</v>
          </cell>
        </row>
        <row r="77">
          <cell r="E77">
            <v>377</v>
          </cell>
        </row>
        <row r="78">
          <cell r="E78">
            <v>3518</v>
          </cell>
        </row>
        <row r="79">
          <cell r="E79">
            <v>2618</v>
          </cell>
        </row>
        <row r="80">
          <cell r="E80">
            <v>72752</v>
          </cell>
        </row>
        <row r="81">
          <cell r="E81">
            <v>1152</v>
          </cell>
        </row>
        <row r="82">
          <cell r="E82">
            <v>1272</v>
          </cell>
        </row>
        <row r="84">
          <cell r="E84">
            <v>3207</v>
          </cell>
        </row>
        <row r="85">
          <cell r="E85">
            <v>5136</v>
          </cell>
        </row>
        <row r="86">
          <cell r="E86">
            <v>2189</v>
          </cell>
        </row>
        <row r="87">
          <cell r="E87">
            <v>1302</v>
          </cell>
        </row>
        <row r="88">
          <cell r="E88">
            <v>3218</v>
          </cell>
        </row>
        <row r="89">
          <cell r="E89">
            <v>8753</v>
          </cell>
        </row>
        <row r="90">
          <cell r="E90">
            <v>663</v>
          </cell>
        </row>
        <row r="91">
          <cell r="E91">
            <v>1561</v>
          </cell>
        </row>
        <row r="92">
          <cell r="E92">
            <v>8949</v>
          </cell>
        </row>
        <row r="93">
          <cell r="E93">
            <v>658</v>
          </cell>
        </row>
        <row r="94">
          <cell r="E94">
            <v>25</v>
          </cell>
        </row>
        <row r="95">
          <cell r="E95">
            <v>2390</v>
          </cell>
        </row>
        <row r="96">
          <cell r="E96">
            <v>2912</v>
          </cell>
        </row>
        <row r="97">
          <cell r="E97">
            <v>1572</v>
          </cell>
        </row>
        <row r="98">
          <cell r="E98">
            <v>1357</v>
          </cell>
        </row>
        <row r="99">
          <cell r="E99">
            <v>1681</v>
          </cell>
        </row>
        <row r="100">
          <cell r="E100" t="str">
            <v>รื้อถอนแล้ว</v>
          </cell>
        </row>
        <row r="101">
          <cell r="E101">
            <v>1127</v>
          </cell>
        </row>
        <row r="102">
          <cell r="E102">
            <v>4595</v>
          </cell>
        </row>
        <row r="103">
          <cell r="E103">
            <v>4566</v>
          </cell>
        </row>
        <row r="104">
          <cell r="E104">
            <v>5028</v>
          </cell>
        </row>
        <row r="107">
          <cell r="E107">
            <v>810</v>
          </cell>
        </row>
        <row r="108">
          <cell r="E108">
            <v>6965</v>
          </cell>
        </row>
        <row r="110">
          <cell r="E110">
            <v>8036</v>
          </cell>
        </row>
        <row r="111">
          <cell r="E111">
            <v>6251</v>
          </cell>
        </row>
        <row r="113">
          <cell r="E113">
            <v>4385</v>
          </cell>
        </row>
        <row r="114">
          <cell r="E114">
            <v>3691</v>
          </cell>
        </row>
        <row r="116">
          <cell r="E116">
            <v>13117</v>
          </cell>
        </row>
        <row r="117">
          <cell r="E117">
            <v>8852</v>
          </cell>
        </row>
        <row r="119">
          <cell r="E119">
            <v>7377</v>
          </cell>
        </row>
        <row r="120">
          <cell r="E120">
            <v>8150</v>
          </cell>
        </row>
        <row r="121">
          <cell r="E121">
            <v>56</v>
          </cell>
        </row>
        <row r="123">
          <cell r="E123">
            <v>5323</v>
          </cell>
        </row>
        <row r="124">
          <cell r="E124">
            <v>424</v>
          </cell>
        </row>
        <row r="126">
          <cell r="E126">
            <v>8980</v>
          </cell>
        </row>
        <row r="127">
          <cell r="E127">
            <v>10193</v>
          </cell>
        </row>
        <row r="129">
          <cell r="E129">
            <v>4717</v>
          </cell>
        </row>
        <row r="130">
          <cell r="E130">
            <v>4575</v>
          </cell>
        </row>
        <row r="133">
          <cell r="E133">
            <v>7585</v>
          </cell>
        </row>
        <row r="134">
          <cell r="E134">
            <v>1764</v>
          </cell>
        </row>
        <row r="135">
          <cell r="E135" t="str">
            <v>รื้อถอนแล้ว</v>
          </cell>
        </row>
        <row r="137">
          <cell r="E137">
            <v>467</v>
          </cell>
        </row>
        <row r="140">
          <cell r="E140">
            <v>6820</v>
          </cell>
        </row>
        <row r="143">
          <cell r="E143">
            <v>3130</v>
          </cell>
        </row>
        <row r="144">
          <cell r="E144">
            <v>3950</v>
          </cell>
        </row>
        <row r="145">
          <cell r="E145">
            <v>7759</v>
          </cell>
        </row>
        <row r="146">
          <cell r="E146" t="str">
            <v>รื้อถอนแล้ว</v>
          </cell>
        </row>
        <row r="147">
          <cell r="E147" t="str">
            <v>รื้อถอนแล้ว</v>
          </cell>
        </row>
        <row r="148">
          <cell r="E148" t="str">
            <v>รื้อถอนแล้ว</v>
          </cell>
        </row>
        <row r="149">
          <cell r="E149">
            <v>44586</v>
          </cell>
        </row>
        <row r="152">
          <cell r="E152">
            <v>38</v>
          </cell>
        </row>
        <row r="153">
          <cell r="E153">
            <v>2617</v>
          </cell>
        </row>
        <row r="154">
          <cell r="E154">
            <v>1447</v>
          </cell>
        </row>
        <row r="155">
          <cell r="E155" t="str">
            <v>รื้อถอนแล้ว</v>
          </cell>
        </row>
        <row r="157">
          <cell r="E157" t="str">
            <v>รื้อถอนแล้ว</v>
          </cell>
        </row>
        <row r="158">
          <cell r="E158" t="str">
            <v>รื้อถอนแล้ว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>
            <v>2311</v>
          </cell>
        </row>
        <row r="163">
          <cell r="E163">
            <v>3183</v>
          </cell>
        </row>
        <row r="164">
          <cell r="E164" t="str">
            <v>รื้อถอนแล้ว</v>
          </cell>
        </row>
        <row r="165">
          <cell r="E165">
            <v>22594</v>
          </cell>
        </row>
        <row r="168">
          <cell r="E168">
            <v>5988</v>
          </cell>
        </row>
        <row r="169">
          <cell r="E169" t="str">
            <v>รื้อถอนแล้ว</v>
          </cell>
        </row>
        <row r="170">
          <cell r="E170">
            <v>5703</v>
          </cell>
        </row>
        <row r="171">
          <cell r="E171" t="str">
            <v>รื้อถอนแล้ว</v>
          </cell>
        </row>
        <row r="172">
          <cell r="E172">
            <v>145</v>
          </cell>
        </row>
        <row r="173">
          <cell r="E173">
            <v>3987</v>
          </cell>
        </row>
        <row r="174">
          <cell r="E174">
            <v>5065</v>
          </cell>
        </row>
        <row r="175">
          <cell r="E175">
            <v>3410</v>
          </cell>
        </row>
        <row r="176">
          <cell r="E176">
            <v>74071</v>
          </cell>
        </row>
        <row r="177">
          <cell r="E177">
            <v>10122</v>
          </cell>
        </row>
        <row r="179">
          <cell r="E179" t="str">
            <v>รื้อถอนแล้ว</v>
          </cell>
        </row>
        <row r="181">
          <cell r="E181">
            <v>5996</v>
          </cell>
        </row>
        <row r="182">
          <cell r="E182" t="str">
            <v>รื้อถอนแล้ว</v>
          </cell>
        </row>
        <row r="183">
          <cell r="E183">
            <v>7434</v>
          </cell>
        </row>
        <row r="184">
          <cell r="E184">
            <v>1652</v>
          </cell>
        </row>
        <row r="185">
          <cell r="E185">
            <v>5828</v>
          </cell>
        </row>
        <row r="186">
          <cell r="E186">
            <v>743</v>
          </cell>
        </row>
        <row r="187">
          <cell r="E187">
            <v>1490</v>
          </cell>
        </row>
        <row r="190">
          <cell r="E190">
            <v>210</v>
          </cell>
        </row>
        <row r="191">
          <cell r="E191">
            <v>28030</v>
          </cell>
        </row>
        <row r="192">
          <cell r="E192">
            <v>5146</v>
          </cell>
        </row>
        <row r="195">
          <cell r="E195">
            <v>1700</v>
          </cell>
        </row>
        <row r="196">
          <cell r="E196">
            <v>386</v>
          </cell>
        </row>
        <row r="199">
          <cell r="E199">
            <v>8032</v>
          </cell>
        </row>
        <row r="200">
          <cell r="E200">
            <v>9925</v>
          </cell>
        </row>
        <row r="201">
          <cell r="E201">
            <v>8216</v>
          </cell>
        </row>
        <row r="202">
          <cell r="E202">
            <v>1960</v>
          </cell>
        </row>
        <row r="205">
          <cell r="E205">
            <v>2993</v>
          </cell>
        </row>
        <row r="206">
          <cell r="E206">
            <v>29631</v>
          </cell>
        </row>
        <row r="208">
          <cell r="E208">
            <v>4811</v>
          </cell>
        </row>
        <row r="210">
          <cell r="E210">
            <v>970</v>
          </cell>
        </row>
        <row r="216">
          <cell r="E216">
            <v>1997</v>
          </cell>
        </row>
        <row r="217">
          <cell r="E217">
            <v>263</v>
          </cell>
        </row>
        <row r="218">
          <cell r="E218">
            <v>393</v>
          </cell>
        </row>
        <row r="219">
          <cell r="E219">
            <v>61</v>
          </cell>
        </row>
        <row r="220">
          <cell r="E220">
            <v>3576</v>
          </cell>
        </row>
        <row r="221">
          <cell r="E221" t="str">
            <v>รื้อถอนแล้ว</v>
          </cell>
        </row>
        <row r="222">
          <cell r="E222">
            <v>0</v>
          </cell>
        </row>
        <row r="223">
          <cell r="E223">
            <v>2131</v>
          </cell>
        </row>
        <row r="225">
          <cell r="E225">
            <v>5004</v>
          </cell>
        </row>
        <row r="227">
          <cell r="E227" t="str">
            <v>รื้อถอนแล้ว</v>
          </cell>
        </row>
        <row r="229">
          <cell r="E229" t="str">
            <v>รื้อถอนแล้ว</v>
          </cell>
        </row>
        <row r="232">
          <cell r="E232">
            <v>40832</v>
          </cell>
        </row>
        <row r="234">
          <cell r="E234">
            <v>1201</v>
          </cell>
        </row>
        <row r="235">
          <cell r="E235">
            <v>86</v>
          </cell>
        </row>
        <row r="236">
          <cell r="E236">
            <v>1956</v>
          </cell>
        </row>
        <row r="237">
          <cell r="E237">
            <v>3779</v>
          </cell>
        </row>
        <row r="238">
          <cell r="E238">
            <v>1747</v>
          </cell>
        </row>
        <row r="239">
          <cell r="E239">
            <v>4614</v>
          </cell>
        </row>
        <row r="240">
          <cell r="E240">
            <v>866</v>
          </cell>
        </row>
        <row r="241">
          <cell r="E241">
            <v>1859</v>
          </cell>
        </row>
        <row r="242">
          <cell r="E242">
            <v>1580</v>
          </cell>
        </row>
        <row r="243">
          <cell r="E243">
            <v>1371</v>
          </cell>
        </row>
        <row r="244">
          <cell r="E244">
            <v>5825</v>
          </cell>
        </row>
        <row r="245">
          <cell r="E245">
            <v>7095</v>
          </cell>
        </row>
        <row r="246">
          <cell r="E246">
            <v>344</v>
          </cell>
        </row>
        <row r="247">
          <cell r="E247">
            <v>5279</v>
          </cell>
        </row>
        <row r="248">
          <cell r="E248" t="str">
            <v>รื้อถอนแล้ว</v>
          </cell>
        </row>
        <row r="249">
          <cell r="E249">
            <v>32223</v>
          </cell>
        </row>
        <row r="250">
          <cell r="E250">
            <v>2575</v>
          </cell>
        </row>
        <row r="252">
          <cell r="E252">
            <v>83958</v>
          </cell>
        </row>
        <row r="254">
          <cell r="E254">
            <v>8605</v>
          </cell>
        </row>
        <row r="255">
          <cell r="E255">
            <v>80292</v>
          </cell>
        </row>
        <row r="257">
          <cell r="E257" t="str">
            <v>รื้อถอนแล้ว</v>
          </cell>
        </row>
        <row r="258">
          <cell r="E258">
            <v>2327</v>
          </cell>
        </row>
        <row r="260">
          <cell r="E260">
            <v>98845</v>
          </cell>
        </row>
        <row r="261">
          <cell r="E261">
            <v>4.9000000000000004</v>
          </cell>
        </row>
        <row r="262">
          <cell r="E262">
            <v>98437</v>
          </cell>
        </row>
        <row r="263">
          <cell r="E263">
            <v>1986</v>
          </cell>
        </row>
        <row r="265">
          <cell r="E265">
            <v>47267</v>
          </cell>
        </row>
        <row r="266">
          <cell r="E266">
            <v>208</v>
          </cell>
        </row>
        <row r="267">
          <cell r="E267">
            <v>68025</v>
          </cell>
        </row>
        <row r="268">
          <cell r="E268">
            <v>52250</v>
          </cell>
        </row>
        <row r="269">
          <cell r="E269">
            <v>3236</v>
          </cell>
        </row>
        <row r="270">
          <cell r="E270" t="str">
            <v>เสร็จแล้ว</v>
          </cell>
        </row>
        <row r="271">
          <cell r="E271">
            <v>2629</v>
          </cell>
        </row>
        <row r="272">
          <cell r="E272">
            <v>728</v>
          </cell>
        </row>
        <row r="273">
          <cell r="E273">
            <v>98</v>
          </cell>
        </row>
        <row r="275">
          <cell r="E275" t="str">
            <v>รื้อถอนแล้ว</v>
          </cell>
        </row>
        <row r="276">
          <cell r="E276">
            <v>607</v>
          </cell>
        </row>
        <row r="281">
          <cell r="E281" t="str">
            <v>เสร็จแล้ว</v>
          </cell>
        </row>
        <row r="282">
          <cell r="E282">
            <v>109</v>
          </cell>
        </row>
        <row r="283">
          <cell r="E283" t="str">
            <v>เสร็จแล้ว</v>
          </cell>
        </row>
        <row r="284">
          <cell r="E284" t="str">
            <v>เสร็จแล้ว</v>
          </cell>
        </row>
        <row r="288">
          <cell r="E288">
            <v>647</v>
          </cell>
        </row>
        <row r="289">
          <cell r="E289">
            <v>8827</v>
          </cell>
        </row>
        <row r="290">
          <cell r="E290">
            <v>8090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291"/>
  <sheetViews>
    <sheetView showGridLines="0" tabSelected="1" view="pageBreakPreview" zoomScaleNormal="100" zoomScaleSheetLayoutView="100" workbookViewId="0">
      <pane xSplit="7464" ySplit="1716" topLeftCell="H232" activePane="bottomLeft"/>
      <selection pane="topRight" activeCell="E1" sqref="E1:G1048576"/>
      <selection pane="bottomLeft" activeCell="B240" sqref="B240"/>
      <selection pane="bottomRight" activeCell="M240" sqref="M240"/>
    </sheetView>
  </sheetViews>
  <sheetFormatPr defaultColWidth="8.19921875" defaultRowHeight="20.399999999999999" x14ac:dyDescent="0.55000000000000004"/>
  <cols>
    <col min="1" max="1" width="6" style="74" customWidth="1"/>
    <col min="2" max="2" width="36.296875" style="2" customWidth="1"/>
    <col min="3" max="3" width="4.3984375" style="3" customWidth="1"/>
    <col min="4" max="4" width="11.3984375" style="2" customWidth="1"/>
    <col min="5" max="5" width="9.09765625" style="2" hidden="1" customWidth="1"/>
    <col min="6" max="7" width="8.19921875" style="2" hidden="1" customWidth="1"/>
    <col min="8" max="27" width="8.19921875" style="2" customWidth="1"/>
    <col min="28" max="28" width="9.09765625" style="2" customWidth="1"/>
    <col min="29" max="38" width="8.19921875" style="2" customWidth="1"/>
    <col min="39" max="40" width="11.5" style="2" bestFit="1" customWidth="1"/>
    <col min="41" max="41" width="8.19921875" style="2" customWidth="1"/>
    <col min="42" max="42" width="11.5" style="2" customWidth="1"/>
    <col min="43" max="43" width="8.19921875" style="2" customWidth="1"/>
    <col min="44" max="44" width="8.19921875" style="2" hidden="1" customWidth="1"/>
    <col min="45" max="45" width="8.19921875" style="4" hidden="1" customWidth="1"/>
    <col min="46" max="46" width="8.19921875" style="5" hidden="1" customWidth="1"/>
    <col min="47" max="47" width="8.19921875" style="4" hidden="1" customWidth="1"/>
    <col min="48" max="48" width="8.19921875" style="5" hidden="1" customWidth="1"/>
    <col min="49" max="49" width="8.19921875" style="4" hidden="1" customWidth="1"/>
    <col min="50" max="50" width="8.19921875" style="5" hidden="1" customWidth="1"/>
    <col min="51" max="51" width="8.19921875" style="4" hidden="1" customWidth="1"/>
    <col min="52" max="52" width="8.19921875" style="5" hidden="1" customWidth="1"/>
    <col min="53" max="53" width="8.19921875" style="4" hidden="1" customWidth="1"/>
    <col min="54" max="54" width="8.19921875" style="5" hidden="1" customWidth="1"/>
    <col min="55" max="55" width="8.19921875" style="4" hidden="1" customWidth="1"/>
    <col min="56" max="56" width="8.19921875" style="5" hidden="1" customWidth="1"/>
    <col min="57" max="58" width="8.19921875" style="2" hidden="1" customWidth="1"/>
    <col min="59" max="82" width="8.19921875" style="2" customWidth="1"/>
    <col min="83" max="16384" width="8.19921875" style="2"/>
  </cols>
  <sheetData>
    <row r="1" spans="1:58" ht="31.5" customHeight="1" x14ac:dyDescent="0.6">
      <c r="A1" s="1" t="s">
        <v>0</v>
      </c>
    </row>
    <row r="2" spans="1:58" x14ac:dyDescent="0.55000000000000004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1"/>
      <c r="H2" s="12" t="s">
        <v>6</v>
      </c>
      <c r="I2" s="10"/>
      <c r="J2" s="11"/>
      <c r="K2" s="12" t="s">
        <v>7</v>
      </c>
      <c r="L2" s="10"/>
      <c r="M2" s="11"/>
      <c r="N2" s="12" t="s">
        <v>8</v>
      </c>
      <c r="O2" s="10"/>
      <c r="P2" s="11"/>
      <c r="Q2" s="12" t="s">
        <v>9</v>
      </c>
      <c r="R2" s="10"/>
      <c r="S2" s="11"/>
      <c r="T2" s="12" t="s">
        <v>10</v>
      </c>
      <c r="U2" s="10"/>
      <c r="V2" s="11"/>
      <c r="W2" s="12" t="s">
        <v>11</v>
      </c>
      <c r="X2" s="10"/>
      <c r="Y2" s="11"/>
      <c r="Z2" s="12" t="s">
        <v>12</v>
      </c>
      <c r="AA2" s="10"/>
      <c r="AB2" s="11"/>
      <c r="AC2" s="12" t="s">
        <v>13</v>
      </c>
      <c r="AD2" s="10"/>
      <c r="AE2" s="11"/>
      <c r="AF2" s="13" t="s">
        <v>14</v>
      </c>
      <c r="AG2" s="10"/>
      <c r="AH2" s="11"/>
      <c r="AI2" s="12" t="s">
        <v>15</v>
      </c>
      <c r="AJ2" s="10"/>
      <c r="AK2" s="11"/>
      <c r="AL2" s="12" t="s">
        <v>16</v>
      </c>
      <c r="AM2" s="10"/>
      <c r="AN2" s="11"/>
      <c r="AO2" s="12" t="s">
        <v>17</v>
      </c>
      <c r="AP2" s="10"/>
      <c r="AQ2" s="11"/>
      <c r="AS2" s="14" t="s">
        <v>6</v>
      </c>
      <c r="AT2" s="15"/>
      <c r="AU2" s="16" t="s">
        <v>7</v>
      </c>
      <c r="AV2" s="15"/>
      <c r="AW2" s="16" t="s">
        <v>8</v>
      </c>
      <c r="AX2" s="15"/>
      <c r="AY2" s="16" t="s">
        <v>10</v>
      </c>
      <c r="AZ2" s="15"/>
      <c r="BA2" s="16" t="s">
        <v>11</v>
      </c>
      <c r="BB2" s="15"/>
      <c r="BC2" s="16" t="s">
        <v>12</v>
      </c>
      <c r="BD2" s="15"/>
      <c r="BF2" s="17" t="s">
        <v>18</v>
      </c>
    </row>
    <row r="3" spans="1:58" x14ac:dyDescent="0.55000000000000004">
      <c r="A3" s="18"/>
      <c r="B3" s="18"/>
      <c r="C3" s="19" t="s">
        <v>19</v>
      </c>
      <c r="D3" s="20" t="s">
        <v>20</v>
      </c>
      <c r="E3" s="21" t="s">
        <v>21</v>
      </c>
      <c r="F3" s="21" t="s">
        <v>22</v>
      </c>
      <c r="G3" s="22"/>
      <c r="H3" s="23" t="s">
        <v>21</v>
      </c>
      <c r="I3" s="21" t="s">
        <v>22</v>
      </c>
      <c r="J3" s="22">
        <v>5</v>
      </c>
      <c r="K3" s="23" t="s">
        <v>21</v>
      </c>
      <c r="L3" s="21" t="s">
        <v>22</v>
      </c>
      <c r="M3" s="22">
        <v>5</v>
      </c>
      <c r="N3" s="23" t="s">
        <v>21</v>
      </c>
      <c r="O3" s="21" t="s">
        <v>22</v>
      </c>
      <c r="P3" s="22">
        <v>5</v>
      </c>
      <c r="Q3" s="23" t="s">
        <v>21</v>
      </c>
      <c r="R3" s="21" t="s">
        <v>22</v>
      </c>
      <c r="S3" s="22">
        <v>5</v>
      </c>
      <c r="T3" s="23" t="s">
        <v>21</v>
      </c>
      <c r="U3" s="21" t="s">
        <v>22</v>
      </c>
      <c r="V3" s="22">
        <v>5</v>
      </c>
      <c r="W3" s="23" t="s">
        <v>21</v>
      </c>
      <c r="X3" s="21" t="s">
        <v>22</v>
      </c>
      <c r="Y3" s="22">
        <v>5</v>
      </c>
      <c r="Z3" s="23" t="s">
        <v>21</v>
      </c>
      <c r="AA3" s="21" t="s">
        <v>22</v>
      </c>
      <c r="AB3" s="22">
        <v>5</v>
      </c>
      <c r="AC3" s="23" t="s">
        <v>21</v>
      </c>
      <c r="AD3" s="21" t="s">
        <v>22</v>
      </c>
      <c r="AE3" s="22">
        <v>5</v>
      </c>
      <c r="AF3" s="23" t="s">
        <v>21</v>
      </c>
      <c r="AG3" s="21" t="s">
        <v>22</v>
      </c>
      <c r="AH3" s="22">
        <v>5</v>
      </c>
      <c r="AI3" s="23" t="s">
        <v>21</v>
      </c>
      <c r="AJ3" s="21" t="s">
        <v>22</v>
      </c>
      <c r="AK3" s="22">
        <v>5</v>
      </c>
      <c r="AL3" s="23" t="s">
        <v>21</v>
      </c>
      <c r="AM3" s="21" t="s">
        <v>22</v>
      </c>
      <c r="AN3" s="22">
        <v>5</v>
      </c>
      <c r="AO3" s="23" t="s">
        <v>21</v>
      </c>
      <c r="AP3" s="21" t="s">
        <v>22</v>
      </c>
      <c r="AQ3" s="22">
        <v>5</v>
      </c>
      <c r="AS3" s="24" t="s">
        <v>21</v>
      </c>
      <c r="AT3" s="25" t="s">
        <v>23</v>
      </c>
      <c r="AU3" s="24" t="s">
        <v>21</v>
      </c>
      <c r="AV3" s="25" t="s">
        <v>23</v>
      </c>
      <c r="AW3" s="24" t="s">
        <v>21</v>
      </c>
      <c r="AX3" s="25" t="s">
        <v>23</v>
      </c>
      <c r="AY3" s="24" t="s">
        <v>21</v>
      </c>
      <c r="AZ3" s="25" t="s">
        <v>23</v>
      </c>
      <c r="BA3" s="26">
        <v>23921</v>
      </c>
      <c r="BB3" s="25" t="s">
        <v>23</v>
      </c>
      <c r="BC3" s="26">
        <v>23949</v>
      </c>
      <c r="BD3" s="25" t="s">
        <v>23</v>
      </c>
    </row>
    <row r="4" spans="1:58" ht="23.4" x14ac:dyDescent="0.6">
      <c r="A4" s="27" t="s">
        <v>24</v>
      </c>
      <c r="B4" s="28"/>
      <c r="C4" s="29"/>
      <c r="D4" s="28"/>
      <c r="E4" s="30"/>
      <c r="F4" s="31"/>
      <c r="G4" s="32"/>
      <c r="H4" s="30"/>
      <c r="I4" s="31"/>
      <c r="J4" s="32"/>
      <c r="K4" s="30"/>
      <c r="L4" s="31"/>
      <c r="M4" s="32"/>
      <c r="N4" s="30"/>
      <c r="O4" s="31"/>
      <c r="P4" s="32"/>
      <c r="Q4" s="30"/>
      <c r="R4" s="31"/>
      <c r="S4" s="32"/>
      <c r="T4" s="30"/>
      <c r="U4" s="31"/>
      <c r="V4" s="32"/>
      <c r="W4" s="30"/>
      <c r="X4" s="31"/>
      <c r="Y4" s="32"/>
      <c r="Z4" s="30"/>
      <c r="AA4" s="31"/>
      <c r="AB4" s="32"/>
      <c r="AC4" s="30"/>
      <c r="AD4" s="31"/>
      <c r="AE4" s="32"/>
      <c r="AF4" s="30"/>
      <c r="AG4" s="31"/>
      <c r="AH4" s="32"/>
      <c r="AI4" s="30"/>
      <c r="AJ4" s="31"/>
      <c r="AK4" s="32"/>
      <c r="AL4" s="30"/>
      <c r="AM4" s="31"/>
      <c r="AN4" s="32"/>
      <c r="AO4" s="30"/>
      <c r="AP4" s="31"/>
      <c r="AQ4" s="32"/>
      <c r="AS4" s="33" t="s">
        <v>25</v>
      </c>
      <c r="AT4" s="25" t="s">
        <v>26</v>
      </c>
      <c r="AU4" s="33" t="s">
        <v>27</v>
      </c>
      <c r="AV4" s="25" t="s">
        <v>26</v>
      </c>
      <c r="AW4" s="33" t="s">
        <v>28</v>
      </c>
      <c r="AX4" s="25" t="s">
        <v>26</v>
      </c>
      <c r="AY4" s="33"/>
      <c r="AZ4" s="25" t="s">
        <v>26</v>
      </c>
      <c r="BA4" s="33"/>
      <c r="BB4" s="25" t="s">
        <v>26</v>
      </c>
      <c r="BC4" s="33"/>
      <c r="BD4" s="25" t="s">
        <v>26</v>
      </c>
    </row>
    <row r="5" spans="1:58" x14ac:dyDescent="0.55000000000000004">
      <c r="A5" s="34" t="s">
        <v>29</v>
      </c>
      <c r="B5" s="35"/>
      <c r="C5" s="36"/>
      <c r="D5" s="37"/>
      <c r="E5" s="36"/>
      <c r="F5" s="36"/>
      <c r="G5" s="38"/>
      <c r="H5" s="36"/>
      <c r="I5" s="36"/>
      <c r="J5" s="38"/>
      <c r="K5" s="36"/>
      <c r="L5" s="36"/>
      <c r="M5" s="38"/>
      <c r="N5" s="36"/>
      <c r="O5" s="36"/>
      <c r="P5" s="38"/>
      <c r="Q5" s="36"/>
      <c r="R5" s="36"/>
      <c r="S5" s="38"/>
      <c r="T5" s="36"/>
      <c r="U5" s="36"/>
      <c r="V5" s="38"/>
      <c r="W5" s="36"/>
      <c r="X5" s="36"/>
      <c r="Y5" s="38"/>
      <c r="Z5" s="36"/>
      <c r="AA5" s="36"/>
      <c r="AB5" s="38"/>
      <c r="AC5" s="36"/>
      <c r="AD5" s="36"/>
      <c r="AE5" s="38"/>
      <c r="AF5" s="36"/>
      <c r="AG5" s="36"/>
      <c r="AH5" s="38"/>
      <c r="AI5" s="36"/>
      <c r="AJ5" s="36"/>
      <c r="AK5" s="38"/>
      <c r="AL5" s="36"/>
      <c r="AM5" s="36"/>
      <c r="AN5" s="38"/>
      <c r="AO5" s="36"/>
      <c r="AP5" s="36"/>
      <c r="AQ5" s="38"/>
      <c r="AS5" s="24"/>
      <c r="AT5" s="39"/>
      <c r="AU5" s="24"/>
      <c r="AV5" s="39"/>
      <c r="AW5" s="24"/>
      <c r="AX5" s="39"/>
      <c r="AY5" s="24"/>
      <c r="AZ5" s="39"/>
      <c r="BA5" s="24"/>
      <c r="BB5" s="39"/>
      <c r="BC5" s="24"/>
      <c r="BD5" s="39"/>
    </row>
    <row r="6" spans="1:58" x14ac:dyDescent="0.55000000000000004">
      <c r="A6" s="20">
        <v>92</v>
      </c>
      <c r="B6" s="40" t="s">
        <v>30</v>
      </c>
      <c r="C6" s="41"/>
      <c r="D6" s="42" t="s">
        <v>31</v>
      </c>
      <c r="E6" s="43">
        <f>'[1]ธันวาคม 64 '!E6</f>
        <v>21747</v>
      </c>
      <c r="F6" s="43">
        <v>88</v>
      </c>
      <c r="G6" s="44">
        <v>440</v>
      </c>
      <c r="H6" s="45">
        <f>'[1]มกราคม 65'!E6</f>
        <v>21843</v>
      </c>
      <c r="I6" s="43">
        <f>H6-E6</f>
        <v>96</v>
      </c>
      <c r="J6" s="44">
        <f>I6*$J$3</f>
        <v>480</v>
      </c>
      <c r="K6" s="45">
        <f>'[1]กุมภาพันธ์ 65'!E6</f>
        <v>21987</v>
      </c>
      <c r="L6" s="43">
        <f>K6-H6</f>
        <v>144</v>
      </c>
      <c r="M6" s="44">
        <f>L6*$M$3</f>
        <v>720</v>
      </c>
      <c r="N6" s="45">
        <f>'[1]มีนาคม 65'!E6</f>
        <v>22081</v>
      </c>
      <c r="O6" s="43">
        <f>N6-K6</f>
        <v>94</v>
      </c>
      <c r="P6" s="44">
        <f>O6*$P$3</f>
        <v>470</v>
      </c>
      <c r="Q6" s="45">
        <f>'[1]เมษายน 65 '!E6</f>
        <v>22173</v>
      </c>
      <c r="R6" s="43">
        <f>Q6-N6</f>
        <v>92</v>
      </c>
      <c r="S6" s="44">
        <f>R6*$S$3</f>
        <v>460</v>
      </c>
      <c r="T6" s="45">
        <f>'[1]พฤษภาคม 65'!E6</f>
        <v>22233</v>
      </c>
      <c r="U6" s="43">
        <f>T6-Q6</f>
        <v>60</v>
      </c>
      <c r="V6" s="44">
        <f>U6*$V$3</f>
        <v>300</v>
      </c>
      <c r="W6" s="45">
        <f>'[1]มิถุนายน 65 '!E6</f>
        <v>22323</v>
      </c>
      <c r="X6" s="43">
        <f>W6-T6</f>
        <v>90</v>
      </c>
      <c r="Y6" s="44">
        <f>X6*$Y$3</f>
        <v>450</v>
      </c>
      <c r="Z6" s="45">
        <f>'[1]กรกฏาคม 65 '!E6</f>
        <v>22447</v>
      </c>
      <c r="AA6" s="43">
        <f>Z6-W6</f>
        <v>124</v>
      </c>
      <c r="AB6" s="44">
        <f>AA6*$AB$3</f>
        <v>620</v>
      </c>
      <c r="AC6" s="45">
        <f>'[1]สิงหาคม 65 '!E6</f>
        <v>22573</v>
      </c>
      <c r="AD6" s="43">
        <f>AC6-Z6</f>
        <v>126</v>
      </c>
      <c r="AE6" s="44">
        <f>AD6*$AE$3</f>
        <v>630</v>
      </c>
      <c r="AF6" s="45">
        <f>'[1]กันยายน 65 '!E6</f>
        <v>22715</v>
      </c>
      <c r="AG6" s="43">
        <f>AF6-AC6</f>
        <v>142</v>
      </c>
      <c r="AH6" s="44">
        <f>AG6*$AH$3</f>
        <v>710</v>
      </c>
      <c r="AI6" s="45">
        <f>'[1]ตุลาคม 65 '!E6</f>
        <v>22822</v>
      </c>
      <c r="AJ6" s="43">
        <f>AI6-AF6</f>
        <v>107</v>
      </c>
      <c r="AK6" s="44">
        <f>AJ6*$AK$3</f>
        <v>535</v>
      </c>
      <c r="AL6" s="45">
        <f>'[1]พฤศจิกายน 65'!E6</f>
        <v>22933</v>
      </c>
      <c r="AM6" s="43">
        <f>AL6-AI6</f>
        <v>111</v>
      </c>
      <c r="AN6" s="44">
        <f>AM6*$AN$3</f>
        <v>555</v>
      </c>
      <c r="AO6" s="45">
        <f>'[1]ธันวาคม 65 '!E6</f>
        <v>23042</v>
      </c>
      <c r="AP6" s="43">
        <f>AO6-AL6</f>
        <v>109</v>
      </c>
      <c r="AQ6" s="44">
        <f>AP6*$AQ$3</f>
        <v>545</v>
      </c>
      <c r="AS6" s="17"/>
      <c r="AT6" s="46">
        <f>J6-G6</f>
        <v>40</v>
      </c>
      <c r="AU6" s="17"/>
      <c r="AV6" s="46">
        <f>M6-J6</f>
        <v>240</v>
      </c>
      <c r="AW6" s="17"/>
      <c r="AX6" s="46">
        <f>P6-M6</f>
        <v>-250</v>
      </c>
      <c r="AY6" s="17"/>
      <c r="AZ6" s="46">
        <f>V6-S6</f>
        <v>-160</v>
      </c>
      <c r="BA6" s="17"/>
      <c r="BB6" s="46">
        <f>Y6-V6</f>
        <v>150</v>
      </c>
      <c r="BC6" s="17"/>
      <c r="BD6" s="46">
        <f>AB6-Y6</f>
        <v>170</v>
      </c>
    </row>
    <row r="7" spans="1:58" x14ac:dyDescent="0.55000000000000004">
      <c r="A7" s="20">
        <v>187</v>
      </c>
      <c r="B7" s="47" t="s">
        <v>32</v>
      </c>
      <c r="C7" s="48"/>
      <c r="D7" s="42" t="s">
        <v>33</v>
      </c>
      <c r="E7" s="43">
        <f>'[1]ธันวาคม 64 '!E7</f>
        <v>692</v>
      </c>
      <c r="F7" s="43">
        <v>0</v>
      </c>
      <c r="G7" s="44">
        <v>0</v>
      </c>
      <c r="H7" s="45">
        <f>'[1]มกราคม 65'!E7</f>
        <v>692</v>
      </c>
      <c r="I7" s="43">
        <f t="shared" ref="I7:I73" si="0">H7-E7</f>
        <v>0</v>
      </c>
      <c r="J7" s="44">
        <f t="shared" ref="J7:J73" si="1">I7*$J$3</f>
        <v>0</v>
      </c>
      <c r="K7" s="45">
        <f>'[1]กุมภาพันธ์ 65'!E7</f>
        <v>692</v>
      </c>
      <c r="L7" s="43">
        <f t="shared" ref="L7:L73" si="2">K7-H7</f>
        <v>0</v>
      </c>
      <c r="M7" s="44">
        <f>L7*$M$3</f>
        <v>0</v>
      </c>
      <c r="N7" s="45" t="str">
        <f>'[1]มีนาคม 65'!E7</f>
        <v>ยกเลิก</v>
      </c>
      <c r="O7" s="43" t="s">
        <v>34</v>
      </c>
      <c r="P7" s="44" t="s">
        <v>34</v>
      </c>
      <c r="Q7" s="45" t="str">
        <f>'[1]เมษายน 65 '!E7</f>
        <v>รื้อถอนแล้ว</v>
      </c>
      <c r="R7" s="45" t="s">
        <v>18</v>
      </c>
      <c r="S7" s="45" t="s">
        <v>18</v>
      </c>
      <c r="T7" s="45" t="str">
        <f>'[1]พฤษภาคม 65'!E7</f>
        <v>รื้อถอนแล้ว</v>
      </c>
      <c r="U7" s="43" t="s">
        <v>18</v>
      </c>
      <c r="V7" s="44" t="s">
        <v>18</v>
      </c>
      <c r="W7" s="45" t="str">
        <f>'[1]มิถุนายน 65 '!E7</f>
        <v>รื้อถอนแล้ว</v>
      </c>
      <c r="X7" s="43" t="s">
        <v>18</v>
      </c>
      <c r="Y7" s="44" t="s">
        <v>18</v>
      </c>
      <c r="Z7" s="45" t="str">
        <f>'[1]กรกฏาคม 65 '!E7</f>
        <v>รื้อถอนแล้ว</v>
      </c>
      <c r="AA7" s="45" t="s">
        <v>18</v>
      </c>
      <c r="AB7" s="45" t="s">
        <v>18</v>
      </c>
      <c r="AC7" s="45" t="str">
        <f>'[1]สิงหาคม 65 '!E7</f>
        <v>รื้อถอนแล้ว</v>
      </c>
      <c r="AD7" s="43" t="s">
        <v>18</v>
      </c>
      <c r="AE7" s="44" t="s">
        <v>18</v>
      </c>
      <c r="AF7" s="45" t="str">
        <f>'[1]กันยายน 65 '!E7</f>
        <v>รื้อถอนแล้ว</v>
      </c>
      <c r="AG7" s="43" t="s">
        <v>18</v>
      </c>
      <c r="AH7" s="44" t="s">
        <v>18</v>
      </c>
      <c r="AI7" s="45" t="str">
        <f>'[1]ตุลาคม 65 '!E7</f>
        <v>รื้อถอนแล้ว</v>
      </c>
      <c r="AJ7" s="43" t="s">
        <v>18</v>
      </c>
      <c r="AK7" s="44" t="s">
        <v>18</v>
      </c>
      <c r="AL7" s="45" t="str">
        <f>'[1]พฤศจิกายน 65'!E7</f>
        <v>รื้อถอนแล้ว</v>
      </c>
      <c r="AM7" s="43" t="s">
        <v>18</v>
      </c>
      <c r="AN7" s="44" t="s">
        <v>18</v>
      </c>
      <c r="AO7" s="45" t="str">
        <f>'[1]ธันวาคม 65 '!E7</f>
        <v>รื้อถอนแล้ว</v>
      </c>
      <c r="AP7" s="43" t="s">
        <v>18</v>
      </c>
      <c r="AQ7" s="44" t="s">
        <v>18</v>
      </c>
      <c r="AS7" s="17"/>
      <c r="AT7" s="46">
        <f t="shared" ref="AT7:AT70" si="3">J7-G7</f>
        <v>0</v>
      </c>
      <c r="AU7" s="17"/>
      <c r="AV7" s="46">
        <f t="shared" ref="AV7:AV70" si="4">M7-J7</f>
        <v>0</v>
      </c>
      <c r="AW7" s="17"/>
      <c r="AX7" s="49" t="s">
        <v>34</v>
      </c>
      <c r="AY7" s="17"/>
      <c r="AZ7" s="50" t="s">
        <v>18</v>
      </c>
      <c r="BA7" s="17"/>
      <c r="BB7" s="17" t="s">
        <v>18</v>
      </c>
      <c r="BC7" s="17"/>
      <c r="BD7" s="50" t="s">
        <v>18</v>
      </c>
    </row>
    <row r="8" spans="1:58" x14ac:dyDescent="0.55000000000000004">
      <c r="A8" s="51" t="s">
        <v>35</v>
      </c>
      <c r="B8" s="52"/>
      <c r="C8" s="53"/>
      <c r="D8" s="54"/>
      <c r="E8" s="36"/>
      <c r="F8" s="36"/>
      <c r="G8" s="38"/>
      <c r="H8" s="36"/>
      <c r="I8" s="36"/>
      <c r="J8" s="38"/>
      <c r="K8" s="36"/>
      <c r="L8" s="36"/>
      <c r="M8" s="38"/>
      <c r="N8" s="36"/>
      <c r="O8" s="36"/>
      <c r="P8" s="38"/>
      <c r="Q8" s="36"/>
      <c r="R8" s="36"/>
      <c r="S8" s="38"/>
      <c r="T8" s="36"/>
      <c r="U8" s="36"/>
      <c r="V8" s="38"/>
      <c r="W8" s="36"/>
      <c r="X8" s="36"/>
      <c r="Y8" s="38"/>
      <c r="Z8" s="36"/>
      <c r="AA8" s="36"/>
      <c r="AB8" s="38"/>
      <c r="AC8" s="36"/>
      <c r="AD8" s="36"/>
      <c r="AE8" s="38"/>
      <c r="AF8" s="36"/>
      <c r="AG8" s="36"/>
      <c r="AH8" s="38"/>
      <c r="AI8" s="36"/>
      <c r="AJ8" s="36"/>
      <c r="AK8" s="38"/>
      <c r="AL8" s="36"/>
      <c r="AM8" s="36"/>
      <c r="AN8" s="38"/>
      <c r="AO8" s="36"/>
      <c r="AP8" s="36"/>
      <c r="AQ8" s="38"/>
      <c r="AS8" s="17"/>
      <c r="AT8" s="46">
        <f t="shared" si="3"/>
        <v>0</v>
      </c>
      <c r="AU8" s="17"/>
      <c r="AV8" s="46">
        <f t="shared" si="4"/>
        <v>0</v>
      </c>
      <c r="AW8" s="17"/>
      <c r="AX8" s="46">
        <f t="shared" ref="AX8:AX71" si="5">P8-M8</f>
        <v>0</v>
      </c>
      <c r="AY8" s="17"/>
      <c r="AZ8" s="46">
        <f t="shared" ref="AZ8:AZ71" si="6">V8-S8</f>
        <v>0</v>
      </c>
      <c r="BA8" s="17"/>
      <c r="BB8" s="46">
        <f t="shared" ref="BB8:BB71" si="7">Y8-V8</f>
        <v>0</v>
      </c>
      <c r="BC8" s="17"/>
      <c r="BD8" s="46">
        <f t="shared" ref="BD8:BD71" si="8">AB8-Y8</f>
        <v>0</v>
      </c>
    </row>
    <row r="9" spans="1:58" x14ac:dyDescent="0.55000000000000004">
      <c r="A9" s="20">
        <v>190</v>
      </c>
      <c r="B9" s="55" t="s">
        <v>36</v>
      </c>
      <c r="C9" s="56"/>
      <c r="D9" s="57">
        <v>201004552</v>
      </c>
      <c r="E9" s="43">
        <f>'[1]ธันวาคม 64 '!E9</f>
        <v>3004</v>
      </c>
      <c r="F9" s="43">
        <v>176</v>
      </c>
      <c r="G9" s="44">
        <v>880</v>
      </c>
      <c r="H9" s="45">
        <f>'[1]มกราคม 65'!E9</f>
        <v>3153</v>
      </c>
      <c r="I9" s="43">
        <f t="shared" si="0"/>
        <v>149</v>
      </c>
      <c r="J9" s="44">
        <f t="shared" si="1"/>
        <v>745</v>
      </c>
      <c r="K9" s="45">
        <f>'[1]กุมภาพันธ์ 65'!E9</f>
        <v>3278</v>
      </c>
      <c r="L9" s="43">
        <f t="shared" si="2"/>
        <v>125</v>
      </c>
      <c r="M9" s="44">
        <f>L9*$M$3</f>
        <v>625</v>
      </c>
      <c r="N9" s="45">
        <f>'[1]มีนาคม 65'!E9</f>
        <v>3435</v>
      </c>
      <c r="O9" s="43">
        <f t="shared" ref="O9:O73" si="9">N9-K9</f>
        <v>157</v>
      </c>
      <c r="P9" s="44">
        <f>O9*$P$3</f>
        <v>785</v>
      </c>
      <c r="Q9" s="45">
        <f>'[1]เมษายน 65 '!E9</f>
        <v>3677</v>
      </c>
      <c r="R9" s="43">
        <f>Q9-N9</f>
        <v>242</v>
      </c>
      <c r="S9" s="44">
        <f>R9*$S$3</f>
        <v>1210</v>
      </c>
      <c r="T9" s="45">
        <f>'[1]พฤษภาคม 65'!E9</f>
        <v>3887</v>
      </c>
      <c r="U9" s="43">
        <f>T9-Q9</f>
        <v>210</v>
      </c>
      <c r="V9" s="44">
        <f>U9*$V$3</f>
        <v>1050</v>
      </c>
      <c r="W9" s="45">
        <f>'[1]มิถุนายน 65 '!E9</f>
        <v>4077</v>
      </c>
      <c r="X9" s="43">
        <f>W9-T9</f>
        <v>190</v>
      </c>
      <c r="Y9" s="44">
        <f>X9*$Y$3</f>
        <v>950</v>
      </c>
      <c r="Z9" s="45">
        <f>'[1]กรกฏาคม 65 '!E9</f>
        <v>4344</v>
      </c>
      <c r="AA9" s="43">
        <f>Z9-W9</f>
        <v>267</v>
      </c>
      <c r="AB9" s="44">
        <f>AA9*$AB$3</f>
        <v>1335</v>
      </c>
      <c r="AC9" s="45">
        <f>'[1]สิงหาคม 65 '!E9</f>
        <v>4804</v>
      </c>
      <c r="AD9" s="43">
        <f>AC9-Z9</f>
        <v>460</v>
      </c>
      <c r="AE9" s="44">
        <f>AD9*$AE$3</f>
        <v>2300</v>
      </c>
      <c r="AF9" s="45">
        <f>'[1]กันยายน 65 '!E9</f>
        <v>5243</v>
      </c>
      <c r="AG9" s="43">
        <f>AF9-AC9</f>
        <v>439</v>
      </c>
      <c r="AH9" s="44">
        <f>AG9*$AH$3</f>
        <v>2195</v>
      </c>
      <c r="AI9" s="45">
        <f>'[1]ตุลาคม 65 '!E9</f>
        <v>5514</v>
      </c>
      <c r="AJ9" s="43">
        <f>AI9-AF9</f>
        <v>271</v>
      </c>
      <c r="AK9" s="44">
        <f>AJ9*$AK$3</f>
        <v>1355</v>
      </c>
      <c r="AL9" s="45">
        <f>'[1]พฤศจิกายน 65'!E9</f>
        <v>5807</v>
      </c>
      <c r="AM9" s="43">
        <f>AL9-AI9</f>
        <v>293</v>
      </c>
      <c r="AN9" s="44">
        <f>AM9*$AN$3</f>
        <v>1465</v>
      </c>
      <c r="AO9" s="45">
        <f>'[1]ธันวาคม 65 '!E9</f>
        <v>6239</v>
      </c>
      <c r="AP9" s="43">
        <f>AO9-AL9</f>
        <v>432</v>
      </c>
      <c r="AQ9" s="44">
        <f>AP9*$AQ$3</f>
        <v>2160</v>
      </c>
      <c r="AS9" s="17"/>
      <c r="AT9" s="46">
        <f t="shared" si="3"/>
        <v>-135</v>
      </c>
      <c r="AU9" s="17"/>
      <c r="AV9" s="46">
        <f t="shared" si="4"/>
        <v>-120</v>
      </c>
      <c r="AW9" s="17"/>
      <c r="AX9" s="46">
        <f t="shared" si="5"/>
        <v>160</v>
      </c>
      <c r="AY9" s="17"/>
      <c r="AZ9" s="46">
        <f t="shared" si="6"/>
        <v>-160</v>
      </c>
      <c r="BA9" s="17"/>
      <c r="BB9" s="46">
        <f t="shared" si="7"/>
        <v>-100</v>
      </c>
      <c r="BC9" s="17"/>
      <c r="BD9" s="46">
        <f t="shared" si="8"/>
        <v>385</v>
      </c>
    </row>
    <row r="10" spans="1:58" x14ac:dyDescent="0.55000000000000004">
      <c r="A10" s="58"/>
      <c r="B10" s="55" t="s">
        <v>37</v>
      </c>
      <c r="C10" s="56"/>
      <c r="D10" s="57">
        <v>2020013999</v>
      </c>
      <c r="E10" s="43">
        <f>'[1]ธันวาคม 64 '!E10</f>
        <v>280</v>
      </c>
      <c r="F10" s="43">
        <v>1</v>
      </c>
      <c r="G10" s="44">
        <v>5</v>
      </c>
      <c r="H10" s="45">
        <f>'[1]มกราคม 65'!E10</f>
        <v>285</v>
      </c>
      <c r="I10" s="43">
        <f>H10-E10</f>
        <v>5</v>
      </c>
      <c r="J10" s="44">
        <f>I10*$J$3</f>
        <v>25</v>
      </c>
      <c r="K10" s="45">
        <f>'[1]กุมภาพันธ์ 65'!E10</f>
        <v>297</v>
      </c>
      <c r="L10" s="43">
        <f>K10-H10</f>
        <v>12</v>
      </c>
      <c r="M10" s="44">
        <f>L10*$M$3</f>
        <v>60</v>
      </c>
      <c r="N10" s="45">
        <f>'[1]มีนาคม 65'!E10</f>
        <v>327</v>
      </c>
      <c r="O10" s="43">
        <f>N10-K10</f>
        <v>30</v>
      </c>
      <c r="P10" s="44">
        <f>O10*$P$3</f>
        <v>150</v>
      </c>
      <c r="Q10" s="45">
        <f>'[1]เมษายน 65 '!E10</f>
        <v>414</v>
      </c>
      <c r="R10" s="43">
        <f>Q10-N10</f>
        <v>87</v>
      </c>
      <c r="S10" s="44">
        <f>R10*$S$3</f>
        <v>435</v>
      </c>
      <c r="T10" s="45">
        <f>'[1]พฤษภาคม 65'!E10</f>
        <v>417</v>
      </c>
      <c r="U10" s="43">
        <f>T10-Q10</f>
        <v>3</v>
      </c>
      <c r="V10" s="44">
        <f>U10*$V$3</f>
        <v>15</v>
      </c>
      <c r="W10" s="45">
        <f>'[1]มิถุนายน 65 '!E10</f>
        <v>443</v>
      </c>
      <c r="X10" s="43">
        <f>W10-T10</f>
        <v>26</v>
      </c>
      <c r="Y10" s="44">
        <f>X10*$Y$3</f>
        <v>130</v>
      </c>
      <c r="Z10" s="45">
        <f>'[1]กรกฏาคม 65 '!E10</f>
        <v>505</v>
      </c>
      <c r="AA10" s="43">
        <f>Z10-W10</f>
        <v>62</v>
      </c>
      <c r="AB10" s="44">
        <f>AA10*$AB$3</f>
        <v>310</v>
      </c>
      <c r="AC10" s="45">
        <f>'[1]สิงหาคม 65 '!E10</f>
        <v>592</v>
      </c>
      <c r="AD10" s="43">
        <f>AC10-Z10</f>
        <v>87</v>
      </c>
      <c r="AE10" s="44">
        <f>AD10*$AE$3</f>
        <v>435</v>
      </c>
      <c r="AF10" s="45">
        <f>'[1]กันยายน 65 '!E10</f>
        <v>641</v>
      </c>
      <c r="AG10" s="43">
        <f>AF10-AC10</f>
        <v>49</v>
      </c>
      <c r="AH10" s="44">
        <f>AG10*$AH$3</f>
        <v>245</v>
      </c>
      <c r="AI10" s="45">
        <f>'[1]ตุลาคม 65 '!E10</f>
        <v>642</v>
      </c>
      <c r="AJ10" s="43">
        <f>AI10-AF10</f>
        <v>1</v>
      </c>
      <c r="AK10" s="44">
        <f>AJ10*$AK$3</f>
        <v>5</v>
      </c>
      <c r="AL10" s="45">
        <f>'[1]พฤศจิกายน 65'!E10</f>
        <v>898</v>
      </c>
      <c r="AM10" s="43">
        <f>AL10-AI10</f>
        <v>256</v>
      </c>
      <c r="AN10" s="44">
        <f>AM10*$AN$3</f>
        <v>1280</v>
      </c>
      <c r="AO10" s="45">
        <f>'[1]ธันวาคม 65 '!E10</f>
        <v>1143</v>
      </c>
      <c r="AP10" s="43">
        <f>AO10-AL10</f>
        <v>245</v>
      </c>
      <c r="AQ10" s="44">
        <f>AP10*$AQ$3</f>
        <v>1225</v>
      </c>
      <c r="AS10" s="17"/>
      <c r="AT10" s="46">
        <f t="shared" si="3"/>
        <v>20</v>
      </c>
      <c r="AU10" s="17"/>
      <c r="AV10" s="46">
        <f t="shared" si="4"/>
        <v>35</v>
      </c>
      <c r="AW10" s="17"/>
      <c r="AX10" s="46">
        <f t="shared" si="5"/>
        <v>90</v>
      </c>
      <c r="AY10" s="17"/>
      <c r="AZ10" s="46">
        <f t="shared" si="6"/>
        <v>-420</v>
      </c>
      <c r="BA10" s="17"/>
      <c r="BB10" s="46">
        <f t="shared" si="7"/>
        <v>115</v>
      </c>
      <c r="BC10" s="17"/>
      <c r="BD10" s="46">
        <f t="shared" si="8"/>
        <v>180</v>
      </c>
    </row>
    <row r="11" spans="1:58" x14ac:dyDescent="0.55000000000000004">
      <c r="A11" s="59" t="s">
        <v>38</v>
      </c>
      <c r="B11" s="60"/>
      <c r="C11" s="61"/>
      <c r="D11" s="62"/>
      <c r="E11" s="36"/>
      <c r="F11" s="36"/>
      <c r="G11" s="38"/>
      <c r="H11" s="36"/>
      <c r="I11" s="36"/>
      <c r="J11" s="38"/>
      <c r="K11" s="36"/>
      <c r="L11" s="36"/>
      <c r="M11" s="38"/>
      <c r="N11" s="36"/>
      <c r="O11" s="36"/>
      <c r="P11" s="38"/>
      <c r="Q11" s="36"/>
      <c r="R11" s="36"/>
      <c r="S11" s="38"/>
      <c r="T11" s="36"/>
      <c r="U11" s="36"/>
      <c r="V11" s="38"/>
      <c r="W11" s="36"/>
      <c r="X11" s="36"/>
      <c r="Y11" s="38"/>
      <c r="Z11" s="36"/>
      <c r="AA11" s="36"/>
      <c r="AB11" s="38"/>
      <c r="AC11" s="36"/>
      <c r="AD11" s="36"/>
      <c r="AE11" s="38"/>
      <c r="AF11" s="36"/>
      <c r="AG11" s="36"/>
      <c r="AH11" s="38"/>
      <c r="AI11" s="36"/>
      <c r="AJ11" s="36"/>
      <c r="AK11" s="38"/>
      <c r="AL11" s="36"/>
      <c r="AM11" s="36"/>
      <c r="AN11" s="38"/>
      <c r="AO11" s="36"/>
      <c r="AP11" s="36"/>
      <c r="AQ11" s="38"/>
      <c r="AS11" s="17"/>
      <c r="AT11" s="46">
        <f t="shared" si="3"/>
        <v>0</v>
      </c>
      <c r="AU11" s="17"/>
      <c r="AV11" s="46">
        <f t="shared" si="4"/>
        <v>0</v>
      </c>
      <c r="AW11" s="17"/>
      <c r="AX11" s="46">
        <f t="shared" si="5"/>
        <v>0</v>
      </c>
      <c r="AY11" s="17"/>
      <c r="AZ11" s="46">
        <f t="shared" si="6"/>
        <v>0</v>
      </c>
      <c r="BA11" s="17"/>
      <c r="BB11" s="46">
        <f t="shared" si="7"/>
        <v>0</v>
      </c>
      <c r="BC11" s="17"/>
      <c r="BD11" s="46">
        <f t="shared" si="8"/>
        <v>0</v>
      </c>
    </row>
    <row r="12" spans="1:58" x14ac:dyDescent="0.55000000000000004">
      <c r="A12" s="20">
        <v>90</v>
      </c>
      <c r="B12" s="63" t="s">
        <v>39</v>
      </c>
      <c r="C12" s="56"/>
      <c r="D12" s="57" t="s">
        <v>40</v>
      </c>
      <c r="E12" s="43">
        <f>'[1]ธันวาคม 64 '!E12</f>
        <v>6179</v>
      </c>
      <c r="F12" s="43">
        <v>41</v>
      </c>
      <c r="G12" s="44">
        <v>205</v>
      </c>
      <c r="H12" s="45">
        <f>'[1]มกราคม 65'!E12</f>
        <v>6179</v>
      </c>
      <c r="I12" s="43">
        <f t="shared" si="0"/>
        <v>0</v>
      </c>
      <c r="J12" s="44">
        <f t="shared" si="1"/>
        <v>0</v>
      </c>
      <c r="K12" s="45">
        <f>'[1]กุมภาพันธ์ 65'!E12</f>
        <v>6179</v>
      </c>
      <c r="L12" s="43">
        <f t="shared" si="2"/>
        <v>0</v>
      </c>
      <c r="M12" s="44">
        <f t="shared" ref="M12:M17" si="10">L12*$M$3</f>
        <v>0</v>
      </c>
      <c r="N12" s="45">
        <f>'[1]มีนาคม 65'!E12</f>
        <v>6179</v>
      </c>
      <c r="O12" s="43">
        <f t="shared" si="9"/>
        <v>0</v>
      </c>
      <c r="P12" s="44">
        <f t="shared" ref="P12:P17" si="11">O12*$P$3</f>
        <v>0</v>
      </c>
      <c r="Q12" s="45">
        <f>'[1]เมษายน 65 '!E12</f>
        <v>6179</v>
      </c>
      <c r="R12" s="43">
        <f>Q12-N12</f>
        <v>0</v>
      </c>
      <c r="S12" s="44">
        <f>R12*$S$3</f>
        <v>0</v>
      </c>
      <c r="T12" s="45">
        <f>'[1]พฤษภาคม 65'!E12</f>
        <v>6179</v>
      </c>
      <c r="U12" s="43">
        <f t="shared" ref="U12:U17" si="12">T12-Q12</f>
        <v>0</v>
      </c>
      <c r="V12" s="44">
        <f>U12*$V$3</f>
        <v>0</v>
      </c>
      <c r="W12" s="45">
        <f>'[1]มิถุนายน 65 '!E12</f>
        <v>6179</v>
      </c>
      <c r="X12" s="43">
        <f t="shared" ref="X12:X17" si="13">W12-T12</f>
        <v>0</v>
      </c>
      <c r="Y12" s="44">
        <f>X12*$Y$3</f>
        <v>0</v>
      </c>
      <c r="Z12" s="45">
        <f>'[1]กรกฏาคม 65 '!E12</f>
        <v>6480</v>
      </c>
      <c r="AA12" s="43">
        <f t="shared" ref="AA12:AA17" si="14">Z12-W12</f>
        <v>301</v>
      </c>
      <c r="AB12" s="44">
        <f>AA12*$AB$3</f>
        <v>1505</v>
      </c>
      <c r="AC12" s="45">
        <f>'[1]สิงหาคม 65 '!E12</f>
        <v>6777</v>
      </c>
      <c r="AD12" s="43">
        <f t="shared" ref="AD12:AD17" si="15">AC12-Z12</f>
        <v>297</v>
      </c>
      <c r="AE12" s="44">
        <f>AD12*$AE$3</f>
        <v>1485</v>
      </c>
      <c r="AF12" s="45">
        <f>'[1]กันยายน 65 '!E12</f>
        <v>7197</v>
      </c>
      <c r="AG12" s="43">
        <f t="shared" ref="AG12:AG17" si="16">AF12-AC12</f>
        <v>420</v>
      </c>
      <c r="AH12" s="44">
        <f>AG12*$AH$3</f>
        <v>2100</v>
      </c>
      <c r="AI12" s="45">
        <f>'[1]ตุลาคม 65 '!E12</f>
        <v>7515</v>
      </c>
      <c r="AJ12" s="43">
        <f t="shared" ref="AJ12:AJ17" si="17">AI12-AF12</f>
        <v>318</v>
      </c>
      <c r="AK12" s="44">
        <f>AJ12*$AK$3</f>
        <v>1590</v>
      </c>
      <c r="AL12" s="45">
        <f>'[1]พฤศจิกายน 65'!E12</f>
        <v>7701</v>
      </c>
      <c r="AM12" s="43">
        <f t="shared" ref="AM12:AM17" si="18">AL12-AI12</f>
        <v>186</v>
      </c>
      <c r="AN12" s="44">
        <f>AM12*$AN$3</f>
        <v>930</v>
      </c>
      <c r="AO12" s="45">
        <f>'[1]ธันวาคม 65 '!E12</f>
        <v>8128</v>
      </c>
      <c r="AP12" s="43">
        <f t="shared" ref="AP12:AP17" si="19">AO12-AL12</f>
        <v>427</v>
      </c>
      <c r="AQ12" s="44">
        <f t="shared" ref="AQ12:AQ17" si="20">AP12*$AQ$3</f>
        <v>2135</v>
      </c>
      <c r="AS12" s="17"/>
      <c r="AT12" s="46">
        <f t="shared" si="3"/>
        <v>-205</v>
      </c>
      <c r="AU12" s="17"/>
      <c r="AV12" s="46">
        <f t="shared" si="4"/>
        <v>0</v>
      </c>
      <c r="AW12" s="17"/>
      <c r="AX12" s="46">
        <f t="shared" si="5"/>
        <v>0</v>
      </c>
      <c r="AY12" s="17"/>
      <c r="AZ12" s="46">
        <f t="shared" si="6"/>
        <v>0</v>
      </c>
      <c r="BA12" s="17"/>
      <c r="BB12" s="46">
        <f t="shared" si="7"/>
        <v>0</v>
      </c>
      <c r="BC12" s="17"/>
      <c r="BD12" s="46">
        <f t="shared" si="8"/>
        <v>1505</v>
      </c>
    </row>
    <row r="13" spans="1:58" x14ac:dyDescent="0.55000000000000004">
      <c r="A13" s="20">
        <v>130</v>
      </c>
      <c r="B13" s="63" t="s">
        <v>41</v>
      </c>
      <c r="C13" s="56"/>
      <c r="D13" s="57"/>
      <c r="E13" s="43">
        <f>'[1]ธันวาคม 64 '!E13</f>
        <v>73157</v>
      </c>
      <c r="F13" s="43">
        <v>453</v>
      </c>
      <c r="G13" s="44">
        <v>2265</v>
      </c>
      <c r="H13" s="45">
        <f>'[1]มกราคม 65'!E13</f>
        <v>73632</v>
      </c>
      <c r="I13" s="43">
        <f t="shared" si="0"/>
        <v>475</v>
      </c>
      <c r="J13" s="44">
        <f t="shared" si="1"/>
        <v>2375</v>
      </c>
      <c r="K13" s="45">
        <f>'[1]กุมภาพันธ์ 65'!E13</f>
        <v>74239</v>
      </c>
      <c r="L13" s="43">
        <f t="shared" si="2"/>
        <v>607</v>
      </c>
      <c r="M13" s="44">
        <f t="shared" si="10"/>
        <v>3035</v>
      </c>
      <c r="N13" s="45">
        <f>'[1]มีนาคม 65'!E13</f>
        <v>74852</v>
      </c>
      <c r="O13" s="43">
        <f t="shared" si="9"/>
        <v>613</v>
      </c>
      <c r="P13" s="44">
        <f t="shared" si="11"/>
        <v>3065</v>
      </c>
      <c r="Q13" s="45">
        <f>'[1]เมษายน 65 '!E13</f>
        <v>75589</v>
      </c>
      <c r="R13" s="43">
        <f>Q13-N13</f>
        <v>737</v>
      </c>
      <c r="S13" s="44">
        <f>R13*$S$3</f>
        <v>3685</v>
      </c>
      <c r="T13" s="45">
        <f>'[1]พฤษภาคม 65'!E13</f>
        <v>76233</v>
      </c>
      <c r="U13" s="43">
        <f t="shared" si="12"/>
        <v>644</v>
      </c>
      <c r="V13" s="44">
        <f>U13*$V$3</f>
        <v>3220</v>
      </c>
      <c r="W13" s="45">
        <f>'[1]มิถุนายน 65 '!E13</f>
        <v>77011</v>
      </c>
      <c r="X13" s="43">
        <f t="shared" si="13"/>
        <v>778</v>
      </c>
      <c r="Y13" s="44">
        <f>X13*$Y$3</f>
        <v>3890</v>
      </c>
      <c r="Z13" s="45">
        <f>'[1]กรกฏาคม 65 '!E13</f>
        <v>78021</v>
      </c>
      <c r="AA13" s="43">
        <f t="shared" si="14"/>
        <v>1010</v>
      </c>
      <c r="AB13" s="44">
        <f>AA13*$AB$3</f>
        <v>5050</v>
      </c>
      <c r="AC13" s="45">
        <f>'[1]สิงหาคม 65 '!E13</f>
        <v>78890</v>
      </c>
      <c r="AD13" s="43">
        <f t="shared" si="15"/>
        <v>869</v>
      </c>
      <c r="AE13" s="44">
        <f>AD13*$AE$3</f>
        <v>4345</v>
      </c>
      <c r="AF13" s="45">
        <f>'[1]กันยายน 65 '!E13</f>
        <v>80040</v>
      </c>
      <c r="AG13" s="43">
        <f t="shared" si="16"/>
        <v>1150</v>
      </c>
      <c r="AH13" s="44">
        <f>AG13*$AH$3</f>
        <v>5750</v>
      </c>
      <c r="AI13" s="45">
        <f>'[1]ตุลาคม 65 '!E13</f>
        <v>80897</v>
      </c>
      <c r="AJ13" s="43">
        <f t="shared" si="17"/>
        <v>857</v>
      </c>
      <c r="AK13" s="44">
        <f>AJ13*$AK$3</f>
        <v>4285</v>
      </c>
      <c r="AL13" s="45">
        <f>'[1]พฤศจิกายน 65'!E13</f>
        <v>81666</v>
      </c>
      <c r="AM13" s="43">
        <f t="shared" si="18"/>
        <v>769</v>
      </c>
      <c r="AN13" s="44">
        <f>AM13*$AN$3</f>
        <v>3845</v>
      </c>
      <c r="AO13" s="45">
        <f>'[1]ธันวาคม 65 '!E13</f>
        <v>82463</v>
      </c>
      <c r="AP13" s="43">
        <f t="shared" si="19"/>
        <v>797</v>
      </c>
      <c r="AQ13" s="44">
        <f t="shared" si="20"/>
        <v>3985</v>
      </c>
      <c r="AS13" s="17"/>
      <c r="AT13" s="46">
        <f t="shared" si="3"/>
        <v>110</v>
      </c>
      <c r="AU13" s="64">
        <v>74283</v>
      </c>
      <c r="AV13" s="65">
        <f t="shared" si="4"/>
        <v>660</v>
      </c>
      <c r="AW13" s="17"/>
      <c r="AX13" s="46">
        <f t="shared" si="5"/>
        <v>30</v>
      </c>
      <c r="AY13" s="17"/>
      <c r="AZ13" s="46">
        <f t="shared" si="6"/>
        <v>-465</v>
      </c>
      <c r="BA13" s="64">
        <v>77101</v>
      </c>
      <c r="BB13" s="65">
        <f t="shared" si="7"/>
        <v>670</v>
      </c>
      <c r="BC13" s="17"/>
      <c r="BD13" s="46">
        <f t="shared" si="8"/>
        <v>1160</v>
      </c>
    </row>
    <row r="14" spans="1:58" x14ac:dyDescent="0.55000000000000004">
      <c r="A14" s="20">
        <v>131</v>
      </c>
      <c r="B14" s="63" t="s">
        <v>42</v>
      </c>
      <c r="C14" s="56"/>
      <c r="D14" s="66" t="s">
        <v>43</v>
      </c>
      <c r="E14" s="43">
        <f>'[1]ธันวาคม 64 '!E14</f>
        <v>608</v>
      </c>
      <c r="F14" s="43">
        <v>0</v>
      </c>
      <c r="G14" s="44">
        <v>0</v>
      </c>
      <c r="H14" s="45">
        <f>'[1]มกราคม 65'!E14</f>
        <v>608</v>
      </c>
      <c r="I14" s="43">
        <f t="shared" si="0"/>
        <v>0</v>
      </c>
      <c r="J14" s="44">
        <f t="shared" si="1"/>
        <v>0</v>
      </c>
      <c r="K14" s="45">
        <f>'[1]กุมภาพันธ์ 65'!E14</f>
        <v>608</v>
      </c>
      <c r="L14" s="43">
        <f t="shared" si="2"/>
        <v>0</v>
      </c>
      <c r="M14" s="44">
        <f t="shared" si="10"/>
        <v>0</v>
      </c>
      <c r="N14" s="45">
        <f>'[1]มีนาคม 65'!E14</f>
        <v>608</v>
      </c>
      <c r="O14" s="43">
        <f t="shared" si="9"/>
        <v>0</v>
      </c>
      <c r="P14" s="44">
        <f t="shared" si="11"/>
        <v>0</v>
      </c>
      <c r="Q14" s="45">
        <f>'[1]เมษายน 65 '!E14</f>
        <v>608</v>
      </c>
      <c r="R14" s="43">
        <f>Q14-N14</f>
        <v>0</v>
      </c>
      <c r="S14" s="44">
        <f>R14*$S$3</f>
        <v>0</v>
      </c>
      <c r="T14" s="45">
        <f>'[1]พฤษภาคม 65'!E14</f>
        <v>608</v>
      </c>
      <c r="U14" s="43">
        <f t="shared" si="12"/>
        <v>0</v>
      </c>
      <c r="V14" s="44">
        <f>U14*$V$3</f>
        <v>0</v>
      </c>
      <c r="W14" s="45">
        <f>'[1]มิถุนายน 65 '!E14</f>
        <v>608</v>
      </c>
      <c r="X14" s="43">
        <f t="shared" si="13"/>
        <v>0</v>
      </c>
      <c r="Y14" s="44">
        <f>X14*$Y$3</f>
        <v>0</v>
      </c>
      <c r="Z14" s="45">
        <f>'[1]กรกฏาคม 65 '!E14</f>
        <v>608</v>
      </c>
      <c r="AA14" s="43">
        <f t="shared" si="14"/>
        <v>0</v>
      </c>
      <c r="AB14" s="44">
        <f>AA14*$AB$3</f>
        <v>0</v>
      </c>
      <c r="AC14" s="45">
        <f>'[1]สิงหาคม 65 '!E14</f>
        <v>608</v>
      </c>
      <c r="AD14" s="43">
        <f t="shared" si="15"/>
        <v>0</v>
      </c>
      <c r="AE14" s="44">
        <f>AD14*$AE$3</f>
        <v>0</v>
      </c>
      <c r="AF14" s="45">
        <f>'[1]กันยายน 65 '!E14</f>
        <v>1055</v>
      </c>
      <c r="AG14" s="43">
        <f t="shared" si="16"/>
        <v>447</v>
      </c>
      <c r="AH14" s="44">
        <f>AG14*$AH$3</f>
        <v>2235</v>
      </c>
      <c r="AI14" s="45">
        <f>'[1]ตุลาคม 65 '!E14</f>
        <v>1460</v>
      </c>
      <c r="AJ14" s="43">
        <f t="shared" si="17"/>
        <v>405</v>
      </c>
      <c r="AK14" s="44">
        <f>AJ14*$AK$3</f>
        <v>2025</v>
      </c>
      <c r="AL14" s="45">
        <f>'[1]พฤศจิกายน 65'!E14</f>
        <v>1853</v>
      </c>
      <c r="AM14" s="43">
        <f t="shared" si="18"/>
        <v>393</v>
      </c>
      <c r="AN14" s="44">
        <f>AM14*$AN$3</f>
        <v>1965</v>
      </c>
      <c r="AO14" s="45">
        <f>'[1]ธันวาคม 65 '!E14</f>
        <v>1974</v>
      </c>
      <c r="AP14" s="43">
        <f t="shared" si="19"/>
        <v>121</v>
      </c>
      <c r="AQ14" s="44">
        <f t="shared" si="20"/>
        <v>605</v>
      </c>
      <c r="AS14" s="17"/>
      <c r="AT14" s="46">
        <f t="shared" si="3"/>
        <v>0</v>
      </c>
      <c r="AU14" s="17"/>
      <c r="AV14" s="46">
        <f t="shared" si="4"/>
        <v>0</v>
      </c>
      <c r="AW14" s="17"/>
      <c r="AX14" s="46">
        <f t="shared" si="5"/>
        <v>0</v>
      </c>
      <c r="AY14" s="17"/>
      <c r="AZ14" s="46">
        <f t="shared" si="6"/>
        <v>0</v>
      </c>
      <c r="BA14" s="17"/>
      <c r="BB14" s="46">
        <f t="shared" si="7"/>
        <v>0</v>
      </c>
      <c r="BC14" s="17"/>
      <c r="BD14" s="46">
        <f t="shared" si="8"/>
        <v>0</v>
      </c>
    </row>
    <row r="15" spans="1:58" x14ac:dyDescent="0.55000000000000004">
      <c r="A15" s="20">
        <v>132</v>
      </c>
      <c r="B15" s="67" t="s">
        <v>44</v>
      </c>
      <c r="C15" s="68"/>
      <c r="D15" s="57"/>
      <c r="E15" s="43">
        <f>'[1]ธันวาคม 64 '!E15</f>
        <v>2032</v>
      </c>
      <c r="F15" s="43">
        <v>107</v>
      </c>
      <c r="G15" s="44">
        <v>535</v>
      </c>
      <c r="H15" s="45">
        <f>'[1]มกราคม 65'!E15</f>
        <v>2100</v>
      </c>
      <c r="I15" s="43">
        <f t="shared" si="0"/>
        <v>68</v>
      </c>
      <c r="J15" s="44">
        <f t="shared" si="1"/>
        <v>340</v>
      </c>
      <c r="K15" s="45">
        <f>'[1]กุมภาพันธ์ 65'!E15</f>
        <v>2193</v>
      </c>
      <c r="L15" s="43">
        <f t="shared" si="2"/>
        <v>93</v>
      </c>
      <c r="M15" s="44">
        <f t="shared" si="10"/>
        <v>465</v>
      </c>
      <c r="N15" s="45">
        <f>'[1]มีนาคม 65'!E15</f>
        <v>2297</v>
      </c>
      <c r="O15" s="43">
        <f t="shared" si="9"/>
        <v>104</v>
      </c>
      <c r="P15" s="44">
        <f t="shared" si="11"/>
        <v>520</v>
      </c>
      <c r="Q15" s="45">
        <f>'[1]เมษายน 65 '!E15</f>
        <v>2398</v>
      </c>
      <c r="R15" s="43">
        <f>Q15-N15</f>
        <v>101</v>
      </c>
      <c r="S15" s="44">
        <f>R15*$S$3</f>
        <v>505</v>
      </c>
      <c r="T15" s="45">
        <f>'[1]พฤษภาคม 65'!E15</f>
        <v>2398</v>
      </c>
      <c r="U15" s="43">
        <f t="shared" si="12"/>
        <v>0</v>
      </c>
      <c r="V15" s="44">
        <f>U15*$V$3</f>
        <v>0</v>
      </c>
      <c r="W15" s="45">
        <f>'[1]มิถุนายน 65 '!E15</f>
        <v>2543</v>
      </c>
      <c r="X15" s="43">
        <f t="shared" si="13"/>
        <v>145</v>
      </c>
      <c r="Y15" s="44">
        <f>X15*$Y$3</f>
        <v>725</v>
      </c>
      <c r="Z15" s="45">
        <f>'[1]กรกฏาคม 65 '!E15</f>
        <v>2819</v>
      </c>
      <c r="AA15" s="43">
        <f t="shared" si="14"/>
        <v>276</v>
      </c>
      <c r="AB15" s="44">
        <f>AA15*$AB$3</f>
        <v>1380</v>
      </c>
      <c r="AC15" s="45">
        <f>'[1]สิงหาคม 65 '!E15</f>
        <v>3060</v>
      </c>
      <c r="AD15" s="43">
        <f t="shared" si="15"/>
        <v>241</v>
      </c>
      <c r="AE15" s="44">
        <f>AD15*$AE$3</f>
        <v>1205</v>
      </c>
      <c r="AF15" s="45">
        <f>'[1]กันยายน 65 '!E15</f>
        <v>3376</v>
      </c>
      <c r="AG15" s="43">
        <f t="shared" si="16"/>
        <v>316</v>
      </c>
      <c r="AH15" s="44">
        <f>AG15*$AH$3</f>
        <v>1580</v>
      </c>
      <c r="AI15" s="45">
        <f>'[1]ตุลาคม 65 '!E15</f>
        <v>3376</v>
      </c>
      <c r="AJ15" s="43">
        <f t="shared" si="17"/>
        <v>0</v>
      </c>
      <c r="AK15" s="44">
        <f>AJ15*$AK$3</f>
        <v>0</v>
      </c>
      <c r="AL15" s="45">
        <f>'[1]พฤศจิกายน 65'!E15</f>
        <v>3840</v>
      </c>
      <c r="AM15" s="43">
        <f t="shared" si="18"/>
        <v>464</v>
      </c>
      <c r="AN15" s="44">
        <f>AM15*$AN$3</f>
        <v>2320</v>
      </c>
      <c r="AO15" s="45">
        <f>'[1]ธันวาคม 65 '!E15</f>
        <v>4110</v>
      </c>
      <c r="AP15" s="43">
        <f t="shared" si="19"/>
        <v>270</v>
      </c>
      <c r="AQ15" s="44">
        <f t="shared" si="20"/>
        <v>1350</v>
      </c>
      <c r="AS15" s="17"/>
      <c r="AT15" s="46">
        <f t="shared" si="3"/>
        <v>-195</v>
      </c>
      <c r="AU15" s="17"/>
      <c r="AV15" s="46">
        <f t="shared" si="4"/>
        <v>125</v>
      </c>
      <c r="AW15" s="17"/>
      <c r="AX15" s="46">
        <f t="shared" si="5"/>
        <v>55</v>
      </c>
      <c r="AY15" s="17"/>
      <c r="AZ15" s="46">
        <f t="shared" si="6"/>
        <v>-505</v>
      </c>
      <c r="BA15" s="64">
        <v>2582</v>
      </c>
      <c r="BB15" s="65">
        <f t="shared" si="7"/>
        <v>725</v>
      </c>
      <c r="BC15" s="17"/>
      <c r="BD15" s="46">
        <f t="shared" si="8"/>
        <v>655</v>
      </c>
    </row>
    <row r="16" spans="1:58" x14ac:dyDescent="0.55000000000000004">
      <c r="A16" s="20">
        <v>133</v>
      </c>
      <c r="B16" s="67" t="s">
        <v>45</v>
      </c>
      <c r="C16" s="68"/>
      <c r="D16" s="57">
        <v>13384</v>
      </c>
      <c r="E16" s="43" t="str">
        <f>'[1]ธันวาคม 64 '!E16</f>
        <v>รื้อถอน</v>
      </c>
      <c r="F16" s="43" t="s">
        <v>46</v>
      </c>
      <c r="G16" s="44" t="s">
        <v>46</v>
      </c>
      <c r="H16" s="45" t="str">
        <f>'[1]มกราคม 65'!E16</f>
        <v>รื้อถอน</v>
      </c>
      <c r="I16" s="43" t="s">
        <v>46</v>
      </c>
      <c r="J16" s="43" t="s">
        <v>46</v>
      </c>
      <c r="K16" s="45" t="str">
        <f>'[1]กุมภาพันธ์ 65'!E16</f>
        <v>รื้อถอน</v>
      </c>
      <c r="L16" s="43" t="s">
        <v>46</v>
      </c>
      <c r="M16" s="44" t="s">
        <v>46</v>
      </c>
      <c r="N16" s="45" t="str">
        <f>'[1]มีนาคม 65'!E16</f>
        <v>รื้อถอน</v>
      </c>
      <c r="O16" s="43" t="s">
        <v>46</v>
      </c>
      <c r="P16" s="44" t="s">
        <v>46</v>
      </c>
      <c r="Q16" s="45" t="str">
        <f>'[1]เมษายน 65 '!E16</f>
        <v>รื้อถอนแล้ว</v>
      </c>
      <c r="R16" s="43" t="s">
        <v>18</v>
      </c>
      <c r="S16" s="69" t="s">
        <v>18</v>
      </c>
      <c r="T16" s="45" t="str">
        <f>'[1]พฤษภาคม 65'!E16</f>
        <v>รื้อถอนแล้ว</v>
      </c>
      <c r="U16" s="50" t="s">
        <v>18</v>
      </c>
      <c r="V16" s="50" t="s">
        <v>18</v>
      </c>
      <c r="W16" s="45" t="str">
        <f>'[1]มิถุนายน 65 '!E16</f>
        <v>รื้อถอนแล้ว</v>
      </c>
      <c r="X16" s="43" t="s">
        <v>18</v>
      </c>
      <c r="Y16" s="44" t="s">
        <v>18</v>
      </c>
      <c r="Z16" s="45" t="str">
        <f>'[1]กรกฏาคม 65 '!E16</f>
        <v>รื้อถอนแล้ว</v>
      </c>
      <c r="AA16" s="43" t="s">
        <v>18</v>
      </c>
      <c r="AB16" s="44" t="s">
        <v>18</v>
      </c>
      <c r="AC16" s="45" t="str">
        <f>'[1]สิงหาคม 65 '!E16</f>
        <v>รื้อถอนแล้ว</v>
      </c>
      <c r="AD16" s="43" t="s">
        <v>18</v>
      </c>
      <c r="AE16" s="44" t="s">
        <v>18</v>
      </c>
      <c r="AF16" s="45" t="str">
        <f>'[1]กันยายน 65 '!E16</f>
        <v>รื้อถอนแล้ว</v>
      </c>
      <c r="AG16" s="43" t="s">
        <v>18</v>
      </c>
      <c r="AH16" s="44" t="s">
        <v>18</v>
      </c>
      <c r="AI16" s="45" t="str">
        <f>'[1]ตุลาคม 65 '!E16</f>
        <v>รื้อถอนแล้ว</v>
      </c>
      <c r="AJ16" s="43" t="s">
        <v>18</v>
      </c>
      <c r="AK16" s="44" t="s">
        <v>18</v>
      </c>
      <c r="AL16" s="45" t="str">
        <f>'[1]พฤศจิกายน 65'!E16</f>
        <v>รื้อถอนแล้ว</v>
      </c>
      <c r="AM16" s="43" t="s">
        <v>18</v>
      </c>
      <c r="AN16" s="44" t="s">
        <v>18</v>
      </c>
      <c r="AO16" s="45">
        <f>'[1]ธันวาคม 65 '!E16</f>
        <v>33</v>
      </c>
      <c r="AP16" s="70">
        <f>AO16</f>
        <v>33</v>
      </c>
      <c r="AQ16" s="44">
        <f t="shared" si="20"/>
        <v>165</v>
      </c>
      <c r="AS16" s="17"/>
      <c r="AT16" s="71" t="s">
        <v>46</v>
      </c>
      <c r="AU16" s="17"/>
      <c r="AV16" s="71" t="s">
        <v>46</v>
      </c>
      <c r="AW16" s="17"/>
      <c r="AX16" s="50" t="s">
        <v>46</v>
      </c>
      <c r="AY16" s="17"/>
      <c r="AZ16" s="50" t="s">
        <v>18</v>
      </c>
      <c r="BA16" s="17"/>
      <c r="BB16" s="17" t="s">
        <v>18</v>
      </c>
      <c r="BC16" s="17"/>
      <c r="BD16" s="17" t="s">
        <v>18</v>
      </c>
    </row>
    <row r="17" spans="1:56" x14ac:dyDescent="0.55000000000000004">
      <c r="A17" s="20">
        <v>135</v>
      </c>
      <c r="B17" s="67" t="s">
        <v>47</v>
      </c>
      <c r="C17" s="68"/>
      <c r="D17" s="57">
        <v>8765344</v>
      </c>
      <c r="E17" s="43">
        <f>'[1]ธันวาคม 64 '!E17</f>
        <v>36507</v>
      </c>
      <c r="F17" s="43">
        <v>1642</v>
      </c>
      <c r="G17" s="44">
        <v>8210</v>
      </c>
      <c r="H17" s="45">
        <f>'[1]มกราคม 65'!E17</f>
        <v>38387</v>
      </c>
      <c r="I17" s="43">
        <f t="shared" si="0"/>
        <v>1880</v>
      </c>
      <c r="J17" s="44">
        <f t="shared" si="1"/>
        <v>9400</v>
      </c>
      <c r="K17" s="45">
        <f>'[1]กุมภาพันธ์ 65'!E17</f>
        <v>40164</v>
      </c>
      <c r="L17" s="43">
        <f t="shared" si="2"/>
        <v>1777</v>
      </c>
      <c r="M17" s="44">
        <f t="shared" si="10"/>
        <v>8885</v>
      </c>
      <c r="N17" s="45">
        <f>'[1]มีนาคม 65'!E17</f>
        <v>41884</v>
      </c>
      <c r="O17" s="43">
        <f t="shared" si="9"/>
        <v>1720</v>
      </c>
      <c r="P17" s="44">
        <f t="shared" si="11"/>
        <v>8600</v>
      </c>
      <c r="Q17" s="45">
        <f>'[1]เมษายน 65 '!E17</f>
        <v>43931</v>
      </c>
      <c r="R17" s="43">
        <f>Q17-N17</f>
        <v>2047</v>
      </c>
      <c r="S17" s="44">
        <f>R17*$S$3</f>
        <v>10235</v>
      </c>
      <c r="T17" s="45">
        <f>'[1]พฤษภาคม 65'!E17</f>
        <v>45774</v>
      </c>
      <c r="U17" s="43">
        <f t="shared" si="12"/>
        <v>1843</v>
      </c>
      <c r="V17" s="44">
        <f>U17*$V$3</f>
        <v>9215</v>
      </c>
      <c r="W17" s="45">
        <f>'[1]มิถุนายน 65 '!E17</f>
        <v>48053</v>
      </c>
      <c r="X17" s="43">
        <f t="shared" si="13"/>
        <v>2279</v>
      </c>
      <c r="Y17" s="44">
        <f>X17*$Y$3</f>
        <v>11395</v>
      </c>
      <c r="Z17" s="45">
        <f>'[1]กรกฏาคม 65 '!E17</f>
        <v>50150</v>
      </c>
      <c r="AA17" s="43">
        <f t="shared" si="14"/>
        <v>2097</v>
      </c>
      <c r="AB17" s="44">
        <f>AA17*$AB$3</f>
        <v>10485</v>
      </c>
      <c r="AC17" s="45">
        <f>'[1]สิงหาคม 65 '!E17</f>
        <v>51924</v>
      </c>
      <c r="AD17" s="43">
        <f t="shared" si="15"/>
        <v>1774</v>
      </c>
      <c r="AE17" s="44">
        <f>AD17*$AE$3</f>
        <v>8870</v>
      </c>
      <c r="AF17" s="45">
        <f>'[1]กันยายน 65 '!E17</f>
        <v>54184</v>
      </c>
      <c r="AG17" s="43">
        <f t="shared" si="16"/>
        <v>2260</v>
      </c>
      <c r="AH17" s="44">
        <f>AG17*$AH$3</f>
        <v>11300</v>
      </c>
      <c r="AI17" s="45">
        <f>'[1]ตุลาคม 65 '!E17</f>
        <v>56017</v>
      </c>
      <c r="AJ17" s="43">
        <f t="shared" si="17"/>
        <v>1833</v>
      </c>
      <c r="AK17" s="44">
        <f>AJ17*$AK$3</f>
        <v>9165</v>
      </c>
      <c r="AL17" s="45">
        <f>'[1]พฤศจิกายน 65'!E17</f>
        <v>57820</v>
      </c>
      <c r="AM17" s="43">
        <f t="shared" si="18"/>
        <v>1803</v>
      </c>
      <c r="AN17" s="44">
        <f>AM17*$AN$3</f>
        <v>9015</v>
      </c>
      <c r="AO17" s="45">
        <f>'[1]ธันวาคม 65 '!E17</f>
        <v>59628</v>
      </c>
      <c r="AP17" s="43">
        <f t="shared" si="19"/>
        <v>1808</v>
      </c>
      <c r="AQ17" s="44">
        <f t="shared" si="20"/>
        <v>9040</v>
      </c>
      <c r="AS17" s="64">
        <v>38510</v>
      </c>
      <c r="AT17" s="65">
        <f t="shared" si="3"/>
        <v>1190</v>
      </c>
      <c r="AU17" s="17"/>
      <c r="AV17" s="46">
        <f t="shared" si="4"/>
        <v>-515</v>
      </c>
      <c r="AW17" s="17"/>
      <c r="AX17" s="46">
        <f t="shared" si="5"/>
        <v>-285</v>
      </c>
      <c r="AY17" s="17"/>
      <c r="AZ17" s="46">
        <f t="shared" si="6"/>
        <v>-1020</v>
      </c>
      <c r="BA17" s="64"/>
      <c r="BB17" s="65">
        <f t="shared" si="7"/>
        <v>2180</v>
      </c>
      <c r="BC17" s="17"/>
      <c r="BD17" s="46">
        <f t="shared" si="8"/>
        <v>-910</v>
      </c>
    </row>
    <row r="18" spans="1:56" x14ac:dyDescent="0.55000000000000004">
      <c r="A18" s="59" t="s">
        <v>48</v>
      </c>
      <c r="B18" s="60"/>
      <c r="C18" s="61"/>
      <c r="D18" s="62"/>
      <c r="E18" s="36"/>
      <c r="F18" s="36"/>
      <c r="G18" s="38"/>
      <c r="H18" s="36"/>
      <c r="I18" s="36"/>
      <c r="J18" s="38"/>
      <c r="K18" s="36"/>
      <c r="L18" s="36"/>
      <c r="M18" s="38"/>
      <c r="N18" s="36"/>
      <c r="O18" s="36"/>
      <c r="P18" s="38"/>
      <c r="Q18" s="36"/>
      <c r="R18" s="36"/>
      <c r="S18" s="38"/>
      <c r="T18" s="36"/>
      <c r="U18" s="36"/>
      <c r="V18" s="38"/>
      <c r="W18" s="36"/>
      <c r="X18" s="36"/>
      <c r="Y18" s="38"/>
      <c r="Z18" s="36"/>
      <c r="AA18" s="36"/>
      <c r="AB18" s="38"/>
      <c r="AC18" s="36"/>
      <c r="AD18" s="36"/>
      <c r="AE18" s="38"/>
      <c r="AF18" s="36"/>
      <c r="AG18" s="36"/>
      <c r="AH18" s="38"/>
      <c r="AI18" s="36"/>
      <c r="AJ18" s="36"/>
      <c r="AK18" s="38"/>
      <c r="AL18" s="36"/>
      <c r="AM18" s="36"/>
      <c r="AN18" s="38"/>
      <c r="AO18" s="36"/>
      <c r="AP18" s="36"/>
      <c r="AQ18" s="38"/>
      <c r="AS18" s="17"/>
      <c r="AT18" s="46">
        <f t="shared" si="3"/>
        <v>0</v>
      </c>
      <c r="AU18" s="17"/>
      <c r="AV18" s="46">
        <f t="shared" si="4"/>
        <v>0</v>
      </c>
      <c r="AW18" s="17"/>
      <c r="AX18" s="46">
        <f t="shared" si="5"/>
        <v>0</v>
      </c>
      <c r="AY18" s="17"/>
      <c r="AZ18" s="46">
        <f t="shared" si="6"/>
        <v>0</v>
      </c>
      <c r="BA18" s="17"/>
      <c r="BB18" s="46">
        <f t="shared" si="7"/>
        <v>0</v>
      </c>
      <c r="BC18" s="17"/>
      <c r="BD18" s="46">
        <f t="shared" si="8"/>
        <v>0</v>
      </c>
    </row>
    <row r="19" spans="1:56" x14ac:dyDescent="0.55000000000000004">
      <c r="A19" s="20">
        <v>64</v>
      </c>
      <c r="B19" s="67" t="s">
        <v>49</v>
      </c>
      <c r="C19" s="68"/>
      <c r="D19" s="57">
        <v>630616791</v>
      </c>
      <c r="E19" s="43">
        <f>'[1]ธันวาคม 64 '!E19</f>
        <v>9012</v>
      </c>
      <c r="F19" s="43">
        <v>360</v>
      </c>
      <c r="G19" s="44">
        <v>1800</v>
      </c>
      <c r="H19" s="45">
        <f>'[1]มกราคม 65'!E19</f>
        <v>9414</v>
      </c>
      <c r="I19" s="43">
        <f t="shared" si="0"/>
        <v>402</v>
      </c>
      <c r="J19" s="44">
        <f t="shared" si="1"/>
        <v>2010</v>
      </c>
      <c r="K19" s="45">
        <f>'[1]กุมภาพันธ์ 65'!E19</f>
        <v>9835</v>
      </c>
      <c r="L19" s="43">
        <f t="shared" si="2"/>
        <v>421</v>
      </c>
      <c r="M19" s="44">
        <f>L19*$M$3</f>
        <v>2105</v>
      </c>
      <c r="N19" s="45">
        <f>'[1]มีนาคม 65'!E19</f>
        <v>10298</v>
      </c>
      <c r="O19" s="43">
        <f t="shared" si="9"/>
        <v>463</v>
      </c>
      <c r="P19" s="44">
        <f>O19*$P$3</f>
        <v>2315</v>
      </c>
      <c r="Q19" s="45">
        <f>'[1]เมษายน 65 '!E19</f>
        <v>10930</v>
      </c>
      <c r="R19" s="43">
        <f>Q19-N19</f>
        <v>632</v>
      </c>
      <c r="S19" s="44">
        <f>R19*$S$3</f>
        <v>3160</v>
      </c>
      <c r="T19" s="45">
        <f>'[1]พฤษภาคม 65'!E19</f>
        <v>11577</v>
      </c>
      <c r="U19" s="43">
        <f>T19-Q19</f>
        <v>647</v>
      </c>
      <c r="V19" s="44">
        <f>U19*$V$3</f>
        <v>3235</v>
      </c>
      <c r="W19" s="45">
        <f>'[1]มิถุนายน 65 '!E19</f>
        <v>12444</v>
      </c>
      <c r="X19" s="43">
        <f>W19-T19</f>
        <v>867</v>
      </c>
      <c r="Y19" s="44">
        <f>X19*$Y$3</f>
        <v>4335</v>
      </c>
      <c r="Z19" s="45">
        <f>'[1]กรกฏาคม 65 '!E19</f>
        <v>13312</v>
      </c>
      <c r="AA19" s="43">
        <f>Z19-W19</f>
        <v>868</v>
      </c>
      <c r="AB19" s="44">
        <f>AA19*$AB$3</f>
        <v>4340</v>
      </c>
      <c r="AC19" s="45">
        <f>'[1]สิงหาคม 65 '!E19</f>
        <v>14078</v>
      </c>
      <c r="AD19" s="43">
        <f>AC19-Z19</f>
        <v>766</v>
      </c>
      <c r="AE19" s="44">
        <f>AD19*$AE$3</f>
        <v>3830</v>
      </c>
      <c r="AF19" s="45">
        <f>'[1]กันยายน 65 '!E19</f>
        <v>14929</v>
      </c>
      <c r="AG19" s="43">
        <f>AF19-AC19</f>
        <v>851</v>
      </c>
      <c r="AH19" s="44">
        <f>AG19*$AH$3</f>
        <v>4255</v>
      </c>
      <c r="AI19" s="45">
        <f>'[1]ตุลาคม 65 '!E19</f>
        <v>15520</v>
      </c>
      <c r="AJ19" s="43">
        <f>AI19-AF19</f>
        <v>591</v>
      </c>
      <c r="AK19" s="44">
        <f>AJ19*$AK$3</f>
        <v>2955</v>
      </c>
      <c r="AL19" s="45">
        <f>'[1]พฤศจิกายน 65'!E19</f>
        <v>16175</v>
      </c>
      <c r="AM19" s="43">
        <f>AL19-AI19</f>
        <v>655</v>
      </c>
      <c r="AN19" s="44">
        <f>AM19*$AN$3</f>
        <v>3275</v>
      </c>
      <c r="AO19" s="45">
        <f>'[1]ธันวาคม 65 '!E19</f>
        <v>16600</v>
      </c>
      <c r="AP19" s="43">
        <f>AO19-AL19</f>
        <v>425</v>
      </c>
      <c r="AQ19" s="44">
        <f>AP19*$AQ$3</f>
        <v>2125</v>
      </c>
      <c r="AS19" s="17"/>
      <c r="AT19" s="46">
        <f t="shared" si="3"/>
        <v>210</v>
      </c>
      <c r="AU19" s="17"/>
      <c r="AV19" s="46">
        <f t="shared" si="4"/>
        <v>95</v>
      </c>
      <c r="AW19" s="17"/>
      <c r="AX19" s="46">
        <f t="shared" si="5"/>
        <v>210</v>
      </c>
      <c r="AY19" s="17"/>
      <c r="AZ19" s="46">
        <f t="shared" si="6"/>
        <v>75</v>
      </c>
      <c r="BA19" s="64">
        <v>12550</v>
      </c>
      <c r="BB19" s="65">
        <f t="shared" si="7"/>
        <v>1100</v>
      </c>
      <c r="BC19" s="17"/>
      <c r="BD19" s="46">
        <f t="shared" si="8"/>
        <v>5</v>
      </c>
    </row>
    <row r="20" spans="1:56" x14ac:dyDescent="0.55000000000000004">
      <c r="A20" s="59" t="s">
        <v>50</v>
      </c>
      <c r="B20" s="60"/>
      <c r="C20" s="61"/>
      <c r="D20" s="62"/>
      <c r="E20" s="36"/>
      <c r="F20" s="36"/>
      <c r="G20" s="38"/>
      <c r="H20" s="36"/>
      <c r="I20" s="36"/>
      <c r="J20" s="38"/>
      <c r="K20" s="36"/>
      <c r="L20" s="36"/>
      <c r="M20" s="38"/>
      <c r="N20" s="36"/>
      <c r="O20" s="36"/>
      <c r="P20" s="38"/>
      <c r="Q20" s="36"/>
      <c r="R20" s="36"/>
      <c r="S20" s="38"/>
      <c r="T20" s="36"/>
      <c r="U20" s="36"/>
      <c r="V20" s="38"/>
      <c r="W20" s="36"/>
      <c r="X20" s="36"/>
      <c r="Y20" s="38"/>
      <c r="Z20" s="36"/>
      <c r="AA20" s="36"/>
      <c r="AB20" s="38"/>
      <c r="AC20" s="36"/>
      <c r="AD20" s="36"/>
      <c r="AE20" s="38"/>
      <c r="AF20" s="36"/>
      <c r="AG20" s="36"/>
      <c r="AH20" s="38"/>
      <c r="AI20" s="36"/>
      <c r="AJ20" s="36"/>
      <c r="AK20" s="38"/>
      <c r="AL20" s="36"/>
      <c r="AM20" s="36"/>
      <c r="AN20" s="38"/>
      <c r="AO20" s="36"/>
      <c r="AP20" s="36"/>
      <c r="AQ20" s="38"/>
      <c r="AS20" s="17"/>
      <c r="AT20" s="46">
        <f t="shared" si="3"/>
        <v>0</v>
      </c>
      <c r="AU20" s="17"/>
      <c r="AV20" s="46">
        <f t="shared" si="4"/>
        <v>0</v>
      </c>
      <c r="AW20" s="17"/>
      <c r="AX20" s="46">
        <f t="shared" si="5"/>
        <v>0</v>
      </c>
      <c r="AY20" s="17"/>
      <c r="AZ20" s="46">
        <f t="shared" si="6"/>
        <v>0</v>
      </c>
      <c r="BA20" s="17"/>
      <c r="BB20" s="46">
        <f t="shared" si="7"/>
        <v>0</v>
      </c>
      <c r="BC20" s="17"/>
      <c r="BD20" s="46">
        <f t="shared" si="8"/>
        <v>0</v>
      </c>
    </row>
    <row r="21" spans="1:56" x14ac:dyDescent="0.55000000000000004">
      <c r="A21" s="20">
        <v>10</v>
      </c>
      <c r="B21" s="63" t="s">
        <v>51</v>
      </c>
      <c r="C21" s="56"/>
      <c r="D21" s="57"/>
      <c r="E21" s="43">
        <f>'[1]ธันวาคม 64 '!E21</f>
        <v>745</v>
      </c>
      <c r="F21" s="43">
        <v>0</v>
      </c>
      <c r="G21" s="44">
        <v>0</v>
      </c>
      <c r="H21" s="45">
        <f>'[1]มกราคม 65'!E21</f>
        <v>745</v>
      </c>
      <c r="I21" s="43">
        <f t="shared" si="0"/>
        <v>0</v>
      </c>
      <c r="J21" s="44">
        <f t="shared" si="1"/>
        <v>0</v>
      </c>
      <c r="K21" s="45">
        <f>'[1]กุมภาพันธ์ 65'!E21</f>
        <v>745</v>
      </c>
      <c r="L21" s="43">
        <f t="shared" si="2"/>
        <v>0</v>
      </c>
      <c r="M21" s="44">
        <f>L21*$M$3</f>
        <v>0</v>
      </c>
      <c r="N21" s="45">
        <f>'[1]มีนาคม 65'!E21</f>
        <v>745</v>
      </c>
      <c r="O21" s="43">
        <f t="shared" si="9"/>
        <v>0</v>
      </c>
      <c r="P21" s="44">
        <f>O21*$P$3</f>
        <v>0</v>
      </c>
      <c r="Q21" s="45">
        <f>'[1]เมษายน 65 '!E21</f>
        <v>745</v>
      </c>
      <c r="R21" s="43">
        <f>Q21-N21</f>
        <v>0</v>
      </c>
      <c r="S21" s="44">
        <f>R21*$S$3</f>
        <v>0</v>
      </c>
      <c r="T21" s="45">
        <f>'[1]พฤษภาคม 65'!E21</f>
        <v>745</v>
      </c>
      <c r="U21" s="43">
        <f>T21-Q21</f>
        <v>0</v>
      </c>
      <c r="V21" s="44">
        <f>U21*$V$3</f>
        <v>0</v>
      </c>
      <c r="W21" s="45">
        <f>'[1]มิถุนายน 65 '!E21</f>
        <v>745</v>
      </c>
      <c r="X21" s="43">
        <f>W21-T21</f>
        <v>0</v>
      </c>
      <c r="Y21" s="44">
        <f>X21*$Y$3</f>
        <v>0</v>
      </c>
      <c r="Z21" s="45">
        <f>'[1]กรกฏาคม 65 '!E21</f>
        <v>745</v>
      </c>
      <c r="AA21" s="43">
        <f>Z21-W21</f>
        <v>0</v>
      </c>
      <c r="AB21" s="44">
        <f>AA21*$AB$3</f>
        <v>0</v>
      </c>
      <c r="AC21" s="45">
        <f>'[1]สิงหาคม 65 '!E21</f>
        <v>745</v>
      </c>
      <c r="AD21" s="43">
        <f>AC21-Z21</f>
        <v>0</v>
      </c>
      <c r="AE21" s="44">
        <f>AD21*$AE$3</f>
        <v>0</v>
      </c>
      <c r="AF21" s="45">
        <f>'[1]กันยายน 65 '!E21</f>
        <v>745</v>
      </c>
      <c r="AG21" s="43">
        <f>AF21-AC21</f>
        <v>0</v>
      </c>
      <c r="AH21" s="44">
        <f>AG21*$AH$3</f>
        <v>0</v>
      </c>
      <c r="AI21" s="45">
        <f>'[1]ตุลาคม 65 '!E21</f>
        <v>745</v>
      </c>
      <c r="AJ21" s="43">
        <f>AI21-AF21</f>
        <v>0</v>
      </c>
      <c r="AK21" s="44">
        <f>AJ21*$AK$3</f>
        <v>0</v>
      </c>
      <c r="AL21" s="45">
        <f>'[1]พฤศจิกายน 65'!E21</f>
        <v>745</v>
      </c>
      <c r="AM21" s="43">
        <f>AL21-AI21</f>
        <v>0</v>
      </c>
      <c r="AN21" s="44">
        <f>AM21*$AN$3</f>
        <v>0</v>
      </c>
      <c r="AO21" s="45">
        <f>'[1]ธันวาคม 65 '!E21</f>
        <v>745</v>
      </c>
      <c r="AP21" s="43">
        <f>AO21-AL21</f>
        <v>0</v>
      </c>
      <c r="AQ21" s="44">
        <f>AP21*$AQ$3</f>
        <v>0</v>
      </c>
      <c r="AS21" s="17"/>
      <c r="AT21" s="46">
        <f t="shared" si="3"/>
        <v>0</v>
      </c>
      <c r="AU21" s="17"/>
      <c r="AV21" s="46">
        <f t="shared" si="4"/>
        <v>0</v>
      </c>
      <c r="AW21" s="17"/>
      <c r="AX21" s="46">
        <f t="shared" si="5"/>
        <v>0</v>
      </c>
      <c r="AY21" s="17"/>
      <c r="AZ21" s="46">
        <f t="shared" si="6"/>
        <v>0</v>
      </c>
      <c r="BA21" s="17"/>
      <c r="BB21" s="46">
        <f t="shared" si="7"/>
        <v>0</v>
      </c>
      <c r="BC21" s="17"/>
      <c r="BD21" s="46">
        <f t="shared" si="8"/>
        <v>0</v>
      </c>
    </row>
    <row r="22" spans="1:56" ht="23.4" x14ac:dyDescent="0.6">
      <c r="A22" s="27" t="s">
        <v>52</v>
      </c>
      <c r="B22" s="28"/>
      <c r="C22" s="29"/>
      <c r="D22" s="28"/>
      <c r="E22" s="30"/>
      <c r="F22" s="31"/>
      <c r="G22" s="32"/>
      <c r="H22" s="30"/>
      <c r="I22" s="31"/>
      <c r="J22" s="32"/>
      <c r="K22" s="30"/>
      <c r="L22" s="31"/>
      <c r="M22" s="32"/>
      <c r="N22" s="30"/>
      <c r="O22" s="31"/>
      <c r="P22" s="32"/>
      <c r="Q22" s="30"/>
      <c r="R22" s="31"/>
      <c r="S22" s="32"/>
      <c r="T22" s="30"/>
      <c r="U22" s="31"/>
      <c r="V22" s="32"/>
      <c r="W22" s="30"/>
      <c r="X22" s="31"/>
      <c r="Y22" s="32"/>
      <c r="Z22" s="30"/>
      <c r="AA22" s="31"/>
      <c r="AB22" s="32"/>
      <c r="AC22" s="30"/>
      <c r="AD22" s="31"/>
      <c r="AE22" s="32"/>
      <c r="AF22" s="30"/>
      <c r="AG22" s="31"/>
      <c r="AH22" s="32"/>
      <c r="AI22" s="30"/>
      <c r="AJ22" s="31"/>
      <c r="AK22" s="32"/>
      <c r="AL22" s="30"/>
      <c r="AM22" s="31"/>
      <c r="AN22" s="32"/>
      <c r="AO22" s="30"/>
      <c r="AP22" s="31"/>
      <c r="AQ22" s="32"/>
      <c r="AS22" s="17"/>
      <c r="AT22" s="46">
        <f t="shared" si="3"/>
        <v>0</v>
      </c>
      <c r="AU22" s="17"/>
      <c r="AV22" s="46">
        <f t="shared" si="4"/>
        <v>0</v>
      </c>
      <c r="AW22" s="17"/>
      <c r="AX22" s="46">
        <f t="shared" si="5"/>
        <v>0</v>
      </c>
      <c r="AY22" s="17"/>
      <c r="AZ22" s="46">
        <f t="shared" si="6"/>
        <v>0</v>
      </c>
      <c r="BA22" s="17"/>
      <c r="BB22" s="46">
        <f t="shared" si="7"/>
        <v>0</v>
      </c>
      <c r="BC22" s="17"/>
      <c r="BD22" s="46">
        <f t="shared" si="8"/>
        <v>0</v>
      </c>
    </row>
    <row r="23" spans="1:56" x14ac:dyDescent="0.55000000000000004">
      <c r="A23" s="59" t="s">
        <v>53</v>
      </c>
      <c r="B23" s="60"/>
      <c r="C23" s="61"/>
      <c r="D23" s="62"/>
      <c r="E23" s="36"/>
      <c r="F23" s="36"/>
      <c r="G23" s="38"/>
      <c r="H23" s="36"/>
      <c r="I23" s="36"/>
      <c r="J23" s="38"/>
      <c r="K23" s="36"/>
      <c r="L23" s="36"/>
      <c r="M23" s="38"/>
      <c r="N23" s="36"/>
      <c r="O23" s="36"/>
      <c r="P23" s="38"/>
      <c r="Q23" s="36"/>
      <c r="R23" s="36"/>
      <c r="S23" s="38"/>
      <c r="T23" s="36"/>
      <c r="U23" s="36"/>
      <c r="V23" s="38"/>
      <c r="W23" s="36"/>
      <c r="X23" s="36"/>
      <c r="Y23" s="38"/>
      <c r="Z23" s="36"/>
      <c r="AA23" s="36"/>
      <c r="AB23" s="38"/>
      <c r="AC23" s="36"/>
      <c r="AD23" s="36"/>
      <c r="AE23" s="38"/>
      <c r="AF23" s="36"/>
      <c r="AG23" s="36"/>
      <c r="AH23" s="38"/>
      <c r="AI23" s="36"/>
      <c r="AJ23" s="36"/>
      <c r="AK23" s="38"/>
      <c r="AL23" s="36"/>
      <c r="AM23" s="36"/>
      <c r="AN23" s="38"/>
      <c r="AO23" s="36"/>
      <c r="AP23" s="36"/>
      <c r="AQ23" s="38"/>
      <c r="AS23" s="17"/>
      <c r="AT23" s="46">
        <f t="shared" si="3"/>
        <v>0</v>
      </c>
      <c r="AU23" s="17"/>
      <c r="AV23" s="46">
        <f t="shared" si="4"/>
        <v>0</v>
      </c>
      <c r="AW23" s="17"/>
      <c r="AX23" s="46">
        <f t="shared" si="5"/>
        <v>0</v>
      </c>
      <c r="AY23" s="17"/>
      <c r="AZ23" s="46">
        <f t="shared" si="6"/>
        <v>0</v>
      </c>
      <c r="BA23" s="17"/>
      <c r="BB23" s="46">
        <f t="shared" si="7"/>
        <v>0</v>
      </c>
      <c r="BC23" s="17"/>
      <c r="BD23" s="46">
        <f t="shared" si="8"/>
        <v>0</v>
      </c>
    </row>
    <row r="24" spans="1:56" x14ac:dyDescent="0.55000000000000004">
      <c r="A24" s="20">
        <v>141</v>
      </c>
      <c r="B24" s="67" t="s">
        <v>54</v>
      </c>
      <c r="C24" s="68"/>
      <c r="D24" s="57">
        <v>8110295</v>
      </c>
      <c r="E24" s="43">
        <f>'[1]ธันวาคม 64 '!E24</f>
        <v>2612</v>
      </c>
      <c r="F24" s="43">
        <v>65</v>
      </c>
      <c r="G24" s="44">
        <v>325</v>
      </c>
      <c r="H24" s="45">
        <f>'[1]มกราคม 65'!E24</f>
        <v>2689</v>
      </c>
      <c r="I24" s="43">
        <f t="shared" si="0"/>
        <v>77</v>
      </c>
      <c r="J24" s="44">
        <f t="shared" si="1"/>
        <v>385</v>
      </c>
      <c r="K24" s="45">
        <f>'[1]กุมภาพันธ์ 65'!E24</f>
        <v>2761</v>
      </c>
      <c r="L24" s="43">
        <f t="shared" si="2"/>
        <v>72</v>
      </c>
      <c r="M24" s="44">
        <f>L24*$M$3</f>
        <v>360</v>
      </c>
      <c r="N24" s="45">
        <f>'[1]มีนาคม 65'!E24</f>
        <v>2825</v>
      </c>
      <c r="O24" s="43">
        <f t="shared" si="9"/>
        <v>64</v>
      </c>
      <c r="P24" s="44">
        <f>O24*$P$3</f>
        <v>320</v>
      </c>
      <c r="Q24" s="45">
        <f>'[1]เมษายน 65 '!E24</f>
        <v>2904</v>
      </c>
      <c r="R24" s="43">
        <f>Q24-N24</f>
        <v>79</v>
      </c>
      <c r="S24" s="44">
        <f>R24*$S$3</f>
        <v>395</v>
      </c>
      <c r="T24" s="45">
        <f>'[1]พฤษภาคม 65'!E24</f>
        <v>2971</v>
      </c>
      <c r="U24" s="43">
        <f>T24-Q24</f>
        <v>67</v>
      </c>
      <c r="V24" s="44">
        <f>U24*$V$3</f>
        <v>335</v>
      </c>
      <c r="W24" s="45">
        <f>'[1]มิถุนายน 65 '!E24</f>
        <v>3047</v>
      </c>
      <c r="X24" s="43">
        <f>W24-T24</f>
        <v>76</v>
      </c>
      <c r="Y24" s="44">
        <f>X24*$Y$3</f>
        <v>380</v>
      </c>
      <c r="Z24" s="45">
        <f>'[1]กรกฏาคม 65 '!E24</f>
        <v>3121</v>
      </c>
      <c r="AA24" s="43">
        <f>Z24-W24</f>
        <v>74</v>
      </c>
      <c r="AB24" s="44">
        <f>AA24*$AB$3</f>
        <v>370</v>
      </c>
      <c r="AC24" s="45">
        <f>'[1]สิงหาคม 65 '!E24</f>
        <v>3187</v>
      </c>
      <c r="AD24" s="43">
        <f>AC24-Z24</f>
        <v>66</v>
      </c>
      <c r="AE24" s="44">
        <f>AD24*$AE$3</f>
        <v>330</v>
      </c>
      <c r="AF24" s="45">
        <f>'[1]กันยายน 65 '!E24</f>
        <v>3266</v>
      </c>
      <c r="AG24" s="43">
        <f>AF24-AC24</f>
        <v>79</v>
      </c>
      <c r="AH24" s="44">
        <f>AG24*$AH$3</f>
        <v>395</v>
      </c>
      <c r="AI24" s="45">
        <f>'[1]ตุลาคม 65 '!E24</f>
        <v>3334</v>
      </c>
      <c r="AJ24" s="43">
        <f>AI24-AF24</f>
        <v>68</v>
      </c>
      <c r="AK24" s="44">
        <f>AJ24*$AK$3</f>
        <v>340</v>
      </c>
      <c r="AL24" s="45">
        <f>'[1]พฤศจิกายน 65'!E24</f>
        <v>3400</v>
      </c>
      <c r="AM24" s="43">
        <f>AL24-AI24</f>
        <v>66</v>
      </c>
      <c r="AN24" s="44">
        <f>AM24*$AN$3</f>
        <v>330</v>
      </c>
      <c r="AO24" s="45">
        <f>'[1]ธันวาคม 65 '!E24</f>
        <v>3473</v>
      </c>
      <c r="AP24" s="43">
        <f>AO24-AL24</f>
        <v>73</v>
      </c>
      <c r="AQ24" s="44">
        <f>AP24*$AQ$3</f>
        <v>365</v>
      </c>
      <c r="AS24" s="17"/>
      <c r="AT24" s="46">
        <f t="shared" si="3"/>
        <v>60</v>
      </c>
      <c r="AU24" s="17"/>
      <c r="AV24" s="46">
        <f t="shared" si="4"/>
        <v>-25</v>
      </c>
      <c r="AW24" s="17"/>
      <c r="AX24" s="46">
        <f t="shared" si="5"/>
        <v>-40</v>
      </c>
      <c r="AY24" s="17"/>
      <c r="AZ24" s="46">
        <f t="shared" si="6"/>
        <v>-60</v>
      </c>
      <c r="BA24" s="17"/>
      <c r="BB24" s="46">
        <f t="shared" si="7"/>
        <v>45</v>
      </c>
      <c r="BC24" s="17"/>
      <c r="BD24" s="46">
        <f t="shared" si="8"/>
        <v>-10</v>
      </c>
    </row>
    <row r="25" spans="1:56" x14ac:dyDescent="0.55000000000000004">
      <c r="A25" s="20">
        <v>142</v>
      </c>
      <c r="B25" s="67" t="s">
        <v>55</v>
      </c>
      <c r="C25" s="68"/>
      <c r="D25" s="57">
        <v>8779226</v>
      </c>
      <c r="E25" s="43">
        <f>'[1]ธันวาคม 64 '!E25</f>
        <v>4248</v>
      </c>
      <c r="F25" s="43">
        <v>165</v>
      </c>
      <c r="G25" s="44">
        <v>825</v>
      </c>
      <c r="H25" s="45">
        <f>'[1]มกราคม 65'!E25</f>
        <v>4441</v>
      </c>
      <c r="I25" s="43">
        <f t="shared" si="0"/>
        <v>193</v>
      </c>
      <c r="J25" s="44">
        <f t="shared" si="1"/>
        <v>965</v>
      </c>
      <c r="K25" s="45">
        <f>'[1]กุมภาพันธ์ 65'!E25</f>
        <v>4620</v>
      </c>
      <c r="L25" s="43">
        <f t="shared" si="2"/>
        <v>179</v>
      </c>
      <c r="M25" s="44">
        <f>L25*$M$3</f>
        <v>895</v>
      </c>
      <c r="N25" s="45">
        <f>'[1]มีนาคม 65'!E25</f>
        <v>4772</v>
      </c>
      <c r="O25" s="43">
        <f t="shared" si="9"/>
        <v>152</v>
      </c>
      <c r="P25" s="44">
        <f>O25*$P$3</f>
        <v>760</v>
      </c>
      <c r="Q25" s="45">
        <f>'[1]เมษายน 65 '!E25</f>
        <v>4956</v>
      </c>
      <c r="R25" s="43">
        <f>Q25-N25</f>
        <v>184</v>
      </c>
      <c r="S25" s="44">
        <f>R25*$S$3</f>
        <v>920</v>
      </c>
      <c r="T25" s="45">
        <f>'[1]พฤษภาคม 65'!E25</f>
        <v>5120</v>
      </c>
      <c r="U25" s="43">
        <f>T25-Q25</f>
        <v>164</v>
      </c>
      <c r="V25" s="44">
        <f>U25*$V$3</f>
        <v>820</v>
      </c>
      <c r="W25" s="45">
        <f>'[1]มิถุนายน 65 '!E25</f>
        <v>5301</v>
      </c>
      <c r="X25" s="43">
        <f>W25-T25</f>
        <v>181</v>
      </c>
      <c r="Y25" s="44">
        <f>X25*$Y$3</f>
        <v>905</v>
      </c>
      <c r="Z25" s="45">
        <f>'[1]กรกฏาคม 65 '!E25</f>
        <v>5477</v>
      </c>
      <c r="AA25" s="43">
        <f>Z25-W25</f>
        <v>176</v>
      </c>
      <c r="AB25" s="44">
        <f>AA25*$AB$3</f>
        <v>880</v>
      </c>
      <c r="AC25" s="45">
        <f>'[1]สิงหาคม 65 '!E25</f>
        <v>5632</v>
      </c>
      <c r="AD25" s="43">
        <f>AC25-Z25</f>
        <v>155</v>
      </c>
      <c r="AE25" s="44">
        <f>AD25*$AE$3</f>
        <v>775</v>
      </c>
      <c r="AF25" s="45">
        <f>'[1]กันยายน 65 '!E25</f>
        <v>5815</v>
      </c>
      <c r="AG25" s="43">
        <f>AF25-AC25</f>
        <v>183</v>
      </c>
      <c r="AH25" s="44">
        <f>AG25*$AH$3</f>
        <v>915</v>
      </c>
      <c r="AI25" s="45">
        <f>'[1]ตุลาคม 65 '!E25</f>
        <v>5980</v>
      </c>
      <c r="AJ25" s="43">
        <f>AI25-AF25</f>
        <v>165</v>
      </c>
      <c r="AK25" s="44">
        <f>AJ25*$AK$3</f>
        <v>825</v>
      </c>
      <c r="AL25" s="45">
        <f>'[1]พฤศจิกายน 65'!E25</f>
        <v>6137</v>
      </c>
      <c r="AM25" s="43">
        <f>AL25-AI25</f>
        <v>157</v>
      </c>
      <c r="AN25" s="44">
        <f>AM25*$AN$3</f>
        <v>785</v>
      </c>
      <c r="AO25" s="45">
        <f>'[1]ธันวาคม 65 '!E25</f>
        <v>6306</v>
      </c>
      <c r="AP25" s="43">
        <f>AO25-AL25</f>
        <v>169</v>
      </c>
      <c r="AQ25" s="44">
        <f>AP25*$AQ$3</f>
        <v>845</v>
      </c>
      <c r="AS25" s="17"/>
      <c r="AT25" s="46">
        <f t="shared" si="3"/>
        <v>140</v>
      </c>
      <c r="AU25" s="17"/>
      <c r="AV25" s="46">
        <f t="shared" si="4"/>
        <v>-70</v>
      </c>
      <c r="AW25" s="17"/>
      <c r="AX25" s="46">
        <f t="shared" si="5"/>
        <v>-135</v>
      </c>
      <c r="AY25" s="17"/>
      <c r="AZ25" s="46">
        <f t="shared" si="6"/>
        <v>-100</v>
      </c>
      <c r="BA25" s="17"/>
      <c r="BB25" s="46">
        <f t="shared" si="7"/>
        <v>85</v>
      </c>
      <c r="BC25" s="17"/>
      <c r="BD25" s="46">
        <f t="shared" si="8"/>
        <v>-25</v>
      </c>
    </row>
    <row r="26" spans="1:56" x14ac:dyDescent="0.55000000000000004">
      <c r="A26" s="20">
        <v>143</v>
      </c>
      <c r="B26" s="67" t="s">
        <v>56</v>
      </c>
      <c r="C26" s="68"/>
      <c r="D26" s="57">
        <v>9548620</v>
      </c>
      <c r="E26" s="43">
        <f>'[1]ธันวาคม 64 '!E26</f>
        <v>9872</v>
      </c>
      <c r="F26" s="43">
        <v>123</v>
      </c>
      <c r="G26" s="44">
        <v>615</v>
      </c>
      <c r="H26" s="45">
        <f>'[1]มกราคม 65'!E26</f>
        <v>19</v>
      </c>
      <c r="I26" s="72">
        <f>10000-E26+H26</f>
        <v>147</v>
      </c>
      <c r="J26" s="44">
        <f t="shared" si="1"/>
        <v>735</v>
      </c>
      <c r="K26" s="45">
        <f>'[1]กุมภาพันธ์ 65'!E26</f>
        <v>161</v>
      </c>
      <c r="L26" s="43">
        <f t="shared" si="2"/>
        <v>142</v>
      </c>
      <c r="M26" s="44">
        <f>L26*$M$3</f>
        <v>710</v>
      </c>
      <c r="N26" s="45">
        <f>'[1]มีนาคม 65'!E26</f>
        <v>284</v>
      </c>
      <c r="O26" s="43">
        <f t="shared" si="9"/>
        <v>123</v>
      </c>
      <c r="P26" s="44">
        <f>O26*$P$3</f>
        <v>615</v>
      </c>
      <c r="Q26" s="45">
        <f>'[1]เมษายน 65 '!E26</f>
        <v>434</v>
      </c>
      <c r="R26" s="43">
        <f>Q26-N26</f>
        <v>150</v>
      </c>
      <c r="S26" s="44">
        <f>R26*$S$3</f>
        <v>750</v>
      </c>
      <c r="T26" s="45">
        <f>'[1]พฤษภาคม 65'!E26</f>
        <v>564</v>
      </c>
      <c r="U26" s="43">
        <f>T26-Q26</f>
        <v>130</v>
      </c>
      <c r="V26" s="44">
        <f>U26*$V$3</f>
        <v>650</v>
      </c>
      <c r="W26" s="45">
        <f>'[1]มิถุนายน 65 '!E26</f>
        <v>710</v>
      </c>
      <c r="X26" s="43">
        <f>W26-T26</f>
        <v>146</v>
      </c>
      <c r="Y26" s="44">
        <f>X26*$Y$3</f>
        <v>730</v>
      </c>
      <c r="Z26" s="45">
        <f>'[1]กรกฏาคม 65 '!E26</f>
        <v>852</v>
      </c>
      <c r="AA26" s="43">
        <f>Z26-W26</f>
        <v>142</v>
      </c>
      <c r="AB26" s="44">
        <f>AA26*$AB$3</f>
        <v>710</v>
      </c>
      <c r="AC26" s="45">
        <f>'[1]สิงหาคม 65 '!E26</f>
        <v>984</v>
      </c>
      <c r="AD26" s="43">
        <f>AC26-Z26</f>
        <v>132</v>
      </c>
      <c r="AE26" s="44">
        <f>AD26*$AE$3</f>
        <v>660</v>
      </c>
      <c r="AF26" s="45">
        <f>'[1]กันยายน 65 '!E26</f>
        <v>1140</v>
      </c>
      <c r="AG26" s="43">
        <f>AF26-AC26</f>
        <v>156</v>
      </c>
      <c r="AH26" s="44">
        <f>AG26*$AH$3</f>
        <v>780</v>
      </c>
      <c r="AI26" s="45">
        <f>'[1]ตุลาคม 65 '!E26</f>
        <v>1276</v>
      </c>
      <c r="AJ26" s="43">
        <f>AI26-AF26</f>
        <v>136</v>
      </c>
      <c r="AK26" s="44">
        <f>AJ26*$AK$3</f>
        <v>680</v>
      </c>
      <c r="AL26" s="45">
        <f>'[1]พฤศจิกายน 65'!E26</f>
        <v>1407</v>
      </c>
      <c r="AM26" s="43">
        <f>AL26-AI26</f>
        <v>131</v>
      </c>
      <c r="AN26" s="44">
        <f>AM26*$AN$3</f>
        <v>655</v>
      </c>
      <c r="AO26" s="45">
        <f>'[1]ธันวาคม 65 '!E26</f>
        <v>1554</v>
      </c>
      <c r="AP26" s="43">
        <f>AO26-AL26</f>
        <v>147</v>
      </c>
      <c r="AQ26" s="44">
        <f>AP26*$AQ$3</f>
        <v>735</v>
      </c>
      <c r="AS26" s="17"/>
      <c r="AT26" s="46">
        <f t="shared" si="3"/>
        <v>120</v>
      </c>
      <c r="AU26" s="17"/>
      <c r="AV26" s="46">
        <f t="shared" si="4"/>
        <v>-25</v>
      </c>
      <c r="AW26" s="17"/>
      <c r="AX26" s="46">
        <f t="shared" si="5"/>
        <v>-95</v>
      </c>
      <c r="AY26" s="17"/>
      <c r="AZ26" s="46">
        <f t="shared" si="6"/>
        <v>-100</v>
      </c>
      <c r="BA26" s="17"/>
      <c r="BB26" s="46">
        <f t="shared" si="7"/>
        <v>80</v>
      </c>
      <c r="BC26" s="17"/>
      <c r="BD26" s="46">
        <f t="shared" si="8"/>
        <v>-20</v>
      </c>
    </row>
    <row r="27" spans="1:56" x14ac:dyDescent="0.55000000000000004">
      <c r="A27" s="59" t="s">
        <v>57</v>
      </c>
      <c r="B27" s="60"/>
      <c r="C27" s="36"/>
      <c r="D27" s="62"/>
      <c r="E27" s="36"/>
      <c r="F27" s="36"/>
      <c r="G27" s="38"/>
      <c r="H27" s="36"/>
      <c r="I27" s="36"/>
      <c r="J27" s="38"/>
      <c r="K27" s="36"/>
      <c r="L27" s="36"/>
      <c r="M27" s="38"/>
      <c r="N27" s="36"/>
      <c r="O27" s="36"/>
      <c r="P27" s="38"/>
      <c r="Q27" s="36"/>
      <c r="R27" s="36"/>
      <c r="S27" s="38"/>
      <c r="T27" s="36"/>
      <c r="U27" s="36"/>
      <c r="V27" s="38"/>
      <c r="W27" s="36"/>
      <c r="X27" s="36"/>
      <c r="Y27" s="38"/>
      <c r="Z27" s="36"/>
      <c r="AA27" s="36"/>
      <c r="AB27" s="38"/>
      <c r="AC27" s="36"/>
      <c r="AD27" s="36"/>
      <c r="AE27" s="38"/>
      <c r="AF27" s="36"/>
      <c r="AG27" s="36"/>
      <c r="AH27" s="38"/>
      <c r="AI27" s="36"/>
      <c r="AJ27" s="36"/>
      <c r="AK27" s="38"/>
      <c r="AL27" s="36"/>
      <c r="AM27" s="36"/>
      <c r="AN27" s="38"/>
      <c r="AO27" s="36"/>
      <c r="AP27" s="36"/>
      <c r="AQ27" s="38"/>
      <c r="AS27" s="17"/>
      <c r="AT27" s="46">
        <f t="shared" si="3"/>
        <v>0</v>
      </c>
      <c r="AU27" s="17"/>
      <c r="AV27" s="46">
        <f t="shared" si="4"/>
        <v>0</v>
      </c>
      <c r="AW27" s="17"/>
      <c r="AX27" s="46">
        <f t="shared" si="5"/>
        <v>0</v>
      </c>
      <c r="AY27" s="17"/>
      <c r="AZ27" s="46">
        <f t="shared" si="6"/>
        <v>0</v>
      </c>
      <c r="BA27" s="17"/>
      <c r="BB27" s="46">
        <f t="shared" si="7"/>
        <v>0</v>
      </c>
      <c r="BC27" s="17"/>
      <c r="BD27" s="46">
        <f t="shared" si="8"/>
        <v>0</v>
      </c>
    </row>
    <row r="28" spans="1:56" x14ac:dyDescent="0.55000000000000004">
      <c r="A28" s="20">
        <v>145</v>
      </c>
      <c r="B28" s="67" t="s">
        <v>58</v>
      </c>
      <c r="C28" s="48"/>
      <c r="D28" s="57">
        <v>110483409</v>
      </c>
      <c r="E28" s="43">
        <f>'[1]ธันวาคม 64 '!E28</f>
        <v>9468</v>
      </c>
      <c r="F28" s="43">
        <v>60</v>
      </c>
      <c r="G28" s="44">
        <v>300</v>
      </c>
      <c r="H28" s="45">
        <f>'[1]มกราคม 65'!E28</f>
        <v>9516</v>
      </c>
      <c r="I28" s="43">
        <f t="shared" si="0"/>
        <v>48</v>
      </c>
      <c r="J28" s="44">
        <f t="shared" si="1"/>
        <v>240</v>
      </c>
      <c r="K28" s="45">
        <f>'[1]กุมภาพันธ์ 65'!E28</f>
        <v>9579</v>
      </c>
      <c r="L28" s="43">
        <f t="shared" si="2"/>
        <v>63</v>
      </c>
      <c r="M28" s="44">
        <f>L28*$M$3</f>
        <v>315</v>
      </c>
      <c r="N28" s="45">
        <f>'[1]มีนาคม 65'!E28</f>
        <v>9604</v>
      </c>
      <c r="O28" s="43">
        <f t="shared" si="9"/>
        <v>25</v>
      </c>
      <c r="P28" s="44">
        <f>O28*$P$3</f>
        <v>125</v>
      </c>
      <c r="Q28" s="45">
        <f>'[1]เมษายน 65 '!E28</f>
        <v>9704</v>
      </c>
      <c r="R28" s="43">
        <f>Q28-N28</f>
        <v>100</v>
      </c>
      <c r="S28" s="44">
        <f>R28*$S$3</f>
        <v>500</v>
      </c>
      <c r="T28" s="45">
        <f>'[1]พฤษภาคม 65'!E28</f>
        <v>9775</v>
      </c>
      <c r="U28" s="43">
        <f>T28-Q28</f>
        <v>71</v>
      </c>
      <c r="V28" s="44">
        <f>U28*$V$3</f>
        <v>355</v>
      </c>
      <c r="W28" s="45">
        <f>'[1]มิถุนายน 65 '!E28</f>
        <v>9856</v>
      </c>
      <c r="X28" s="43">
        <f>W28-T28</f>
        <v>81</v>
      </c>
      <c r="Y28" s="44">
        <f>X28*$Y$3</f>
        <v>405</v>
      </c>
      <c r="Z28" s="45">
        <f>'[1]กรกฏาคม 65 '!E28</f>
        <v>9918</v>
      </c>
      <c r="AA28" s="43">
        <f>Z28-W28</f>
        <v>62</v>
      </c>
      <c r="AB28" s="44">
        <f>AA28*$AB$3</f>
        <v>310</v>
      </c>
      <c r="AC28" s="45">
        <f>'[1]สิงหาคม 65 '!E28</f>
        <v>10023</v>
      </c>
      <c r="AD28" s="43">
        <f>AC28-Z28</f>
        <v>105</v>
      </c>
      <c r="AE28" s="44">
        <f>AD28*$AE$3</f>
        <v>525</v>
      </c>
      <c r="AF28" s="45">
        <f>'[1]กันยายน 65 '!E28</f>
        <v>10072</v>
      </c>
      <c r="AG28" s="43">
        <f>AF28-AC28</f>
        <v>49</v>
      </c>
      <c r="AH28" s="44">
        <f>AG28*$AH$3</f>
        <v>245</v>
      </c>
      <c r="AI28" s="45">
        <f>'[1]ตุลาคม 65 '!E28</f>
        <v>10103</v>
      </c>
      <c r="AJ28" s="43">
        <f>AI28-AF28</f>
        <v>31</v>
      </c>
      <c r="AK28" s="44">
        <f>AJ28*$AK$3</f>
        <v>155</v>
      </c>
      <c r="AL28" s="45">
        <f>'[1]พฤศจิกายน 65'!E28</f>
        <v>10218</v>
      </c>
      <c r="AM28" s="43">
        <f>AL28-AI28</f>
        <v>115</v>
      </c>
      <c r="AN28" s="44">
        <f>AM28*$AN$3</f>
        <v>575</v>
      </c>
      <c r="AO28" s="45">
        <f>'[1]ธันวาคม 65 '!E28</f>
        <v>10296</v>
      </c>
      <c r="AP28" s="43">
        <f>AO28-AL28</f>
        <v>78</v>
      </c>
      <c r="AQ28" s="44">
        <f>AP28*$AQ$3</f>
        <v>390</v>
      </c>
      <c r="AS28" s="17"/>
      <c r="AT28" s="46">
        <f t="shared" si="3"/>
        <v>-60</v>
      </c>
      <c r="AU28" s="17"/>
      <c r="AV28" s="46">
        <f t="shared" si="4"/>
        <v>75</v>
      </c>
      <c r="AW28" s="17"/>
      <c r="AX28" s="46">
        <f t="shared" si="5"/>
        <v>-190</v>
      </c>
      <c r="AY28" s="17"/>
      <c r="AZ28" s="46">
        <f t="shared" si="6"/>
        <v>-145</v>
      </c>
      <c r="BA28" s="17"/>
      <c r="BB28" s="46">
        <f t="shared" si="7"/>
        <v>50</v>
      </c>
      <c r="BC28" s="17"/>
      <c r="BD28" s="46">
        <f t="shared" si="8"/>
        <v>-95</v>
      </c>
    </row>
    <row r="29" spans="1:56" x14ac:dyDescent="0.55000000000000004">
      <c r="A29" s="20">
        <v>146</v>
      </c>
      <c r="B29" s="67" t="s">
        <v>59</v>
      </c>
      <c r="C29" s="48"/>
      <c r="D29" s="66" t="s">
        <v>60</v>
      </c>
      <c r="E29" s="43">
        <f>'[1]ธันวาคม 64 '!E29</f>
        <v>2403</v>
      </c>
      <c r="F29" s="43">
        <v>353</v>
      </c>
      <c r="G29" s="44">
        <v>1765</v>
      </c>
      <c r="H29" s="45">
        <f>'[1]มกราคม 65'!E29</f>
        <v>2821</v>
      </c>
      <c r="I29" s="43">
        <f t="shared" si="0"/>
        <v>418</v>
      </c>
      <c r="J29" s="44">
        <f t="shared" si="1"/>
        <v>2090</v>
      </c>
      <c r="K29" s="45">
        <f>'[1]กุมภาพันธ์ 65'!E29</f>
        <v>3217</v>
      </c>
      <c r="L29" s="43">
        <f t="shared" si="2"/>
        <v>396</v>
      </c>
      <c r="M29" s="44">
        <f>L29*$M$3</f>
        <v>1980</v>
      </c>
      <c r="N29" s="45" t="str">
        <f>'[1]มีนาคม 65'!E29</f>
        <v>ยกเลิก</v>
      </c>
      <c r="O29" s="43" t="s">
        <v>34</v>
      </c>
      <c r="P29" s="44" t="s">
        <v>34</v>
      </c>
      <c r="Q29" s="45" t="str">
        <f>'[1]เมษายน 65 '!E29</f>
        <v>รื้อถอนแล้ว</v>
      </c>
      <c r="R29" s="43" t="s">
        <v>18</v>
      </c>
      <c r="S29" s="44" t="s">
        <v>18</v>
      </c>
      <c r="T29" s="45" t="str">
        <f>'[1]พฤษภาคม 65'!E29</f>
        <v>รื้อถอนแล้ว</v>
      </c>
      <c r="U29" s="43" t="s">
        <v>18</v>
      </c>
      <c r="V29" s="44" t="s">
        <v>18</v>
      </c>
      <c r="W29" s="45" t="str">
        <f>'[1]มิถุนายน 65 '!E29</f>
        <v>รื้อถอนแล้ว</v>
      </c>
      <c r="X29" s="50" t="s">
        <v>18</v>
      </c>
      <c r="Y29" s="50" t="s">
        <v>18</v>
      </c>
      <c r="Z29" s="45" t="str">
        <f>'[1]กรกฏาคม 65 '!E29</f>
        <v>รื้อถอนแล้ว</v>
      </c>
      <c r="AA29" s="17" t="s">
        <v>18</v>
      </c>
      <c r="AB29" s="17" t="s">
        <v>18</v>
      </c>
      <c r="AC29" s="45" t="str">
        <f>'[1]สิงหาคม 65 '!E29</f>
        <v>รื้อถอนแล้ว</v>
      </c>
      <c r="AD29" s="43" t="s">
        <v>18</v>
      </c>
      <c r="AE29" s="44" t="s">
        <v>18</v>
      </c>
      <c r="AF29" s="45" t="str">
        <f>'[1]กันยายน 65 '!E29</f>
        <v>รื้อถอนแล้ว</v>
      </c>
      <c r="AG29" s="43" t="s">
        <v>18</v>
      </c>
      <c r="AH29" s="44" t="s">
        <v>18</v>
      </c>
      <c r="AI29" s="45" t="str">
        <f>'[1]ตุลาคม 65 '!E29</f>
        <v>รื้อถอนแล้ว</v>
      </c>
      <c r="AJ29" s="43" t="s">
        <v>18</v>
      </c>
      <c r="AK29" s="44" t="s">
        <v>18</v>
      </c>
      <c r="AL29" s="45" t="str">
        <f>'[1]พฤศจิกายน 65'!E29</f>
        <v>รื้อถอนแล้ว</v>
      </c>
      <c r="AM29" s="43" t="s">
        <v>18</v>
      </c>
      <c r="AN29" s="44" t="s">
        <v>18</v>
      </c>
      <c r="AO29" s="45" t="str">
        <f>'[1]ธันวาคม 65 '!E29</f>
        <v>รื้อถอนแล้ว</v>
      </c>
      <c r="AP29" s="43" t="s">
        <v>18</v>
      </c>
      <c r="AQ29" s="44" t="s">
        <v>18</v>
      </c>
      <c r="AS29" s="64">
        <v>2847</v>
      </c>
      <c r="AT29" s="65">
        <f t="shared" si="3"/>
        <v>325</v>
      </c>
      <c r="AU29" s="17"/>
      <c r="AV29" s="46">
        <f t="shared" si="4"/>
        <v>-110</v>
      </c>
      <c r="AW29" s="17"/>
      <c r="AX29" s="50" t="s">
        <v>34</v>
      </c>
      <c r="AY29" s="17"/>
      <c r="AZ29" s="50" t="s">
        <v>18</v>
      </c>
      <c r="BA29" s="17"/>
      <c r="BB29" s="17" t="s">
        <v>18</v>
      </c>
      <c r="BC29" s="17"/>
      <c r="BD29" s="17" t="s">
        <v>18</v>
      </c>
    </row>
    <row r="30" spans="1:56" x14ac:dyDescent="0.55000000000000004">
      <c r="A30" s="59" t="s">
        <v>61</v>
      </c>
      <c r="B30" s="60"/>
      <c r="C30" s="36"/>
      <c r="D30" s="62"/>
      <c r="E30" s="36"/>
      <c r="F30" s="36"/>
      <c r="G30" s="38"/>
      <c r="H30" s="36"/>
      <c r="I30" s="36"/>
      <c r="J30" s="38"/>
      <c r="K30" s="36"/>
      <c r="L30" s="36"/>
      <c r="M30" s="38"/>
      <c r="N30" s="36"/>
      <c r="O30" s="36"/>
      <c r="P30" s="38"/>
      <c r="Q30" s="36"/>
      <c r="R30" s="36"/>
      <c r="S30" s="38"/>
      <c r="T30" s="36"/>
      <c r="U30" s="36"/>
      <c r="V30" s="38"/>
      <c r="W30" s="36"/>
      <c r="X30" s="36"/>
      <c r="Y30" s="38"/>
      <c r="Z30" s="36"/>
      <c r="AA30" s="36"/>
      <c r="AB30" s="38"/>
      <c r="AC30" s="36"/>
      <c r="AD30" s="36"/>
      <c r="AE30" s="38"/>
      <c r="AF30" s="36"/>
      <c r="AG30" s="36"/>
      <c r="AH30" s="38"/>
      <c r="AI30" s="36"/>
      <c r="AJ30" s="36"/>
      <c r="AK30" s="38"/>
      <c r="AL30" s="36"/>
      <c r="AM30" s="36"/>
      <c r="AN30" s="38"/>
      <c r="AO30" s="36"/>
      <c r="AP30" s="36"/>
      <c r="AQ30" s="38"/>
      <c r="AS30" s="17"/>
      <c r="AT30" s="46">
        <f t="shared" si="3"/>
        <v>0</v>
      </c>
      <c r="AU30" s="17"/>
      <c r="AV30" s="46">
        <f t="shared" si="4"/>
        <v>0</v>
      </c>
      <c r="AW30" s="17"/>
      <c r="AX30" s="46">
        <f t="shared" si="5"/>
        <v>0</v>
      </c>
      <c r="AY30" s="17"/>
      <c r="AZ30" s="46">
        <f t="shared" si="6"/>
        <v>0</v>
      </c>
      <c r="BA30" s="17"/>
      <c r="BB30" s="46">
        <f t="shared" si="7"/>
        <v>0</v>
      </c>
      <c r="BC30" s="17"/>
      <c r="BD30" s="46">
        <f t="shared" si="8"/>
        <v>0</v>
      </c>
    </row>
    <row r="31" spans="1:56" x14ac:dyDescent="0.55000000000000004">
      <c r="A31" s="20">
        <v>147</v>
      </c>
      <c r="B31" s="67" t="s">
        <v>62</v>
      </c>
      <c r="C31" s="48"/>
      <c r="D31" s="66" t="s">
        <v>63</v>
      </c>
      <c r="E31" s="43">
        <f>'[1]ธันวาคม 64 '!E31</f>
        <v>559</v>
      </c>
      <c r="F31" s="43">
        <v>0</v>
      </c>
      <c r="G31" s="44">
        <v>0</v>
      </c>
      <c r="H31" s="45">
        <f>'[1]มกราคม 65'!E31</f>
        <v>559</v>
      </c>
      <c r="I31" s="43">
        <f t="shared" si="0"/>
        <v>0</v>
      </c>
      <c r="J31" s="44">
        <f t="shared" si="1"/>
        <v>0</v>
      </c>
      <c r="K31" s="45">
        <f>'[1]กุมภาพันธ์ 65'!E31</f>
        <v>559</v>
      </c>
      <c r="L31" s="43">
        <f t="shared" si="2"/>
        <v>0</v>
      </c>
      <c r="M31" s="44">
        <f>L31*$M$3</f>
        <v>0</v>
      </c>
      <c r="N31" s="45" t="str">
        <f>'[1]มีนาคม 65'!E31</f>
        <v>ยกเลิก</v>
      </c>
      <c r="O31" s="43" t="s">
        <v>34</v>
      </c>
      <c r="P31" s="44" t="s">
        <v>34</v>
      </c>
      <c r="Q31" s="45" t="str">
        <f>'[1]เมษายน 65 '!E31</f>
        <v>รื้อถอนแล้ว</v>
      </c>
      <c r="R31" s="43" t="s">
        <v>18</v>
      </c>
      <c r="S31" s="44" t="s">
        <v>18</v>
      </c>
      <c r="T31" s="45" t="str">
        <f>'[1]พฤษภาคม 65'!E31</f>
        <v>รื้อถอนแล้ว</v>
      </c>
      <c r="U31" s="43" t="s">
        <v>18</v>
      </c>
      <c r="V31" s="44" t="s">
        <v>18</v>
      </c>
      <c r="W31" s="45" t="str">
        <f>'[1]มิถุนายน 65 '!E31</f>
        <v>รื้อถอนแล้ว</v>
      </c>
      <c r="X31" s="50" t="s">
        <v>18</v>
      </c>
      <c r="Y31" s="50" t="s">
        <v>18</v>
      </c>
      <c r="Z31" s="45" t="str">
        <f>'[1]กรกฏาคม 65 '!E31</f>
        <v>รื้อถอนแล้ว</v>
      </c>
      <c r="AA31" s="17" t="s">
        <v>18</v>
      </c>
      <c r="AB31" s="17" t="s">
        <v>18</v>
      </c>
      <c r="AC31" s="45" t="str">
        <f>'[1]สิงหาคม 65 '!E31</f>
        <v>รื้อถอนแล้ว</v>
      </c>
      <c r="AD31" s="43" t="s">
        <v>18</v>
      </c>
      <c r="AE31" s="44" t="s">
        <v>18</v>
      </c>
      <c r="AF31" s="45" t="str">
        <f>'[1]กันยายน 65 '!E31</f>
        <v>รื้อถอนแล้ว</v>
      </c>
      <c r="AG31" s="43" t="s">
        <v>18</v>
      </c>
      <c r="AH31" s="44" t="s">
        <v>18</v>
      </c>
      <c r="AI31" s="45" t="str">
        <f>'[1]ตุลาคม 65 '!E31</f>
        <v>รื้อถอนแล้ว</v>
      </c>
      <c r="AJ31" s="43" t="s">
        <v>18</v>
      </c>
      <c r="AK31" s="44" t="s">
        <v>18</v>
      </c>
      <c r="AL31" s="45" t="str">
        <f>'[1]พฤศจิกายน 65'!E31</f>
        <v>รื้อถอนแล้ว</v>
      </c>
      <c r="AM31" s="43" t="s">
        <v>18</v>
      </c>
      <c r="AN31" s="44" t="s">
        <v>18</v>
      </c>
      <c r="AO31" s="45" t="str">
        <f>'[1]ธันวาคม 65 '!E31</f>
        <v>รื้อถอนแล้ว</v>
      </c>
      <c r="AP31" s="43" t="s">
        <v>18</v>
      </c>
      <c r="AQ31" s="44" t="s">
        <v>18</v>
      </c>
      <c r="AS31" s="17"/>
      <c r="AT31" s="46">
        <f t="shared" si="3"/>
        <v>0</v>
      </c>
      <c r="AU31" s="17"/>
      <c r="AV31" s="46">
        <f t="shared" si="4"/>
        <v>0</v>
      </c>
      <c r="AW31" s="17"/>
      <c r="AX31" s="50" t="s">
        <v>34</v>
      </c>
      <c r="AY31" s="17"/>
      <c r="AZ31" s="50" t="s">
        <v>18</v>
      </c>
      <c r="BA31" s="17"/>
      <c r="BB31" s="17" t="s">
        <v>18</v>
      </c>
      <c r="BC31" s="17"/>
      <c r="BD31" s="17" t="s">
        <v>18</v>
      </c>
    </row>
    <row r="32" spans="1:56" s="74" customFormat="1" x14ac:dyDescent="0.55000000000000004">
      <c r="A32" s="57">
        <v>179</v>
      </c>
      <c r="B32" s="67" t="s">
        <v>64</v>
      </c>
      <c r="C32" s="68"/>
      <c r="D32" s="57">
        <v>8472597</v>
      </c>
      <c r="E32" s="43">
        <f>'[1]ธันวาคม 64 '!E32</f>
        <v>9242</v>
      </c>
      <c r="F32" s="43">
        <v>60</v>
      </c>
      <c r="G32" s="44">
        <v>270</v>
      </c>
      <c r="H32" s="45">
        <f>'[1]มกราคม 65'!E32</f>
        <v>9307</v>
      </c>
      <c r="I32" s="43">
        <f t="shared" si="0"/>
        <v>65</v>
      </c>
      <c r="J32" s="72">
        <f>I32*4.5</f>
        <v>292.5</v>
      </c>
      <c r="K32" s="45">
        <f>'[1]กุมภาพันธ์ 65'!E32</f>
        <v>9374</v>
      </c>
      <c r="L32" s="43">
        <f t="shared" si="2"/>
        <v>67</v>
      </c>
      <c r="M32" s="72">
        <f>L32*4.5</f>
        <v>301.5</v>
      </c>
      <c r="N32" s="45">
        <f>'[1]มีนาคม 65'!E32</f>
        <v>9497</v>
      </c>
      <c r="O32" s="43">
        <f>N32-K32</f>
        <v>123</v>
      </c>
      <c r="P32" s="73">
        <f>O32*4.5</f>
        <v>553.5</v>
      </c>
      <c r="Q32" s="45">
        <f>'[1]เมษายน 65 '!E32</f>
        <v>9625</v>
      </c>
      <c r="R32" s="43">
        <f>Q32-N32</f>
        <v>128</v>
      </c>
      <c r="S32" s="73">
        <f>R32*4.5</f>
        <v>576</v>
      </c>
      <c r="T32" s="45">
        <f>'[1]พฤษภาคม 65'!E32</f>
        <v>9787</v>
      </c>
      <c r="U32" s="43">
        <f>T32-Q32</f>
        <v>162</v>
      </c>
      <c r="V32" s="73">
        <f>U32*4.5</f>
        <v>729</v>
      </c>
      <c r="W32" s="45">
        <f>'[1]มิถุนายน 65 '!E32</f>
        <v>10028</v>
      </c>
      <c r="X32" s="43">
        <f>W32-T32</f>
        <v>241</v>
      </c>
      <c r="Y32" s="72">
        <f>X32*4.5</f>
        <v>1084.5</v>
      </c>
      <c r="Z32" s="45">
        <f>'[1]กรกฏาคม 65 '!E32</f>
        <v>10152</v>
      </c>
      <c r="AA32" s="43">
        <f>Z32-W32</f>
        <v>124</v>
      </c>
      <c r="AB32" s="72">
        <f>AA32*4.5</f>
        <v>558</v>
      </c>
      <c r="AC32" s="45">
        <f>'[1]สิงหาคม 65 '!E32</f>
        <v>10301</v>
      </c>
      <c r="AD32" s="43">
        <f>AC32-Z32</f>
        <v>149</v>
      </c>
      <c r="AE32" s="72">
        <f>AD32*4.5</f>
        <v>670.5</v>
      </c>
      <c r="AF32" s="45">
        <f>'[1]กันยายน 65 '!E32</f>
        <v>10484</v>
      </c>
      <c r="AG32" s="43">
        <f>AF32-AC32</f>
        <v>183</v>
      </c>
      <c r="AH32" s="72">
        <f>AG32*4.5</f>
        <v>823.5</v>
      </c>
      <c r="AI32" s="45">
        <f>'[1]ตุลาคม 65 '!E32</f>
        <v>10612</v>
      </c>
      <c r="AJ32" s="43">
        <f>AI32-AF32</f>
        <v>128</v>
      </c>
      <c r="AK32" s="72">
        <f>AJ32*4.5</f>
        <v>576</v>
      </c>
      <c r="AL32" s="45">
        <f>'[1]พฤศจิกายน 65'!E32</f>
        <v>10766</v>
      </c>
      <c r="AM32" s="43">
        <f>AL32-AI32</f>
        <v>154</v>
      </c>
      <c r="AN32" s="72">
        <f>AM32*4.5</f>
        <v>693</v>
      </c>
      <c r="AO32" s="45">
        <f>'[1]ธันวาคม 65 '!E32</f>
        <v>10855</v>
      </c>
      <c r="AP32" s="43">
        <f>AO32-AL32</f>
        <v>89</v>
      </c>
      <c r="AQ32" s="72">
        <f>AP32*4.5</f>
        <v>400.5</v>
      </c>
      <c r="AS32" s="17"/>
      <c r="AT32" s="46">
        <f t="shared" si="3"/>
        <v>22.5</v>
      </c>
      <c r="AU32" s="17"/>
      <c r="AV32" s="46">
        <f t="shared" si="4"/>
        <v>9</v>
      </c>
      <c r="AW32" s="17"/>
      <c r="AX32" s="46">
        <f t="shared" si="5"/>
        <v>252</v>
      </c>
      <c r="AY32" s="17"/>
      <c r="AZ32" s="46">
        <f t="shared" si="6"/>
        <v>153</v>
      </c>
      <c r="BA32" s="17"/>
      <c r="BB32" s="46">
        <f t="shared" si="7"/>
        <v>355.5</v>
      </c>
      <c r="BC32" s="17"/>
      <c r="BD32" s="46">
        <f t="shared" si="8"/>
        <v>-526.5</v>
      </c>
    </row>
    <row r="33" spans="1:56" ht="23.4" x14ac:dyDescent="0.6">
      <c r="A33" s="27" t="s">
        <v>65</v>
      </c>
      <c r="B33" s="28"/>
      <c r="C33" s="29"/>
      <c r="D33" s="28"/>
      <c r="E33" s="30"/>
      <c r="F33" s="31"/>
      <c r="G33" s="32"/>
      <c r="H33" s="30"/>
      <c r="I33" s="31"/>
      <c r="J33" s="32"/>
      <c r="K33" s="30"/>
      <c r="L33" s="31"/>
      <c r="M33" s="32"/>
      <c r="N33" s="30"/>
      <c r="O33" s="31"/>
      <c r="P33" s="32"/>
      <c r="Q33" s="30"/>
      <c r="R33" s="31"/>
      <c r="S33" s="32"/>
      <c r="T33" s="30"/>
      <c r="U33" s="31"/>
      <c r="V33" s="32"/>
      <c r="W33" s="30"/>
      <c r="X33" s="31"/>
      <c r="Y33" s="32"/>
      <c r="Z33" s="30"/>
      <c r="AA33" s="31"/>
      <c r="AB33" s="32"/>
      <c r="AC33" s="30"/>
      <c r="AD33" s="31"/>
      <c r="AE33" s="32"/>
      <c r="AF33" s="30"/>
      <c r="AG33" s="31"/>
      <c r="AH33" s="32"/>
      <c r="AI33" s="30"/>
      <c r="AJ33" s="31"/>
      <c r="AK33" s="32"/>
      <c r="AL33" s="30"/>
      <c r="AM33" s="31"/>
      <c r="AN33" s="32"/>
      <c r="AO33" s="30"/>
      <c r="AP33" s="31"/>
      <c r="AQ33" s="32"/>
      <c r="AS33" s="17"/>
      <c r="AT33" s="46">
        <f t="shared" si="3"/>
        <v>0</v>
      </c>
      <c r="AU33" s="17"/>
      <c r="AV33" s="46">
        <f t="shared" si="4"/>
        <v>0</v>
      </c>
      <c r="AW33" s="17"/>
      <c r="AX33" s="46">
        <f t="shared" si="5"/>
        <v>0</v>
      </c>
      <c r="AY33" s="17"/>
      <c r="AZ33" s="46">
        <f t="shared" si="6"/>
        <v>0</v>
      </c>
      <c r="BA33" s="17"/>
      <c r="BB33" s="46">
        <f t="shared" si="7"/>
        <v>0</v>
      </c>
      <c r="BC33" s="17"/>
      <c r="BD33" s="46">
        <f t="shared" si="8"/>
        <v>0</v>
      </c>
    </row>
    <row r="34" spans="1:56" x14ac:dyDescent="0.55000000000000004">
      <c r="A34" s="51" t="s">
        <v>66</v>
      </c>
      <c r="B34" s="52"/>
      <c r="C34" s="61"/>
      <c r="D34" s="62"/>
      <c r="E34" s="36"/>
      <c r="F34" s="36"/>
      <c r="G34" s="38"/>
      <c r="H34" s="36"/>
      <c r="I34" s="36"/>
      <c r="J34" s="38"/>
      <c r="K34" s="36"/>
      <c r="L34" s="36"/>
      <c r="M34" s="38"/>
      <c r="N34" s="36"/>
      <c r="O34" s="36"/>
      <c r="P34" s="38"/>
      <c r="Q34" s="36"/>
      <c r="R34" s="36"/>
      <c r="S34" s="38"/>
      <c r="T34" s="36"/>
      <c r="U34" s="36"/>
      <c r="V34" s="38"/>
      <c r="W34" s="36"/>
      <c r="X34" s="36"/>
      <c r="Y34" s="38"/>
      <c r="Z34" s="36"/>
      <c r="AA34" s="36"/>
      <c r="AB34" s="38"/>
      <c r="AC34" s="36"/>
      <c r="AD34" s="36"/>
      <c r="AE34" s="38"/>
      <c r="AF34" s="36"/>
      <c r="AG34" s="36"/>
      <c r="AH34" s="38"/>
      <c r="AI34" s="36"/>
      <c r="AJ34" s="36"/>
      <c r="AK34" s="38"/>
      <c r="AL34" s="36"/>
      <c r="AM34" s="36"/>
      <c r="AN34" s="38"/>
      <c r="AO34" s="36"/>
      <c r="AP34" s="36"/>
      <c r="AQ34" s="38"/>
      <c r="AS34" s="17"/>
      <c r="AT34" s="46">
        <f t="shared" si="3"/>
        <v>0</v>
      </c>
      <c r="AU34" s="17"/>
      <c r="AV34" s="46">
        <f t="shared" si="4"/>
        <v>0</v>
      </c>
      <c r="AW34" s="17"/>
      <c r="AX34" s="46">
        <f t="shared" si="5"/>
        <v>0</v>
      </c>
      <c r="AY34" s="17"/>
      <c r="AZ34" s="46">
        <f t="shared" si="6"/>
        <v>0</v>
      </c>
      <c r="BA34" s="17"/>
      <c r="BB34" s="46">
        <f t="shared" si="7"/>
        <v>0</v>
      </c>
      <c r="BC34" s="17"/>
      <c r="BD34" s="46">
        <f t="shared" si="8"/>
        <v>0</v>
      </c>
    </row>
    <row r="35" spans="1:56" x14ac:dyDescent="0.55000000000000004">
      <c r="A35" s="20">
        <v>149</v>
      </c>
      <c r="B35" s="55" t="s">
        <v>67</v>
      </c>
      <c r="C35" s="56"/>
      <c r="D35" s="57"/>
      <c r="E35" s="43">
        <f>'[1]ธันวาคม 64 '!E35</f>
        <v>1610</v>
      </c>
      <c r="F35" s="43">
        <v>0</v>
      </c>
      <c r="G35" s="44">
        <v>0</v>
      </c>
      <c r="H35" s="45">
        <f>'[1]มกราคม 65'!E35</f>
        <v>1610</v>
      </c>
      <c r="I35" s="43">
        <f t="shared" si="0"/>
        <v>0</v>
      </c>
      <c r="J35" s="44">
        <f t="shared" si="1"/>
        <v>0</v>
      </c>
      <c r="K35" s="45">
        <f>'[1]กุมภาพันธ์ 65'!E35</f>
        <v>1610</v>
      </c>
      <c r="L35" s="43">
        <f t="shared" si="2"/>
        <v>0</v>
      </c>
      <c r="M35" s="44">
        <f>L35*$M$3</f>
        <v>0</v>
      </c>
      <c r="N35" s="45">
        <f>'[1]มีนาคม 65'!E35</f>
        <v>1610</v>
      </c>
      <c r="O35" s="43">
        <f t="shared" si="9"/>
        <v>0</v>
      </c>
      <c r="P35" s="44">
        <f>O35*$P$3</f>
        <v>0</v>
      </c>
      <c r="Q35" s="45">
        <f>'[1]เมษายน 65 '!E35</f>
        <v>1610</v>
      </c>
      <c r="R35" s="43">
        <f>Q35-N35</f>
        <v>0</v>
      </c>
      <c r="S35" s="44">
        <f>R35*$S$3</f>
        <v>0</v>
      </c>
      <c r="T35" s="45">
        <f>'[1]พฤษภาคม 65'!E35</f>
        <v>1610</v>
      </c>
      <c r="U35" s="43">
        <f>T35-Q35</f>
        <v>0</v>
      </c>
      <c r="V35" s="44">
        <f>U35*$V$3</f>
        <v>0</v>
      </c>
      <c r="W35" s="45">
        <f>'[1]มิถุนายน 65 '!E35</f>
        <v>1610</v>
      </c>
      <c r="X35" s="43">
        <f>W35-T35</f>
        <v>0</v>
      </c>
      <c r="Y35" s="44">
        <f>X35*$Y$3</f>
        <v>0</v>
      </c>
      <c r="Z35" s="45">
        <f>'[1]กรกฏาคม 65 '!E35</f>
        <v>1610</v>
      </c>
      <c r="AA35" s="43">
        <f>Z35-W35</f>
        <v>0</v>
      </c>
      <c r="AB35" s="44">
        <f>AA35*$AB$3</f>
        <v>0</v>
      </c>
      <c r="AC35" s="45">
        <f>'[1]สิงหาคม 65 '!E35</f>
        <v>1610</v>
      </c>
      <c r="AD35" s="43">
        <f>AC35-Z35</f>
        <v>0</v>
      </c>
      <c r="AE35" s="44">
        <f>AD35*$AE$3</f>
        <v>0</v>
      </c>
      <c r="AF35" s="45">
        <f>'[1]กันยายน 65 '!E35</f>
        <v>1610</v>
      </c>
      <c r="AG35" s="43">
        <f>AF35-AC35</f>
        <v>0</v>
      </c>
      <c r="AH35" s="44">
        <f>AG35*$AH$3</f>
        <v>0</v>
      </c>
      <c r="AI35" s="45">
        <f>'[1]ตุลาคม 65 '!E35</f>
        <v>1610</v>
      </c>
      <c r="AJ35" s="43">
        <f>AI35-AF35</f>
        <v>0</v>
      </c>
      <c r="AK35" s="44">
        <f>AJ35*$AK$3</f>
        <v>0</v>
      </c>
      <c r="AL35" s="45">
        <f>'[1]พฤศจิกายน 65'!E35</f>
        <v>1610</v>
      </c>
      <c r="AM35" s="43">
        <f>AL35-AI35</f>
        <v>0</v>
      </c>
      <c r="AN35" s="44">
        <f>AM35*$AN$3</f>
        <v>0</v>
      </c>
      <c r="AO35" s="45">
        <f>'[1]ธันวาคม 65 '!E35</f>
        <v>1610</v>
      </c>
      <c r="AP35" s="43">
        <f>AO35-AL35</f>
        <v>0</v>
      </c>
      <c r="AQ35" s="44">
        <f>AP35*$AQ$3</f>
        <v>0</v>
      </c>
      <c r="AS35" s="17"/>
      <c r="AT35" s="46">
        <f t="shared" si="3"/>
        <v>0</v>
      </c>
      <c r="AU35" s="17"/>
      <c r="AV35" s="46">
        <f t="shared" si="4"/>
        <v>0</v>
      </c>
      <c r="AW35" s="17"/>
      <c r="AX35" s="46">
        <f t="shared" si="5"/>
        <v>0</v>
      </c>
      <c r="AY35" s="17"/>
      <c r="AZ35" s="46">
        <f t="shared" si="6"/>
        <v>0</v>
      </c>
      <c r="BA35" s="17"/>
      <c r="BB35" s="46">
        <f t="shared" si="7"/>
        <v>0</v>
      </c>
      <c r="BC35" s="17"/>
      <c r="BD35" s="46">
        <f t="shared" si="8"/>
        <v>0</v>
      </c>
    </row>
    <row r="36" spans="1:56" x14ac:dyDescent="0.55000000000000004">
      <c r="A36" s="20">
        <v>150</v>
      </c>
      <c r="B36" s="55" t="s">
        <v>68</v>
      </c>
      <c r="C36" s="56"/>
      <c r="D36" s="57"/>
      <c r="E36" s="43">
        <f>'[1]ธันวาคม 64 '!E36</f>
        <v>633</v>
      </c>
      <c r="F36" s="43">
        <v>0</v>
      </c>
      <c r="G36" s="44">
        <v>0</v>
      </c>
      <c r="H36" s="45">
        <f>'[1]มกราคม 65'!E36</f>
        <v>633</v>
      </c>
      <c r="I36" s="43">
        <f t="shared" si="0"/>
        <v>0</v>
      </c>
      <c r="J36" s="44">
        <f t="shared" si="1"/>
        <v>0</v>
      </c>
      <c r="K36" s="45">
        <f>'[1]กุมภาพันธ์ 65'!E36</f>
        <v>633</v>
      </c>
      <c r="L36" s="43">
        <f t="shared" si="2"/>
        <v>0</v>
      </c>
      <c r="M36" s="44">
        <f>L36*$M$3</f>
        <v>0</v>
      </c>
      <c r="N36" s="45">
        <f>'[1]มีนาคม 65'!E36</f>
        <v>633</v>
      </c>
      <c r="O36" s="43">
        <f t="shared" si="9"/>
        <v>0</v>
      </c>
      <c r="P36" s="44">
        <f>O36*$P$3</f>
        <v>0</v>
      </c>
      <c r="Q36" s="45">
        <f>'[1]เมษายน 65 '!E36</f>
        <v>633</v>
      </c>
      <c r="R36" s="43">
        <f>Q36-N36</f>
        <v>0</v>
      </c>
      <c r="S36" s="44">
        <f>R36*$S$3</f>
        <v>0</v>
      </c>
      <c r="T36" s="45">
        <f>'[1]พฤษภาคม 65'!E36</f>
        <v>633</v>
      </c>
      <c r="U36" s="43">
        <f>T36-Q36</f>
        <v>0</v>
      </c>
      <c r="V36" s="44">
        <f>U36*$V$3</f>
        <v>0</v>
      </c>
      <c r="W36" s="45">
        <f>'[1]มิถุนายน 65 '!E36</f>
        <v>633</v>
      </c>
      <c r="X36" s="43">
        <f>W36-T36</f>
        <v>0</v>
      </c>
      <c r="Y36" s="44">
        <f>X36*$Y$3</f>
        <v>0</v>
      </c>
      <c r="Z36" s="45">
        <f>'[1]กรกฏาคม 65 '!E36</f>
        <v>633</v>
      </c>
      <c r="AA36" s="43">
        <f>Z36-W36</f>
        <v>0</v>
      </c>
      <c r="AB36" s="44">
        <f>AA36*$AB$3</f>
        <v>0</v>
      </c>
      <c r="AC36" s="45">
        <f>'[1]สิงหาคม 65 '!E36</f>
        <v>633</v>
      </c>
      <c r="AD36" s="43">
        <f>AC36-Z36</f>
        <v>0</v>
      </c>
      <c r="AE36" s="44">
        <f>AD36*$AE$3</f>
        <v>0</v>
      </c>
      <c r="AF36" s="45">
        <f>'[1]กันยายน 65 '!E36</f>
        <v>633</v>
      </c>
      <c r="AG36" s="43" t="s">
        <v>68</v>
      </c>
      <c r="AH36" s="44" t="s">
        <v>68</v>
      </c>
      <c r="AI36" s="45">
        <f>'[1]ตุลาคม 65 '!E36</f>
        <v>633</v>
      </c>
      <c r="AJ36" s="43" t="s">
        <v>68</v>
      </c>
      <c r="AK36" s="44" t="s">
        <v>68</v>
      </c>
      <c r="AL36" s="45">
        <f>'[1]พฤศจิกายน 65'!E36</f>
        <v>633</v>
      </c>
      <c r="AM36" s="43" t="s">
        <v>68</v>
      </c>
      <c r="AN36" s="44" t="s">
        <v>68</v>
      </c>
      <c r="AO36" s="45">
        <f>'[1]ธันวาคม 65 '!E36</f>
        <v>633</v>
      </c>
      <c r="AP36" s="43" t="s">
        <v>68</v>
      </c>
      <c r="AQ36" s="44" t="s">
        <v>68</v>
      </c>
      <c r="AS36" s="17"/>
      <c r="AT36" s="46">
        <f t="shared" si="3"/>
        <v>0</v>
      </c>
      <c r="AU36" s="17"/>
      <c r="AV36" s="46">
        <f t="shared" si="4"/>
        <v>0</v>
      </c>
      <c r="AW36" s="17"/>
      <c r="AX36" s="46">
        <f t="shared" si="5"/>
        <v>0</v>
      </c>
      <c r="AY36" s="17"/>
      <c r="AZ36" s="46">
        <f t="shared" si="6"/>
        <v>0</v>
      </c>
      <c r="BA36" s="17"/>
      <c r="BB36" s="46">
        <f t="shared" si="7"/>
        <v>0</v>
      </c>
      <c r="BC36" s="17"/>
      <c r="BD36" s="46">
        <f t="shared" si="8"/>
        <v>0</v>
      </c>
    </row>
    <row r="37" spans="1:56" x14ac:dyDescent="0.55000000000000004">
      <c r="A37" s="20">
        <v>151</v>
      </c>
      <c r="B37" s="55" t="s">
        <v>69</v>
      </c>
      <c r="C37" s="56"/>
      <c r="D37" s="57">
        <v>120387556</v>
      </c>
      <c r="E37" s="43">
        <f>'[1]ธันวาคม 64 '!E37</f>
        <v>5321</v>
      </c>
      <c r="F37" s="43">
        <v>0</v>
      </c>
      <c r="G37" s="44">
        <v>0</v>
      </c>
      <c r="H37" s="45">
        <f>'[1]มกราคม 65'!E37</f>
        <v>5321</v>
      </c>
      <c r="I37" s="43">
        <f t="shared" si="0"/>
        <v>0</v>
      </c>
      <c r="J37" s="44">
        <f t="shared" si="1"/>
        <v>0</v>
      </c>
      <c r="K37" s="45">
        <f>'[1]กุมภาพันธ์ 65'!E37</f>
        <v>5321</v>
      </c>
      <c r="L37" s="43">
        <f t="shared" si="2"/>
        <v>0</v>
      </c>
      <c r="M37" s="44">
        <f>L37*$M$3</f>
        <v>0</v>
      </c>
      <c r="N37" s="45">
        <f>'[1]มีนาคม 65'!E37</f>
        <v>5321</v>
      </c>
      <c r="O37" s="43">
        <f t="shared" si="9"/>
        <v>0</v>
      </c>
      <c r="P37" s="44">
        <f>O37*$P$3</f>
        <v>0</v>
      </c>
      <c r="Q37" s="45">
        <f>'[1]เมษายน 65 '!E37</f>
        <v>5321</v>
      </c>
      <c r="R37" s="43">
        <f>Q37-N37</f>
        <v>0</v>
      </c>
      <c r="S37" s="44">
        <f>R37*$S$3</f>
        <v>0</v>
      </c>
      <c r="T37" s="45">
        <f>'[1]พฤษภาคม 65'!E37</f>
        <v>5321</v>
      </c>
      <c r="U37" s="43">
        <f>T37-Q37</f>
        <v>0</v>
      </c>
      <c r="V37" s="44">
        <f>U37*$V$3</f>
        <v>0</v>
      </c>
      <c r="W37" s="45">
        <f>'[1]มิถุนายน 65 '!E37</f>
        <v>5321</v>
      </c>
      <c r="X37" s="43">
        <f>W37-T37</f>
        <v>0</v>
      </c>
      <c r="Y37" s="44">
        <f>X37*$Y$3</f>
        <v>0</v>
      </c>
      <c r="Z37" s="45">
        <f>'[1]กรกฏาคม 65 '!E37</f>
        <v>5321</v>
      </c>
      <c r="AA37" s="43">
        <f>Z37-W37</f>
        <v>0</v>
      </c>
      <c r="AB37" s="44">
        <f>AA37*$AB$3</f>
        <v>0</v>
      </c>
      <c r="AC37" s="45">
        <f>'[1]สิงหาคม 65 '!E37</f>
        <v>5377</v>
      </c>
      <c r="AD37" s="43">
        <f>AC37-Z37</f>
        <v>56</v>
      </c>
      <c r="AE37" s="44">
        <f>AD37*$AE$3</f>
        <v>280</v>
      </c>
      <c r="AF37" s="45">
        <f>'[1]กันยายน 65 '!E37</f>
        <v>5404</v>
      </c>
      <c r="AG37" s="43">
        <f>AF37-AC37</f>
        <v>27</v>
      </c>
      <c r="AH37" s="44">
        <f>AG37*$AH$3</f>
        <v>135</v>
      </c>
      <c r="AI37" s="45">
        <f>'[1]ตุลาคม 65 '!E37</f>
        <v>5426</v>
      </c>
      <c r="AJ37" s="43">
        <f>AI37-AF37</f>
        <v>22</v>
      </c>
      <c r="AK37" s="44">
        <f>AJ37*$AK$3</f>
        <v>110</v>
      </c>
      <c r="AL37" s="45">
        <f>'[1]พฤศจิกายน 65'!E37</f>
        <v>5426</v>
      </c>
      <c r="AM37" s="43">
        <f>AL37-AI37</f>
        <v>0</v>
      </c>
      <c r="AN37" s="44">
        <f>AM37*$AN$3</f>
        <v>0</v>
      </c>
      <c r="AO37" s="45">
        <f>'[1]ธันวาคม 65 '!E37</f>
        <v>5426</v>
      </c>
      <c r="AP37" s="43">
        <f>AO37-AL37</f>
        <v>0</v>
      </c>
      <c r="AQ37" s="44">
        <f>AP37*$AQ$3</f>
        <v>0</v>
      </c>
      <c r="AS37" s="17"/>
      <c r="AT37" s="46">
        <f t="shared" si="3"/>
        <v>0</v>
      </c>
      <c r="AU37" s="17"/>
      <c r="AV37" s="46">
        <f t="shared" si="4"/>
        <v>0</v>
      </c>
      <c r="AW37" s="17"/>
      <c r="AX37" s="46">
        <f t="shared" si="5"/>
        <v>0</v>
      </c>
      <c r="AY37" s="17"/>
      <c r="AZ37" s="46">
        <f t="shared" si="6"/>
        <v>0</v>
      </c>
      <c r="BA37" s="17"/>
      <c r="BB37" s="46">
        <f t="shared" si="7"/>
        <v>0</v>
      </c>
      <c r="BC37" s="17"/>
      <c r="BD37" s="46">
        <f t="shared" si="8"/>
        <v>0</v>
      </c>
    </row>
    <row r="38" spans="1:56" x14ac:dyDescent="0.55000000000000004">
      <c r="A38" s="20">
        <v>189</v>
      </c>
      <c r="B38" s="55" t="s">
        <v>70</v>
      </c>
      <c r="C38" s="56"/>
      <c r="D38" s="66" t="s">
        <v>71</v>
      </c>
      <c r="E38" s="43">
        <f>'[1]ธันวาคม 64 '!E38</f>
        <v>285</v>
      </c>
      <c r="F38" s="43">
        <v>0</v>
      </c>
      <c r="G38" s="44">
        <v>0</v>
      </c>
      <c r="H38" s="45">
        <f>'[1]มกราคม 65'!E38</f>
        <v>285</v>
      </c>
      <c r="I38" s="43">
        <f t="shared" si="0"/>
        <v>0</v>
      </c>
      <c r="J38" s="44">
        <f t="shared" si="1"/>
        <v>0</v>
      </c>
      <c r="K38" s="45">
        <f>'[1]กุมภาพันธ์ 65'!E38</f>
        <v>285</v>
      </c>
      <c r="L38" s="43">
        <f t="shared" si="2"/>
        <v>0</v>
      </c>
      <c r="M38" s="44">
        <f>L38*$M$3</f>
        <v>0</v>
      </c>
      <c r="N38" s="45" t="str">
        <f>'[1]มีนาคม 65'!E38</f>
        <v>ยกเลิก</v>
      </c>
      <c r="O38" s="43" t="s">
        <v>34</v>
      </c>
      <c r="P38" s="44" t="s">
        <v>34</v>
      </c>
      <c r="Q38" s="45" t="str">
        <f>'[1]เมษายน 65 '!E38</f>
        <v>รื้อถอนแล้ว</v>
      </c>
      <c r="R38" s="43" t="s">
        <v>18</v>
      </c>
      <c r="S38" s="44" t="s">
        <v>18</v>
      </c>
      <c r="T38" s="45">
        <f>'[1]พฤษภาคม 65'!E38</f>
        <v>624</v>
      </c>
      <c r="U38" s="43" t="s">
        <v>18</v>
      </c>
      <c r="V38" s="44" t="s">
        <v>18</v>
      </c>
      <c r="W38" s="45" t="str">
        <f>'[1]มิถุนายน 65 '!E38</f>
        <v>รื้อถอนแล้ว</v>
      </c>
      <c r="X38" s="50" t="s">
        <v>18</v>
      </c>
      <c r="Y38" s="50" t="s">
        <v>18</v>
      </c>
      <c r="Z38" s="45" t="str">
        <f>'[1]กรกฏาคม 65 '!E38</f>
        <v>รื้อถอนแล้ว</v>
      </c>
      <c r="AA38" s="17" t="s">
        <v>18</v>
      </c>
      <c r="AB38" s="17" t="s">
        <v>18</v>
      </c>
      <c r="AC38" s="45" t="str">
        <f>'[1]สิงหาคม 65 '!E38</f>
        <v>รื้อถอนแล้ว</v>
      </c>
      <c r="AD38" s="43" t="s">
        <v>18</v>
      </c>
      <c r="AE38" s="44" t="s">
        <v>18</v>
      </c>
      <c r="AF38" s="45" t="str">
        <f>'[1]กันยายน 65 '!E38</f>
        <v>รื้อถอนแล้ว</v>
      </c>
      <c r="AG38" s="43" t="s">
        <v>18</v>
      </c>
      <c r="AH38" s="44" t="s">
        <v>18</v>
      </c>
      <c r="AI38" s="45" t="str">
        <f>'[1]ตุลาคม 65 '!E38</f>
        <v>รื้อถอนแล้ว</v>
      </c>
      <c r="AJ38" s="43" t="s">
        <v>18</v>
      </c>
      <c r="AK38" s="44" t="s">
        <v>18</v>
      </c>
      <c r="AL38" s="45" t="str">
        <f>'[1]พฤศจิกายน 65'!E38</f>
        <v>รื้อถอนแล้ว</v>
      </c>
      <c r="AM38" s="43" t="s">
        <v>18</v>
      </c>
      <c r="AN38" s="44" t="s">
        <v>18</v>
      </c>
      <c r="AO38" s="45" t="str">
        <f>'[1]ธันวาคม 65 '!E38</f>
        <v>รื้อถอนแล้ว</v>
      </c>
      <c r="AP38" s="43" t="s">
        <v>18</v>
      </c>
      <c r="AQ38" s="44" t="s">
        <v>18</v>
      </c>
      <c r="AS38" s="17"/>
      <c r="AT38" s="46">
        <f t="shared" si="3"/>
        <v>0</v>
      </c>
      <c r="AU38" s="17"/>
      <c r="AV38" s="46">
        <f t="shared" si="4"/>
        <v>0</v>
      </c>
      <c r="AW38" s="17"/>
      <c r="AX38" s="50" t="s">
        <v>34</v>
      </c>
      <c r="AY38" s="17"/>
      <c r="AZ38" s="50" t="s">
        <v>18</v>
      </c>
      <c r="BA38" s="17"/>
      <c r="BB38" s="50" t="s">
        <v>18</v>
      </c>
      <c r="BC38" s="17"/>
      <c r="BD38" s="17" t="s">
        <v>18</v>
      </c>
    </row>
    <row r="39" spans="1:56" ht="23.4" x14ac:dyDescent="0.6">
      <c r="A39" s="27" t="s">
        <v>72</v>
      </c>
      <c r="B39" s="28"/>
      <c r="C39" s="29"/>
      <c r="D39" s="28"/>
      <c r="E39" s="30"/>
      <c r="F39" s="31"/>
      <c r="G39" s="32"/>
      <c r="H39" s="30"/>
      <c r="I39" s="31"/>
      <c r="J39" s="32"/>
      <c r="K39" s="30"/>
      <c r="L39" s="31"/>
      <c r="M39" s="32"/>
      <c r="N39" s="30"/>
      <c r="O39" s="31"/>
      <c r="P39" s="32"/>
      <c r="Q39" s="30"/>
      <c r="R39" s="31"/>
      <c r="S39" s="32"/>
      <c r="T39" s="30"/>
      <c r="U39" s="31"/>
      <c r="V39" s="32"/>
      <c r="W39" s="30"/>
      <c r="X39" s="31"/>
      <c r="Y39" s="32"/>
      <c r="Z39" s="30"/>
      <c r="AA39" s="31"/>
      <c r="AB39" s="32"/>
      <c r="AC39" s="30"/>
      <c r="AD39" s="31"/>
      <c r="AE39" s="32"/>
      <c r="AF39" s="30"/>
      <c r="AG39" s="31"/>
      <c r="AH39" s="32"/>
      <c r="AI39" s="30"/>
      <c r="AJ39" s="31"/>
      <c r="AK39" s="32"/>
      <c r="AL39" s="30"/>
      <c r="AM39" s="31"/>
      <c r="AN39" s="32"/>
      <c r="AO39" s="30"/>
      <c r="AP39" s="31"/>
      <c r="AQ39" s="32"/>
      <c r="AS39" s="17"/>
      <c r="AT39" s="46">
        <f t="shared" si="3"/>
        <v>0</v>
      </c>
      <c r="AU39" s="17"/>
      <c r="AV39" s="46">
        <f t="shared" si="4"/>
        <v>0</v>
      </c>
      <c r="AW39" s="17"/>
      <c r="AX39" s="46">
        <f t="shared" si="5"/>
        <v>0</v>
      </c>
      <c r="AY39" s="17"/>
      <c r="AZ39" s="46">
        <f t="shared" si="6"/>
        <v>0</v>
      </c>
      <c r="BA39" s="17"/>
      <c r="BB39" s="46">
        <f t="shared" si="7"/>
        <v>0</v>
      </c>
      <c r="BC39" s="17"/>
      <c r="BD39" s="46">
        <f t="shared" si="8"/>
        <v>0</v>
      </c>
    </row>
    <row r="40" spans="1:56" x14ac:dyDescent="0.55000000000000004">
      <c r="A40" s="59" t="s">
        <v>73</v>
      </c>
      <c r="B40" s="60"/>
      <c r="C40" s="61"/>
      <c r="D40" s="62"/>
      <c r="E40" s="36"/>
      <c r="F40" s="36"/>
      <c r="G40" s="38"/>
      <c r="H40" s="36"/>
      <c r="I40" s="36"/>
      <c r="J40" s="38"/>
      <c r="K40" s="36"/>
      <c r="L40" s="36"/>
      <c r="M40" s="38"/>
      <c r="N40" s="36"/>
      <c r="O40" s="36"/>
      <c r="P40" s="38"/>
      <c r="Q40" s="36"/>
      <c r="R40" s="36"/>
      <c r="S40" s="38"/>
      <c r="T40" s="36"/>
      <c r="U40" s="36"/>
      <c r="V40" s="38"/>
      <c r="W40" s="36"/>
      <c r="X40" s="36"/>
      <c r="Y40" s="38"/>
      <c r="Z40" s="36"/>
      <c r="AA40" s="36"/>
      <c r="AB40" s="38"/>
      <c r="AC40" s="36"/>
      <c r="AD40" s="36"/>
      <c r="AE40" s="38"/>
      <c r="AF40" s="36"/>
      <c r="AG40" s="36"/>
      <c r="AH40" s="38"/>
      <c r="AI40" s="36"/>
      <c r="AJ40" s="36"/>
      <c r="AK40" s="38"/>
      <c r="AL40" s="36"/>
      <c r="AM40" s="36"/>
      <c r="AN40" s="38"/>
      <c r="AO40" s="36"/>
      <c r="AP40" s="36"/>
      <c r="AQ40" s="38"/>
      <c r="AS40" s="17"/>
      <c r="AT40" s="46">
        <f t="shared" si="3"/>
        <v>0</v>
      </c>
      <c r="AU40" s="17"/>
      <c r="AV40" s="46">
        <f t="shared" si="4"/>
        <v>0</v>
      </c>
      <c r="AW40" s="17"/>
      <c r="AX40" s="46">
        <f t="shared" si="5"/>
        <v>0</v>
      </c>
      <c r="AY40" s="17"/>
      <c r="AZ40" s="46">
        <f t="shared" si="6"/>
        <v>0</v>
      </c>
      <c r="BA40" s="17"/>
      <c r="BB40" s="46">
        <f t="shared" si="7"/>
        <v>0</v>
      </c>
      <c r="BC40" s="17"/>
      <c r="BD40" s="46">
        <f t="shared" si="8"/>
        <v>0</v>
      </c>
    </row>
    <row r="41" spans="1:56" x14ac:dyDescent="0.55000000000000004">
      <c r="A41" s="20">
        <v>29</v>
      </c>
      <c r="B41" s="63" t="s">
        <v>74</v>
      </c>
      <c r="C41" s="56"/>
      <c r="D41" s="57">
        <v>17338374</v>
      </c>
      <c r="E41" s="43">
        <f>'[1]ธันวาคม 64 '!E41</f>
        <v>3917</v>
      </c>
      <c r="F41" s="43">
        <v>12</v>
      </c>
      <c r="G41" s="44">
        <v>60</v>
      </c>
      <c r="H41" s="45">
        <f>'[1]มกราคม 65'!E41</f>
        <v>3930</v>
      </c>
      <c r="I41" s="43">
        <f>H41-E41</f>
        <v>13</v>
      </c>
      <c r="J41" s="44">
        <f>I41*$J$3</f>
        <v>65</v>
      </c>
      <c r="K41" s="45">
        <f>'[1]กุมภาพันธ์ 65'!E41</f>
        <v>3944</v>
      </c>
      <c r="L41" s="43">
        <f>K41-H41</f>
        <v>14</v>
      </c>
      <c r="M41" s="44">
        <f t="shared" ref="M41:M80" si="21">L41*$M$3</f>
        <v>70</v>
      </c>
      <c r="N41" s="45">
        <f>'[1]มีนาคม 65'!E41</f>
        <v>3944</v>
      </c>
      <c r="O41" s="43">
        <f>N41-K41</f>
        <v>0</v>
      </c>
      <c r="P41" s="44">
        <f t="shared" ref="P41:P80" si="22">O41*$P$3</f>
        <v>0</v>
      </c>
      <c r="Q41" s="45">
        <f>'[1]เมษายน 65 '!E41</f>
        <v>3944</v>
      </c>
      <c r="R41" s="43">
        <f>Q41-N41</f>
        <v>0</v>
      </c>
      <c r="S41" s="44">
        <f>R41*$S$3</f>
        <v>0</v>
      </c>
      <c r="T41" s="45">
        <f>'[1]พฤษภาคม 65'!E41</f>
        <v>3944</v>
      </c>
      <c r="U41" s="43">
        <f t="shared" ref="U41:U80" si="23">T41-Q41</f>
        <v>0</v>
      </c>
      <c r="V41" s="44">
        <f t="shared" ref="V41:V82" si="24">U41*$V$3</f>
        <v>0</v>
      </c>
      <c r="W41" s="45">
        <f>'[1]มิถุนายน 65 '!E41</f>
        <v>3954</v>
      </c>
      <c r="X41" s="43">
        <f t="shared" ref="X41:X80" si="25">W41-T41</f>
        <v>10</v>
      </c>
      <c r="Y41" s="44">
        <f t="shared" ref="Y41:Y82" si="26">X41*$Y$3</f>
        <v>50</v>
      </c>
      <c r="Z41" s="45">
        <f>'[1]กรกฏาคม 65 '!E41</f>
        <v>4021</v>
      </c>
      <c r="AA41" s="43">
        <f t="shared" ref="AA41:AA80" si="27">Z41-W41</f>
        <v>67</v>
      </c>
      <c r="AB41" s="44">
        <f t="shared" ref="AB41:AB82" si="28">AA41*$AB$3</f>
        <v>335</v>
      </c>
      <c r="AC41" s="45">
        <f>'[1]สิงหาคม 65 '!E41</f>
        <v>4071</v>
      </c>
      <c r="AD41" s="43">
        <f t="shared" ref="AD41:AD80" si="29">AC41-Z41</f>
        <v>50</v>
      </c>
      <c r="AE41" s="44">
        <f t="shared" ref="AE41:AE82" si="30">AD41*$AE$3</f>
        <v>250</v>
      </c>
      <c r="AF41" s="45">
        <f>'[1]กันยายน 65 '!E41</f>
        <v>4121</v>
      </c>
      <c r="AG41" s="43">
        <f t="shared" ref="AG41:AG80" si="31">AF41-AC41</f>
        <v>50</v>
      </c>
      <c r="AH41" s="44">
        <f t="shared" ref="AH41:AH82" si="32">AG41*$AH$3</f>
        <v>250</v>
      </c>
      <c r="AI41" s="45">
        <f>'[1]ตุลาคม 65 '!E41</f>
        <v>4159</v>
      </c>
      <c r="AJ41" s="43">
        <f t="shared" ref="AJ41:AJ80" si="33">AI41-AF41</f>
        <v>38</v>
      </c>
      <c r="AK41" s="44">
        <f t="shared" ref="AK41:AK82" si="34">AJ41*$AK$3</f>
        <v>190</v>
      </c>
      <c r="AL41" s="45">
        <f>'[1]พฤศจิกายน 65'!E41</f>
        <v>4187</v>
      </c>
      <c r="AM41" s="43">
        <f t="shared" ref="AM41:AM80" si="35">AL41-AI41</f>
        <v>28</v>
      </c>
      <c r="AN41" s="44">
        <f t="shared" ref="AN41:AN82" si="36">AM41*$AN$3</f>
        <v>140</v>
      </c>
      <c r="AO41" s="45">
        <f>'[1]ธันวาคม 65 '!E41</f>
        <v>4237</v>
      </c>
      <c r="AP41" s="43">
        <f t="shared" ref="AP41:AP80" si="37">AO41-AL41</f>
        <v>50</v>
      </c>
      <c r="AQ41" s="44">
        <f t="shared" ref="AQ41:AQ82" si="38">AP41*$AQ$3</f>
        <v>250</v>
      </c>
      <c r="AS41" s="17"/>
      <c r="AT41" s="46">
        <f t="shared" si="3"/>
        <v>5</v>
      </c>
      <c r="AU41" s="17"/>
      <c r="AV41" s="46">
        <f t="shared" si="4"/>
        <v>5</v>
      </c>
      <c r="AW41" s="17"/>
      <c r="AX41" s="46">
        <f t="shared" si="5"/>
        <v>-70</v>
      </c>
      <c r="AY41" s="17"/>
      <c r="AZ41" s="46">
        <f t="shared" si="6"/>
        <v>0</v>
      </c>
      <c r="BA41" s="17"/>
      <c r="BB41" s="46">
        <f t="shared" si="7"/>
        <v>50</v>
      </c>
      <c r="BC41" s="17"/>
      <c r="BD41" s="46">
        <f t="shared" si="8"/>
        <v>285</v>
      </c>
    </row>
    <row r="42" spans="1:56" x14ac:dyDescent="0.55000000000000004">
      <c r="A42" s="20">
        <v>28</v>
      </c>
      <c r="B42" s="63" t="s">
        <v>75</v>
      </c>
      <c r="C42" s="56"/>
      <c r="D42" s="57"/>
      <c r="E42" s="43">
        <f>'[1]ธันวาคม 64 '!E42</f>
        <v>7709</v>
      </c>
      <c r="F42" s="43">
        <v>265</v>
      </c>
      <c r="G42" s="44">
        <v>1325</v>
      </c>
      <c r="H42" s="45">
        <f>'[1]มกราคม 65'!E42</f>
        <v>7976</v>
      </c>
      <c r="I42" s="43">
        <f>H42-E42</f>
        <v>267</v>
      </c>
      <c r="J42" s="44">
        <f>I42*$J$3</f>
        <v>1335</v>
      </c>
      <c r="K42" s="45">
        <f>'[1]กุมภาพันธ์ 65'!E42</f>
        <v>8265</v>
      </c>
      <c r="L42" s="43">
        <f>K42-H42</f>
        <v>289</v>
      </c>
      <c r="M42" s="44">
        <f t="shared" si="21"/>
        <v>1445</v>
      </c>
      <c r="N42" s="45">
        <f>'[1]มีนาคม 65'!E42</f>
        <v>8265</v>
      </c>
      <c r="O42" s="43">
        <f>N42-K42</f>
        <v>0</v>
      </c>
      <c r="P42" s="44">
        <f t="shared" si="22"/>
        <v>0</v>
      </c>
      <c r="Q42" s="45">
        <f>'[1]เมษายน 65 '!E42</f>
        <v>8265</v>
      </c>
      <c r="R42" s="43">
        <f t="shared" ref="R42:R79" si="39">Q42-N42</f>
        <v>0</v>
      </c>
      <c r="S42" s="44">
        <f t="shared" ref="S42:S79" si="40">R42*$S$3</f>
        <v>0</v>
      </c>
      <c r="T42" s="45">
        <f>'[1]พฤษภาคม 65'!E42</f>
        <v>8265</v>
      </c>
      <c r="U42" s="43">
        <f t="shared" si="23"/>
        <v>0</v>
      </c>
      <c r="V42" s="44">
        <f t="shared" si="24"/>
        <v>0</v>
      </c>
      <c r="W42" s="45">
        <f>'[1]มิถุนายน 65 '!E42</f>
        <v>8441</v>
      </c>
      <c r="X42" s="43">
        <f t="shared" si="25"/>
        <v>176</v>
      </c>
      <c r="Y42" s="44">
        <f t="shared" si="26"/>
        <v>880</v>
      </c>
      <c r="Z42" s="45">
        <f>'[1]กรกฏาคม 65 '!E42</f>
        <v>8879</v>
      </c>
      <c r="AA42" s="43">
        <f t="shared" si="27"/>
        <v>438</v>
      </c>
      <c r="AB42" s="44">
        <f t="shared" si="28"/>
        <v>2190</v>
      </c>
      <c r="AC42" s="45">
        <f>'[1]สิงหาคม 65 '!E42</f>
        <v>9339</v>
      </c>
      <c r="AD42" s="43">
        <f t="shared" si="29"/>
        <v>460</v>
      </c>
      <c r="AE42" s="44">
        <f t="shared" si="30"/>
        <v>2300</v>
      </c>
      <c r="AF42" s="45">
        <f>'[1]กันยายน 65 '!E42</f>
        <v>9845</v>
      </c>
      <c r="AG42" s="43">
        <f t="shared" si="31"/>
        <v>506</v>
      </c>
      <c r="AH42" s="44">
        <f t="shared" si="32"/>
        <v>2530</v>
      </c>
      <c r="AI42" s="45">
        <f>'[1]ตุลาคม 65 '!E42</f>
        <v>288</v>
      </c>
      <c r="AJ42" s="72">
        <f>(10000-AF42)+AI42</f>
        <v>443</v>
      </c>
      <c r="AK42" s="44">
        <f t="shared" si="34"/>
        <v>2215</v>
      </c>
      <c r="AL42" s="45">
        <f>'[1]พฤศจิกายน 65'!E42</f>
        <v>621</v>
      </c>
      <c r="AM42" s="43">
        <f t="shared" si="35"/>
        <v>333</v>
      </c>
      <c r="AN42" s="44">
        <f t="shared" si="36"/>
        <v>1665</v>
      </c>
      <c r="AO42" s="45">
        <f>'[1]ธันวาคม 65 '!E42</f>
        <v>1079</v>
      </c>
      <c r="AP42" s="43">
        <f t="shared" si="37"/>
        <v>458</v>
      </c>
      <c r="AQ42" s="44">
        <f t="shared" si="38"/>
        <v>2290</v>
      </c>
      <c r="AS42" s="17"/>
      <c r="AT42" s="46">
        <f t="shared" si="3"/>
        <v>10</v>
      </c>
      <c r="AU42" s="17"/>
      <c r="AV42" s="46">
        <f t="shared" si="4"/>
        <v>110</v>
      </c>
      <c r="AW42" s="17"/>
      <c r="AX42" s="46">
        <f t="shared" si="5"/>
        <v>-1445</v>
      </c>
      <c r="AY42" s="17"/>
      <c r="AZ42" s="46">
        <f t="shared" si="6"/>
        <v>0</v>
      </c>
      <c r="BA42" s="64">
        <v>8483</v>
      </c>
      <c r="BB42" s="65">
        <f t="shared" si="7"/>
        <v>880</v>
      </c>
      <c r="BC42" s="17"/>
      <c r="BD42" s="46">
        <f t="shared" si="8"/>
        <v>1310</v>
      </c>
    </row>
    <row r="43" spans="1:56" x14ac:dyDescent="0.55000000000000004">
      <c r="A43" s="20">
        <v>30</v>
      </c>
      <c r="B43" s="63" t="s">
        <v>76</v>
      </c>
      <c r="C43" s="56"/>
      <c r="D43" s="57"/>
      <c r="E43" s="43">
        <f>'[1]ธันวาคม 64 '!E43</f>
        <v>3701</v>
      </c>
      <c r="F43" s="43">
        <v>10</v>
      </c>
      <c r="G43" s="44">
        <v>50</v>
      </c>
      <c r="H43" s="45">
        <f>'[1]มกราคม 65'!E43</f>
        <v>3701</v>
      </c>
      <c r="I43" s="43">
        <f>H43-E43</f>
        <v>0</v>
      </c>
      <c r="J43" s="44">
        <f>I43*$J$3</f>
        <v>0</v>
      </c>
      <c r="K43" s="45">
        <f>'[1]กุมภาพันธ์ 65'!E43</f>
        <v>3718</v>
      </c>
      <c r="L43" s="43">
        <f>K43-H43</f>
        <v>17</v>
      </c>
      <c r="M43" s="44">
        <f t="shared" si="21"/>
        <v>85</v>
      </c>
      <c r="N43" s="45">
        <f>'[1]มีนาคม 65'!E43</f>
        <v>3718</v>
      </c>
      <c r="O43" s="43">
        <f>N43-K43</f>
        <v>0</v>
      </c>
      <c r="P43" s="44">
        <f t="shared" si="22"/>
        <v>0</v>
      </c>
      <c r="Q43" s="45">
        <f>'[1]เมษายน 65 '!E43</f>
        <v>3718</v>
      </c>
      <c r="R43" s="43">
        <f t="shared" si="39"/>
        <v>0</v>
      </c>
      <c r="S43" s="44">
        <f t="shared" si="40"/>
        <v>0</v>
      </c>
      <c r="T43" s="45">
        <f>'[1]พฤษภาคม 65'!E43</f>
        <v>3718</v>
      </c>
      <c r="U43" s="43">
        <f t="shared" si="23"/>
        <v>0</v>
      </c>
      <c r="V43" s="44">
        <f t="shared" si="24"/>
        <v>0</v>
      </c>
      <c r="W43" s="45">
        <f>'[1]มิถุนายน 65 '!E43</f>
        <v>3718</v>
      </c>
      <c r="X43" s="43">
        <f t="shared" si="25"/>
        <v>0</v>
      </c>
      <c r="Y43" s="44">
        <f t="shared" si="26"/>
        <v>0</v>
      </c>
      <c r="Z43" s="45">
        <f>'[1]กรกฏาคม 65 '!E43</f>
        <v>3718</v>
      </c>
      <c r="AA43" s="43">
        <f t="shared" si="27"/>
        <v>0</v>
      </c>
      <c r="AB43" s="44">
        <f t="shared" si="28"/>
        <v>0</v>
      </c>
      <c r="AC43" s="45">
        <f>'[1]สิงหาคม 65 '!E43</f>
        <v>3800</v>
      </c>
      <c r="AD43" s="43">
        <f t="shared" si="29"/>
        <v>82</v>
      </c>
      <c r="AE43" s="44">
        <f t="shared" si="30"/>
        <v>410</v>
      </c>
      <c r="AF43" s="45">
        <f>'[1]กันยายน 65 '!E43</f>
        <v>3858</v>
      </c>
      <c r="AG43" s="43">
        <f t="shared" si="31"/>
        <v>58</v>
      </c>
      <c r="AH43" s="44">
        <f t="shared" si="32"/>
        <v>290</v>
      </c>
      <c r="AI43" s="45">
        <f>'[1]ตุลาคม 65 '!E43</f>
        <v>3899</v>
      </c>
      <c r="AJ43" s="43">
        <f t="shared" si="33"/>
        <v>41</v>
      </c>
      <c r="AK43" s="44">
        <f t="shared" si="34"/>
        <v>205</v>
      </c>
      <c r="AL43" s="45">
        <f>'[1]พฤศจิกายน 65'!E43</f>
        <v>3899</v>
      </c>
      <c r="AM43" s="43">
        <f t="shared" si="35"/>
        <v>0</v>
      </c>
      <c r="AN43" s="44">
        <f t="shared" si="36"/>
        <v>0</v>
      </c>
      <c r="AO43" s="45">
        <f>'[1]ธันวาคม 65 '!E43</f>
        <v>3941</v>
      </c>
      <c r="AP43" s="43">
        <f t="shared" si="37"/>
        <v>42</v>
      </c>
      <c r="AQ43" s="44">
        <f t="shared" si="38"/>
        <v>210</v>
      </c>
      <c r="AS43" s="17"/>
      <c r="AT43" s="46">
        <f t="shared" si="3"/>
        <v>-50</v>
      </c>
      <c r="AU43" s="17"/>
      <c r="AV43" s="46">
        <f t="shared" si="4"/>
        <v>85</v>
      </c>
      <c r="AW43" s="17"/>
      <c r="AX43" s="46">
        <f t="shared" si="5"/>
        <v>-85</v>
      </c>
      <c r="AY43" s="17"/>
      <c r="AZ43" s="46">
        <f t="shared" si="6"/>
        <v>0</v>
      </c>
      <c r="BA43" s="17"/>
      <c r="BB43" s="46">
        <f t="shared" si="7"/>
        <v>0</v>
      </c>
      <c r="BC43" s="17"/>
      <c r="BD43" s="46">
        <f t="shared" si="8"/>
        <v>0</v>
      </c>
    </row>
    <row r="44" spans="1:56" x14ac:dyDescent="0.55000000000000004">
      <c r="A44" s="20">
        <v>11</v>
      </c>
      <c r="B44" s="63" t="s">
        <v>77</v>
      </c>
      <c r="C44" s="56"/>
      <c r="D44" s="57"/>
      <c r="E44" s="43">
        <f>'[1]ธันวาคม 64 '!E44</f>
        <v>1780</v>
      </c>
      <c r="F44" s="43">
        <v>291</v>
      </c>
      <c r="G44" s="44">
        <v>1455</v>
      </c>
      <c r="H44" s="45">
        <f>'[1]มกราคม 65'!E44</f>
        <v>2094</v>
      </c>
      <c r="I44" s="43">
        <f t="shared" si="0"/>
        <v>314</v>
      </c>
      <c r="J44" s="44">
        <f t="shared" si="1"/>
        <v>1570</v>
      </c>
      <c r="K44" s="45">
        <f>'[1]กุมภาพันธ์ 65'!E44</f>
        <v>2393</v>
      </c>
      <c r="L44" s="43">
        <f t="shared" si="2"/>
        <v>299</v>
      </c>
      <c r="M44" s="44">
        <f t="shared" si="21"/>
        <v>1495</v>
      </c>
      <c r="N44" s="45">
        <f>'[1]มีนาคม 65'!E44</f>
        <v>2705</v>
      </c>
      <c r="O44" s="43">
        <f t="shared" si="9"/>
        <v>312</v>
      </c>
      <c r="P44" s="44">
        <f t="shared" si="22"/>
        <v>1560</v>
      </c>
      <c r="Q44" s="45">
        <f>'[1]เมษายน 65 '!E44</f>
        <v>2705</v>
      </c>
      <c r="R44" s="43">
        <f t="shared" si="39"/>
        <v>0</v>
      </c>
      <c r="S44" s="44">
        <f t="shared" si="40"/>
        <v>0</v>
      </c>
      <c r="T44" s="45">
        <f>'[1]พฤษภาคม 65'!E44</f>
        <v>2705</v>
      </c>
      <c r="U44" s="43">
        <f t="shared" si="23"/>
        <v>0</v>
      </c>
      <c r="V44" s="44">
        <f t="shared" si="24"/>
        <v>0</v>
      </c>
      <c r="W44" s="45">
        <f>'[1]มิถุนายน 65 '!E44</f>
        <v>2915</v>
      </c>
      <c r="X44" s="43">
        <f t="shared" si="25"/>
        <v>210</v>
      </c>
      <c r="Y44" s="44">
        <f t="shared" si="26"/>
        <v>1050</v>
      </c>
      <c r="Z44" s="45">
        <f>'[1]กรกฏาคม 65 '!E44</f>
        <v>3061</v>
      </c>
      <c r="AA44" s="43">
        <f t="shared" si="27"/>
        <v>146</v>
      </c>
      <c r="AB44" s="44">
        <f t="shared" si="28"/>
        <v>730</v>
      </c>
      <c r="AC44" s="45">
        <f>'[1]สิงหาคม 65 '!E44</f>
        <v>3232</v>
      </c>
      <c r="AD44" s="43">
        <f t="shared" si="29"/>
        <v>171</v>
      </c>
      <c r="AE44" s="44">
        <f t="shared" si="30"/>
        <v>855</v>
      </c>
      <c r="AF44" s="45">
        <f>'[1]กันยายน 65 '!E44</f>
        <v>3397</v>
      </c>
      <c r="AG44" s="43">
        <f t="shared" si="31"/>
        <v>165</v>
      </c>
      <c r="AH44" s="44">
        <f t="shared" si="32"/>
        <v>825</v>
      </c>
      <c r="AI44" s="45">
        <f>'[1]ตุลาคม 65 '!E44</f>
        <v>3544</v>
      </c>
      <c r="AJ44" s="43">
        <f t="shared" si="33"/>
        <v>147</v>
      </c>
      <c r="AK44" s="44">
        <f t="shared" si="34"/>
        <v>735</v>
      </c>
      <c r="AL44" s="45">
        <f>'[1]พฤศจิกายน 65'!E44</f>
        <v>3694</v>
      </c>
      <c r="AM44" s="43">
        <f t="shared" si="35"/>
        <v>150</v>
      </c>
      <c r="AN44" s="44">
        <f t="shared" si="36"/>
        <v>750</v>
      </c>
      <c r="AO44" s="45">
        <f>'[1]ธันวาคม 65 '!E44</f>
        <v>4126</v>
      </c>
      <c r="AP44" s="43">
        <f t="shared" si="37"/>
        <v>432</v>
      </c>
      <c r="AQ44" s="44">
        <f t="shared" si="38"/>
        <v>2160</v>
      </c>
      <c r="AS44" s="17"/>
      <c r="AT44" s="46">
        <f t="shared" si="3"/>
        <v>115</v>
      </c>
      <c r="AU44" s="17"/>
      <c r="AV44" s="46">
        <f t="shared" si="4"/>
        <v>-75</v>
      </c>
      <c r="AW44" s="17"/>
      <c r="AX44" s="46">
        <f t="shared" si="5"/>
        <v>65</v>
      </c>
      <c r="AY44" s="17"/>
      <c r="AZ44" s="46">
        <f t="shared" si="6"/>
        <v>0</v>
      </c>
      <c r="BA44" s="64">
        <v>2937</v>
      </c>
      <c r="BB44" s="65">
        <f t="shared" si="7"/>
        <v>1050</v>
      </c>
      <c r="BC44" s="17"/>
      <c r="BD44" s="46">
        <f t="shared" si="8"/>
        <v>-320</v>
      </c>
    </row>
    <row r="45" spans="1:56" x14ac:dyDescent="0.55000000000000004">
      <c r="A45" s="20">
        <v>13</v>
      </c>
      <c r="B45" s="63" t="s">
        <v>78</v>
      </c>
      <c r="C45" s="56"/>
      <c r="D45" s="57"/>
      <c r="E45" s="43">
        <f>'[1]ธันวาคม 64 '!E45</f>
        <v>88547</v>
      </c>
      <c r="F45" s="43">
        <v>509</v>
      </c>
      <c r="G45" s="44">
        <v>2545</v>
      </c>
      <c r="H45" s="45">
        <f>'[1]มกราคม 65'!E45</f>
        <v>89074</v>
      </c>
      <c r="I45" s="43">
        <f t="shared" si="0"/>
        <v>527</v>
      </c>
      <c r="J45" s="44">
        <f t="shared" si="1"/>
        <v>2635</v>
      </c>
      <c r="K45" s="45">
        <f>'[1]กุมภาพันธ์ 65'!E45</f>
        <v>89621</v>
      </c>
      <c r="L45" s="43">
        <f t="shared" si="2"/>
        <v>547</v>
      </c>
      <c r="M45" s="44">
        <f t="shared" si="21"/>
        <v>2735</v>
      </c>
      <c r="N45" s="45">
        <f>'[1]มีนาคม 65'!E45</f>
        <v>90170</v>
      </c>
      <c r="O45" s="43">
        <f t="shared" si="9"/>
        <v>549</v>
      </c>
      <c r="P45" s="44">
        <f t="shared" si="22"/>
        <v>2745</v>
      </c>
      <c r="Q45" s="45">
        <f>'[1]เมษายน 65 '!E45</f>
        <v>90705</v>
      </c>
      <c r="R45" s="43">
        <f t="shared" si="39"/>
        <v>535</v>
      </c>
      <c r="S45" s="44">
        <f t="shared" si="40"/>
        <v>2675</v>
      </c>
      <c r="T45" s="45">
        <f>'[1]พฤษภาคม 65'!E45</f>
        <v>91168</v>
      </c>
      <c r="U45" s="43">
        <f t="shared" si="23"/>
        <v>463</v>
      </c>
      <c r="V45" s="44">
        <f t="shared" si="24"/>
        <v>2315</v>
      </c>
      <c r="W45" s="45">
        <f>'[1]มิถุนายน 65 '!E45</f>
        <v>91760</v>
      </c>
      <c r="X45" s="43">
        <f t="shared" si="25"/>
        <v>592</v>
      </c>
      <c r="Y45" s="44">
        <f t="shared" si="26"/>
        <v>2960</v>
      </c>
      <c r="Z45" s="45">
        <f>'[1]กรกฏาคม 65 '!E45</f>
        <v>92612</v>
      </c>
      <c r="AA45" s="43">
        <f t="shared" si="27"/>
        <v>852</v>
      </c>
      <c r="AB45" s="44">
        <f t="shared" si="28"/>
        <v>4260</v>
      </c>
      <c r="AC45" s="45">
        <f>'[1]สิงหาคม 65 '!E45</f>
        <v>93429</v>
      </c>
      <c r="AD45" s="43">
        <f t="shared" si="29"/>
        <v>817</v>
      </c>
      <c r="AE45" s="44">
        <f t="shared" si="30"/>
        <v>4085</v>
      </c>
      <c r="AF45" s="45">
        <f>'[1]กันยายน 65 '!E45</f>
        <v>94332</v>
      </c>
      <c r="AG45" s="43">
        <f t="shared" si="31"/>
        <v>903</v>
      </c>
      <c r="AH45" s="44">
        <f t="shared" si="32"/>
        <v>4515</v>
      </c>
      <c r="AI45" s="45">
        <f>'[1]ตุลาคม 65 '!E45</f>
        <v>95096</v>
      </c>
      <c r="AJ45" s="43">
        <f t="shared" si="33"/>
        <v>764</v>
      </c>
      <c r="AK45" s="44">
        <f t="shared" si="34"/>
        <v>3820</v>
      </c>
      <c r="AL45" s="45">
        <f>'[1]พฤศจิกายน 65'!E45</f>
        <v>95715</v>
      </c>
      <c r="AM45" s="43">
        <f t="shared" si="35"/>
        <v>619</v>
      </c>
      <c r="AN45" s="44">
        <f t="shared" si="36"/>
        <v>3095</v>
      </c>
      <c r="AO45" s="45">
        <f>'[1]ธันวาคม 65 '!E45</f>
        <v>96433</v>
      </c>
      <c r="AP45" s="43">
        <f t="shared" si="37"/>
        <v>718</v>
      </c>
      <c r="AQ45" s="44">
        <f t="shared" si="38"/>
        <v>3590</v>
      </c>
      <c r="AS45" s="17"/>
      <c r="AT45" s="46">
        <f t="shared" si="3"/>
        <v>90</v>
      </c>
      <c r="AU45" s="17"/>
      <c r="AV45" s="46">
        <f t="shared" si="4"/>
        <v>100</v>
      </c>
      <c r="AW45" s="17"/>
      <c r="AX45" s="46">
        <f t="shared" si="5"/>
        <v>10</v>
      </c>
      <c r="AY45" s="17"/>
      <c r="AZ45" s="46">
        <f t="shared" si="6"/>
        <v>-360</v>
      </c>
      <c r="BA45" s="64">
        <v>47444</v>
      </c>
      <c r="BB45" s="65">
        <f t="shared" si="7"/>
        <v>645</v>
      </c>
      <c r="BC45" s="17"/>
      <c r="BD45" s="46">
        <f t="shared" si="8"/>
        <v>1300</v>
      </c>
    </row>
    <row r="46" spans="1:56" x14ac:dyDescent="0.55000000000000004">
      <c r="A46" s="20">
        <v>14</v>
      </c>
      <c r="B46" s="63" t="s">
        <v>79</v>
      </c>
      <c r="C46" s="56"/>
      <c r="D46" s="57"/>
      <c r="E46" s="43">
        <f>'[1]ธันวาคม 64 '!E46</f>
        <v>47250</v>
      </c>
      <c r="F46" s="43">
        <v>28</v>
      </c>
      <c r="G46" s="44">
        <v>140</v>
      </c>
      <c r="H46" s="45">
        <f>'[1]มกราคม 65'!E46</f>
        <v>47250</v>
      </c>
      <c r="I46" s="43">
        <f t="shared" si="0"/>
        <v>0</v>
      </c>
      <c r="J46" s="44">
        <f t="shared" si="1"/>
        <v>0</v>
      </c>
      <c r="K46" s="45">
        <f>'[1]กุมภาพันธ์ 65'!E46</f>
        <v>47250</v>
      </c>
      <c r="L46" s="43">
        <f t="shared" si="2"/>
        <v>0</v>
      </c>
      <c r="M46" s="44">
        <f t="shared" si="21"/>
        <v>0</v>
      </c>
      <c r="N46" s="45">
        <f>'[1]มีนาคม 65'!E46</f>
        <v>47250</v>
      </c>
      <c r="O46" s="43">
        <f t="shared" si="9"/>
        <v>0</v>
      </c>
      <c r="P46" s="44">
        <f t="shared" si="22"/>
        <v>0</v>
      </c>
      <c r="Q46" s="45">
        <f>'[1]เมษายน 65 '!E46</f>
        <v>47338</v>
      </c>
      <c r="R46" s="43">
        <f t="shared" si="39"/>
        <v>88</v>
      </c>
      <c r="S46" s="44">
        <f t="shared" si="40"/>
        <v>440</v>
      </c>
      <c r="T46" s="45">
        <f>'[1]พฤษภาคม 65'!E46</f>
        <v>47369</v>
      </c>
      <c r="U46" s="43">
        <f t="shared" si="23"/>
        <v>31</v>
      </c>
      <c r="V46" s="44">
        <f t="shared" si="24"/>
        <v>155</v>
      </c>
      <c r="W46" s="45">
        <f>'[1]มิถุนายน 65 '!E46</f>
        <v>47427</v>
      </c>
      <c r="X46" s="43">
        <f t="shared" si="25"/>
        <v>58</v>
      </c>
      <c r="Y46" s="44">
        <f t="shared" si="26"/>
        <v>290</v>
      </c>
      <c r="Z46" s="45">
        <f>'[1]กรกฏาคม 65 '!E46</f>
        <v>47586</v>
      </c>
      <c r="AA46" s="43">
        <f t="shared" si="27"/>
        <v>159</v>
      </c>
      <c r="AB46" s="44">
        <f t="shared" si="28"/>
        <v>795</v>
      </c>
      <c r="AC46" s="45">
        <f>'[1]สิงหาคม 65 '!E46</f>
        <v>47742</v>
      </c>
      <c r="AD46" s="43">
        <f t="shared" si="29"/>
        <v>156</v>
      </c>
      <c r="AE46" s="44">
        <f t="shared" si="30"/>
        <v>780</v>
      </c>
      <c r="AF46" s="45">
        <f>'[1]กันยายน 65 '!E46</f>
        <v>47916</v>
      </c>
      <c r="AG46" s="43">
        <f t="shared" si="31"/>
        <v>174</v>
      </c>
      <c r="AH46" s="44">
        <f t="shared" si="32"/>
        <v>870</v>
      </c>
      <c r="AI46" s="45">
        <f>'[1]ตุลาคม 65 '!E46</f>
        <v>48048</v>
      </c>
      <c r="AJ46" s="43">
        <f t="shared" si="33"/>
        <v>132</v>
      </c>
      <c r="AK46" s="44">
        <f t="shared" si="34"/>
        <v>660</v>
      </c>
      <c r="AL46" s="45">
        <f>'[1]พฤศจิกายน 65'!E46</f>
        <v>48137</v>
      </c>
      <c r="AM46" s="43">
        <f t="shared" si="35"/>
        <v>89</v>
      </c>
      <c r="AN46" s="44">
        <f t="shared" si="36"/>
        <v>445</v>
      </c>
      <c r="AO46" s="45">
        <f>'[1]ธันวาคม 65 '!E46</f>
        <v>48250</v>
      </c>
      <c r="AP46" s="43">
        <f t="shared" si="37"/>
        <v>113</v>
      </c>
      <c r="AQ46" s="44">
        <f t="shared" si="38"/>
        <v>565</v>
      </c>
      <c r="AS46" s="17"/>
      <c r="AT46" s="46">
        <f t="shared" si="3"/>
        <v>-140</v>
      </c>
      <c r="AU46" s="17"/>
      <c r="AV46" s="46">
        <f t="shared" si="4"/>
        <v>0</v>
      </c>
      <c r="AW46" s="17"/>
      <c r="AX46" s="46">
        <f t="shared" si="5"/>
        <v>0</v>
      </c>
      <c r="AY46" s="17"/>
      <c r="AZ46" s="46">
        <f t="shared" si="6"/>
        <v>-285</v>
      </c>
      <c r="BA46" s="17"/>
      <c r="BB46" s="46">
        <f t="shared" si="7"/>
        <v>135</v>
      </c>
      <c r="BC46" s="17"/>
      <c r="BD46" s="46">
        <f t="shared" si="8"/>
        <v>505</v>
      </c>
    </row>
    <row r="47" spans="1:56" x14ac:dyDescent="0.55000000000000004">
      <c r="A47" s="20">
        <v>16</v>
      </c>
      <c r="B47" s="63" t="s">
        <v>80</v>
      </c>
      <c r="C47" s="56"/>
      <c r="D47" s="57"/>
      <c r="E47" s="43">
        <f>'[1]ธันวาคม 64 '!E47</f>
        <v>182</v>
      </c>
      <c r="F47" s="43">
        <v>41</v>
      </c>
      <c r="G47" s="44">
        <v>205</v>
      </c>
      <c r="H47" s="45">
        <f>'[1]มกราคม 65'!E47</f>
        <v>221</v>
      </c>
      <c r="I47" s="43">
        <f t="shared" si="0"/>
        <v>39</v>
      </c>
      <c r="J47" s="44">
        <f t="shared" si="1"/>
        <v>195</v>
      </c>
      <c r="K47" s="45">
        <f>'[1]กุมภาพันธ์ 65'!E47</f>
        <v>270</v>
      </c>
      <c r="L47" s="43">
        <f t="shared" si="2"/>
        <v>49</v>
      </c>
      <c r="M47" s="44">
        <f t="shared" si="21"/>
        <v>245</v>
      </c>
      <c r="N47" s="45">
        <f>'[1]มีนาคม 65'!E47</f>
        <v>316</v>
      </c>
      <c r="O47" s="43">
        <f t="shared" si="9"/>
        <v>46</v>
      </c>
      <c r="P47" s="44">
        <f t="shared" si="22"/>
        <v>230</v>
      </c>
      <c r="Q47" s="45">
        <f>'[1]เมษายน 65 '!E47</f>
        <v>335</v>
      </c>
      <c r="R47" s="43">
        <f t="shared" si="39"/>
        <v>19</v>
      </c>
      <c r="S47" s="44">
        <f t="shared" si="40"/>
        <v>95</v>
      </c>
      <c r="T47" s="45">
        <f>'[1]พฤษภาคม 65'!E47</f>
        <v>351</v>
      </c>
      <c r="U47" s="43">
        <f t="shared" si="23"/>
        <v>16</v>
      </c>
      <c r="V47" s="44">
        <f t="shared" si="24"/>
        <v>80</v>
      </c>
      <c r="W47" s="45">
        <f>'[1]มิถุนายน 65 '!E47</f>
        <v>377</v>
      </c>
      <c r="X47" s="43">
        <f t="shared" si="25"/>
        <v>26</v>
      </c>
      <c r="Y47" s="44">
        <f t="shared" si="26"/>
        <v>130</v>
      </c>
      <c r="Z47" s="45">
        <f>'[1]กรกฏาคม 65 '!E47</f>
        <v>435</v>
      </c>
      <c r="AA47" s="43">
        <f t="shared" si="27"/>
        <v>58</v>
      </c>
      <c r="AB47" s="44">
        <f t="shared" si="28"/>
        <v>290</v>
      </c>
      <c r="AC47" s="45">
        <f>'[1]สิงหาคม 65 '!E47</f>
        <v>495</v>
      </c>
      <c r="AD47" s="43">
        <f t="shared" si="29"/>
        <v>60</v>
      </c>
      <c r="AE47" s="44">
        <f t="shared" si="30"/>
        <v>300</v>
      </c>
      <c r="AF47" s="45">
        <f>'[1]กันยายน 65 '!E47</f>
        <v>556</v>
      </c>
      <c r="AG47" s="43">
        <f t="shared" si="31"/>
        <v>61</v>
      </c>
      <c r="AH47" s="44">
        <f t="shared" si="32"/>
        <v>305</v>
      </c>
      <c r="AI47" s="45">
        <f>'[1]ตุลาคม 65 '!E47</f>
        <v>612</v>
      </c>
      <c r="AJ47" s="43">
        <f t="shared" si="33"/>
        <v>56</v>
      </c>
      <c r="AK47" s="44">
        <f t="shared" si="34"/>
        <v>280</v>
      </c>
      <c r="AL47" s="45">
        <f>'[1]พฤศจิกายน 65'!E47</f>
        <v>656</v>
      </c>
      <c r="AM47" s="43">
        <f t="shared" si="35"/>
        <v>44</v>
      </c>
      <c r="AN47" s="44">
        <f t="shared" si="36"/>
        <v>220</v>
      </c>
      <c r="AO47" s="45">
        <f>'[1]ธันวาคม 65 '!E47</f>
        <v>708</v>
      </c>
      <c r="AP47" s="43">
        <f t="shared" si="37"/>
        <v>52</v>
      </c>
      <c r="AQ47" s="44">
        <f t="shared" si="38"/>
        <v>260</v>
      </c>
      <c r="AS47" s="17"/>
      <c r="AT47" s="46">
        <f t="shared" si="3"/>
        <v>-10</v>
      </c>
      <c r="AU47" s="17"/>
      <c r="AV47" s="46">
        <f t="shared" si="4"/>
        <v>50</v>
      </c>
      <c r="AW47" s="17"/>
      <c r="AX47" s="46">
        <f t="shared" si="5"/>
        <v>-15</v>
      </c>
      <c r="AY47" s="17"/>
      <c r="AZ47" s="46">
        <f t="shared" si="6"/>
        <v>-15</v>
      </c>
      <c r="BA47" s="17"/>
      <c r="BB47" s="46">
        <f t="shared" si="7"/>
        <v>50</v>
      </c>
      <c r="BC47" s="17"/>
      <c r="BD47" s="46">
        <f t="shared" si="8"/>
        <v>160</v>
      </c>
    </row>
    <row r="48" spans="1:56" x14ac:dyDescent="0.55000000000000004">
      <c r="A48" s="20">
        <v>17</v>
      </c>
      <c r="B48" s="63" t="s">
        <v>81</v>
      </c>
      <c r="C48" s="56"/>
      <c r="D48" s="57"/>
      <c r="E48" s="43">
        <f>'[1]ธันวาคม 64 '!E48</f>
        <v>3040</v>
      </c>
      <c r="F48" s="43">
        <v>498</v>
      </c>
      <c r="G48" s="44">
        <v>2490</v>
      </c>
      <c r="H48" s="45">
        <f>'[1]มกราคม 65'!E48</f>
        <v>3609</v>
      </c>
      <c r="I48" s="43">
        <f t="shared" si="0"/>
        <v>569</v>
      </c>
      <c r="J48" s="44">
        <f t="shared" si="1"/>
        <v>2845</v>
      </c>
      <c r="K48" s="45">
        <f>'[1]กุมภาพันธ์ 65'!E48</f>
        <v>4190</v>
      </c>
      <c r="L48" s="43">
        <f t="shared" si="2"/>
        <v>581</v>
      </c>
      <c r="M48" s="44">
        <f t="shared" si="21"/>
        <v>2905</v>
      </c>
      <c r="N48" s="45">
        <f>'[1]มีนาคม 65'!E48</f>
        <v>4812</v>
      </c>
      <c r="O48" s="43">
        <f t="shared" si="9"/>
        <v>622</v>
      </c>
      <c r="P48" s="44">
        <f t="shared" si="22"/>
        <v>3110</v>
      </c>
      <c r="Q48" s="45">
        <f>'[1]เมษายน 65 '!E48</f>
        <v>5398</v>
      </c>
      <c r="R48" s="43">
        <f t="shared" si="39"/>
        <v>586</v>
      </c>
      <c r="S48" s="44">
        <f t="shared" si="40"/>
        <v>2930</v>
      </c>
      <c r="T48" s="45">
        <f>'[1]พฤษภาคม 65'!E48</f>
        <v>5934</v>
      </c>
      <c r="U48" s="43">
        <f t="shared" si="23"/>
        <v>536</v>
      </c>
      <c r="V48" s="44">
        <f t="shared" si="24"/>
        <v>2680</v>
      </c>
      <c r="W48" s="45">
        <f>'[1]มิถุนายน 65 '!E48</f>
        <v>6605</v>
      </c>
      <c r="X48" s="43">
        <f t="shared" si="25"/>
        <v>671</v>
      </c>
      <c r="Y48" s="44">
        <f t="shared" si="26"/>
        <v>3355</v>
      </c>
      <c r="Z48" s="45">
        <f>'[1]กรกฏาคม 65 '!E48</f>
        <v>7586</v>
      </c>
      <c r="AA48" s="43">
        <f t="shared" si="27"/>
        <v>981</v>
      </c>
      <c r="AB48" s="44">
        <f t="shared" si="28"/>
        <v>4905</v>
      </c>
      <c r="AC48" s="45">
        <f>'[1]สิงหาคม 65 '!E48</f>
        <v>8464</v>
      </c>
      <c r="AD48" s="43">
        <f t="shared" si="29"/>
        <v>878</v>
      </c>
      <c r="AE48" s="44">
        <f t="shared" si="30"/>
        <v>4390</v>
      </c>
      <c r="AF48" s="45">
        <f>'[1]กันยายน 65 '!E48</f>
        <v>9430</v>
      </c>
      <c r="AG48" s="43">
        <f t="shared" si="31"/>
        <v>966</v>
      </c>
      <c r="AH48" s="44">
        <f t="shared" si="32"/>
        <v>4830</v>
      </c>
      <c r="AI48" s="45">
        <f>'[1]ตุลาคม 65 '!E48</f>
        <v>256</v>
      </c>
      <c r="AJ48" s="72">
        <f>(10000-AF48)+AI48</f>
        <v>826</v>
      </c>
      <c r="AK48" s="44">
        <f t="shared" si="34"/>
        <v>4130</v>
      </c>
      <c r="AL48" s="45">
        <f>'[1]พฤศจิกายน 65'!E48</f>
        <v>962</v>
      </c>
      <c r="AM48" s="43">
        <f t="shared" si="35"/>
        <v>706</v>
      </c>
      <c r="AN48" s="44">
        <f t="shared" si="36"/>
        <v>3530</v>
      </c>
      <c r="AO48" s="45">
        <f>'[1]ธันวาคม 65 '!E48</f>
        <v>1795</v>
      </c>
      <c r="AP48" s="43">
        <f t="shared" si="37"/>
        <v>833</v>
      </c>
      <c r="AQ48" s="44">
        <f t="shared" si="38"/>
        <v>4165</v>
      </c>
      <c r="AS48" s="64">
        <v>3642</v>
      </c>
      <c r="AT48" s="65">
        <f t="shared" si="3"/>
        <v>355</v>
      </c>
      <c r="AU48" s="17"/>
      <c r="AV48" s="46">
        <f t="shared" si="4"/>
        <v>60</v>
      </c>
      <c r="AW48" s="17"/>
      <c r="AX48" s="46">
        <f t="shared" si="5"/>
        <v>205</v>
      </c>
      <c r="AY48" s="17"/>
      <c r="AZ48" s="46">
        <f t="shared" si="6"/>
        <v>-250</v>
      </c>
      <c r="BA48" s="64">
        <v>6723</v>
      </c>
      <c r="BB48" s="65">
        <f t="shared" si="7"/>
        <v>675</v>
      </c>
      <c r="BC48" s="17"/>
      <c r="BD48" s="46">
        <f t="shared" si="8"/>
        <v>1550</v>
      </c>
    </row>
    <row r="49" spans="1:56" x14ac:dyDescent="0.55000000000000004">
      <c r="A49" s="20">
        <v>18</v>
      </c>
      <c r="B49" s="63" t="s">
        <v>82</v>
      </c>
      <c r="C49" s="56"/>
      <c r="D49" s="57">
        <v>161080109</v>
      </c>
      <c r="E49" s="43">
        <f>'[1]ธันวาคม 64 '!E49</f>
        <v>13271</v>
      </c>
      <c r="F49" s="43">
        <v>68</v>
      </c>
      <c r="G49" s="44">
        <v>340</v>
      </c>
      <c r="H49" s="45">
        <f>'[1]มกราคม 65'!E49</f>
        <v>13322</v>
      </c>
      <c r="I49" s="43">
        <f t="shared" si="0"/>
        <v>51</v>
      </c>
      <c r="J49" s="44">
        <f t="shared" si="1"/>
        <v>255</v>
      </c>
      <c r="K49" s="45">
        <f>'[1]กุมภาพันธ์ 65'!E49</f>
        <v>13371</v>
      </c>
      <c r="L49" s="43">
        <f t="shared" si="2"/>
        <v>49</v>
      </c>
      <c r="M49" s="44">
        <f t="shared" si="21"/>
        <v>245</v>
      </c>
      <c r="N49" s="45">
        <f>'[1]มีนาคม 65'!E49</f>
        <v>13416</v>
      </c>
      <c r="O49" s="43">
        <f t="shared" si="9"/>
        <v>45</v>
      </c>
      <c r="P49" s="44">
        <f t="shared" si="22"/>
        <v>225</v>
      </c>
      <c r="Q49" s="45">
        <f>'[1]เมษายน 65 '!E49</f>
        <v>13440</v>
      </c>
      <c r="R49" s="43">
        <f t="shared" si="39"/>
        <v>24</v>
      </c>
      <c r="S49" s="44">
        <f t="shared" si="40"/>
        <v>120</v>
      </c>
      <c r="T49" s="45">
        <f>'[1]พฤษภาคม 65'!E49</f>
        <v>13472</v>
      </c>
      <c r="U49" s="43">
        <f t="shared" si="23"/>
        <v>32</v>
      </c>
      <c r="V49" s="44">
        <f t="shared" si="24"/>
        <v>160</v>
      </c>
      <c r="W49" s="45">
        <f>'[1]มิถุนายน 65 '!E49</f>
        <v>13514</v>
      </c>
      <c r="X49" s="43">
        <f t="shared" si="25"/>
        <v>42</v>
      </c>
      <c r="Y49" s="44">
        <f t="shared" si="26"/>
        <v>210</v>
      </c>
      <c r="Z49" s="45">
        <f>'[1]กรกฏาคม 65 '!E49</f>
        <v>13595</v>
      </c>
      <c r="AA49" s="43">
        <f t="shared" si="27"/>
        <v>81</v>
      </c>
      <c r="AB49" s="44">
        <f t="shared" si="28"/>
        <v>405</v>
      </c>
      <c r="AC49" s="45">
        <f>'[1]สิงหาคม 65 '!E49</f>
        <v>13688</v>
      </c>
      <c r="AD49" s="43">
        <f t="shared" si="29"/>
        <v>93</v>
      </c>
      <c r="AE49" s="44">
        <f t="shared" si="30"/>
        <v>465</v>
      </c>
      <c r="AF49" s="45">
        <f>'[1]กันยายน 65 '!E49</f>
        <v>13769</v>
      </c>
      <c r="AG49" s="43">
        <f t="shared" si="31"/>
        <v>81</v>
      </c>
      <c r="AH49" s="44">
        <f t="shared" si="32"/>
        <v>405</v>
      </c>
      <c r="AI49" s="45">
        <f>'[1]ตุลาคม 65 '!E49</f>
        <v>13834</v>
      </c>
      <c r="AJ49" s="43">
        <f t="shared" si="33"/>
        <v>65</v>
      </c>
      <c r="AK49" s="44">
        <f t="shared" si="34"/>
        <v>325</v>
      </c>
      <c r="AL49" s="45">
        <f>'[1]พฤศจิกายน 65'!E49</f>
        <v>13886</v>
      </c>
      <c r="AM49" s="43">
        <f t="shared" si="35"/>
        <v>52</v>
      </c>
      <c r="AN49" s="44">
        <f t="shared" si="36"/>
        <v>260</v>
      </c>
      <c r="AO49" s="45">
        <f>'[1]ธันวาคม 65 '!E49</f>
        <v>13928</v>
      </c>
      <c r="AP49" s="43">
        <f t="shared" si="37"/>
        <v>42</v>
      </c>
      <c r="AQ49" s="44">
        <f t="shared" si="38"/>
        <v>210</v>
      </c>
      <c r="AS49" s="17"/>
      <c r="AT49" s="46">
        <f t="shared" si="3"/>
        <v>-85</v>
      </c>
      <c r="AU49" s="17"/>
      <c r="AV49" s="46">
        <f t="shared" si="4"/>
        <v>-10</v>
      </c>
      <c r="AW49" s="17"/>
      <c r="AX49" s="46">
        <f t="shared" si="5"/>
        <v>-20</v>
      </c>
      <c r="AY49" s="17"/>
      <c r="AZ49" s="46">
        <f t="shared" si="6"/>
        <v>40</v>
      </c>
      <c r="BA49" s="17"/>
      <c r="BB49" s="46">
        <f t="shared" si="7"/>
        <v>50</v>
      </c>
      <c r="BC49" s="17"/>
      <c r="BD49" s="46">
        <f t="shared" si="8"/>
        <v>195</v>
      </c>
    </row>
    <row r="50" spans="1:56" x14ac:dyDescent="0.55000000000000004">
      <c r="A50" s="20">
        <v>20</v>
      </c>
      <c r="B50" s="63" t="s">
        <v>83</v>
      </c>
      <c r="C50" s="56"/>
      <c r="D50" s="57">
        <v>115240</v>
      </c>
      <c r="E50" s="43">
        <f>'[1]ธันวาคม 64 '!E50</f>
        <v>137</v>
      </c>
      <c r="F50" s="43">
        <v>45</v>
      </c>
      <c r="G50" s="44">
        <v>225</v>
      </c>
      <c r="H50" s="45">
        <f>'[1]มกราคม 65'!E50</f>
        <v>185</v>
      </c>
      <c r="I50" s="43">
        <f t="shared" si="0"/>
        <v>48</v>
      </c>
      <c r="J50" s="44">
        <f t="shared" si="1"/>
        <v>240</v>
      </c>
      <c r="K50" s="45">
        <f>'[1]กุมภาพันธ์ 65'!E50</f>
        <v>266</v>
      </c>
      <c r="L50" s="43">
        <f t="shared" si="2"/>
        <v>81</v>
      </c>
      <c r="M50" s="44">
        <f t="shared" si="21"/>
        <v>405</v>
      </c>
      <c r="N50" s="45">
        <f>'[1]มีนาคม 65'!E50</f>
        <v>332</v>
      </c>
      <c r="O50" s="43">
        <f t="shared" si="9"/>
        <v>66</v>
      </c>
      <c r="P50" s="44">
        <f t="shared" si="22"/>
        <v>330</v>
      </c>
      <c r="Q50" s="45">
        <f>'[1]เมษายน 65 '!E50</f>
        <v>359</v>
      </c>
      <c r="R50" s="43">
        <f t="shared" si="39"/>
        <v>27</v>
      </c>
      <c r="S50" s="44">
        <f t="shared" si="40"/>
        <v>135</v>
      </c>
      <c r="T50" s="45">
        <f>'[1]พฤษภาคม 65'!E50</f>
        <v>359</v>
      </c>
      <c r="U50" s="43">
        <f t="shared" si="23"/>
        <v>0</v>
      </c>
      <c r="V50" s="44">
        <f t="shared" si="24"/>
        <v>0</v>
      </c>
      <c r="W50" s="45">
        <f>'[1]มิถุนายน 65 '!E50</f>
        <v>395</v>
      </c>
      <c r="X50" s="43">
        <f t="shared" si="25"/>
        <v>36</v>
      </c>
      <c r="Y50" s="44">
        <f t="shared" si="26"/>
        <v>180</v>
      </c>
      <c r="Z50" s="45">
        <f>'[1]กรกฏาคม 65 '!E50</f>
        <v>584</v>
      </c>
      <c r="AA50" s="43">
        <f t="shared" si="27"/>
        <v>189</v>
      </c>
      <c r="AB50" s="44">
        <f t="shared" si="28"/>
        <v>945</v>
      </c>
      <c r="AC50" s="45">
        <f>'[1]สิงหาคม 65 '!E50</f>
        <v>812</v>
      </c>
      <c r="AD50" s="43">
        <f t="shared" si="29"/>
        <v>228</v>
      </c>
      <c r="AE50" s="44">
        <f t="shared" si="30"/>
        <v>1140</v>
      </c>
      <c r="AF50" s="45">
        <f>'[1]กันยายน 65 '!E50</f>
        <v>1080</v>
      </c>
      <c r="AG50" s="43">
        <f t="shared" si="31"/>
        <v>268</v>
      </c>
      <c r="AH50" s="44">
        <f t="shared" si="32"/>
        <v>1340</v>
      </c>
      <c r="AI50" s="45">
        <f>'[1]ตุลาคม 65 '!E50</f>
        <v>1260</v>
      </c>
      <c r="AJ50" s="43">
        <f t="shared" si="33"/>
        <v>180</v>
      </c>
      <c r="AK50" s="44">
        <f t="shared" si="34"/>
        <v>900</v>
      </c>
      <c r="AL50" s="45">
        <f>'[1]พฤศจิกายน 65'!E50</f>
        <v>1372</v>
      </c>
      <c r="AM50" s="43">
        <f t="shared" si="35"/>
        <v>112</v>
      </c>
      <c r="AN50" s="44">
        <f t="shared" si="36"/>
        <v>560</v>
      </c>
      <c r="AO50" s="45">
        <f>'[1]ธันวาคม 65 '!E50</f>
        <v>1565</v>
      </c>
      <c r="AP50" s="43">
        <f t="shared" si="37"/>
        <v>193</v>
      </c>
      <c r="AQ50" s="44">
        <f t="shared" si="38"/>
        <v>965</v>
      </c>
      <c r="AS50" s="17"/>
      <c r="AT50" s="46">
        <f t="shared" si="3"/>
        <v>15</v>
      </c>
      <c r="AU50" s="17"/>
      <c r="AV50" s="46">
        <f t="shared" si="4"/>
        <v>165</v>
      </c>
      <c r="AW50" s="17"/>
      <c r="AX50" s="46">
        <f t="shared" si="5"/>
        <v>-75</v>
      </c>
      <c r="AY50" s="17"/>
      <c r="AZ50" s="46">
        <f t="shared" si="6"/>
        <v>-135</v>
      </c>
      <c r="BA50" s="17"/>
      <c r="BB50" s="46">
        <f t="shared" si="7"/>
        <v>180</v>
      </c>
      <c r="BC50" s="17"/>
      <c r="BD50" s="46">
        <f t="shared" si="8"/>
        <v>765</v>
      </c>
    </row>
    <row r="51" spans="1:56" x14ac:dyDescent="0.55000000000000004">
      <c r="A51" s="20">
        <v>12</v>
      </c>
      <c r="B51" s="63" t="s">
        <v>84</v>
      </c>
      <c r="C51" s="56"/>
      <c r="D51" s="57">
        <v>9822962</v>
      </c>
      <c r="E51" s="43">
        <f>'[1]ธันวาคม 64 '!E51</f>
        <v>215</v>
      </c>
      <c r="F51" s="43">
        <v>108</v>
      </c>
      <c r="G51" s="44">
        <v>540</v>
      </c>
      <c r="H51" s="45">
        <f>'[1]มกราคม 65'!E51</f>
        <v>303</v>
      </c>
      <c r="I51" s="43">
        <f>H51-E51</f>
        <v>88</v>
      </c>
      <c r="J51" s="44">
        <f>I51*$J$3</f>
        <v>440</v>
      </c>
      <c r="K51" s="45">
        <f>'[1]กุมภาพันธ์ 65'!E51</f>
        <v>452</v>
      </c>
      <c r="L51" s="43">
        <f>K51-H51</f>
        <v>149</v>
      </c>
      <c r="M51" s="44">
        <f t="shared" si="21"/>
        <v>745</v>
      </c>
      <c r="N51" s="45">
        <f>'[1]มีนาคม 65'!E51</f>
        <v>566</v>
      </c>
      <c r="O51" s="43">
        <f>N51-K51</f>
        <v>114</v>
      </c>
      <c r="P51" s="44">
        <f t="shared" si="22"/>
        <v>570</v>
      </c>
      <c r="Q51" s="45">
        <f>'[1]เมษายน 65 '!E51</f>
        <v>599</v>
      </c>
      <c r="R51" s="43">
        <f>Q51-N51</f>
        <v>33</v>
      </c>
      <c r="S51" s="44">
        <f t="shared" si="40"/>
        <v>165</v>
      </c>
      <c r="T51" s="45">
        <f>'[1]พฤษภาคม 65'!E51</f>
        <v>599</v>
      </c>
      <c r="U51" s="43">
        <f t="shared" si="23"/>
        <v>0</v>
      </c>
      <c r="V51" s="44">
        <f t="shared" si="24"/>
        <v>0</v>
      </c>
      <c r="W51" s="45">
        <f>'[1]มิถุนายน 65 '!E51</f>
        <v>652</v>
      </c>
      <c r="X51" s="43">
        <f t="shared" si="25"/>
        <v>53</v>
      </c>
      <c r="Y51" s="44">
        <f t="shared" si="26"/>
        <v>265</v>
      </c>
      <c r="Z51" s="45">
        <f>'[1]กรกฏาคม 65 '!E51</f>
        <v>879</v>
      </c>
      <c r="AA51" s="43">
        <f t="shared" si="27"/>
        <v>227</v>
      </c>
      <c r="AB51" s="44">
        <f t="shared" si="28"/>
        <v>1135</v>
      </c>
      <c r="AC51" s="45">
        <f>'[1]สิงหาคม 65 '!E51</f>
        <v>1048</v>
      </c>
      <c r="AD51" s="43">
        <f t="shared" si="29"/>
        <v>169</v>
      </c>
      <c r="AE51" s="44">
        <f t="shared" si="30"/>
        <v>845</v>
      </c>
      <c r="AF51" s="45">
        <f>'[1]กันยายน 65 '!E51</f>
        <v>1198</v>
      </c>
      <c r="AG51" s="43">
        <f t="shared" si="31"/>
        <v>150</v>
      </c>
      <c r="AH51" s="44">
        <f t="shared" si="32"/>
        <v>750</v>
      </c>
      <c r="AI51" s="45">
        <f>'[1]ตุลาคม 65 '!E51</f>
        <v>1309</v>
      </c>
      <c r="AJ51" s="43">
        <f t="shared" si="33"/>
        <v>111</v>
      </c>
      <c r="AK51" s="44">
        <f t="shared" si="34"/>
        <v>555</v>
      </c>
      <c r="AL51" s="45">
        <f>'[1]พฤศจิกายน 65'!E51</f>
        <v>1375</v>
      </c>
      <c r="AM51" s="43">
        <f t="shared" si="35"/>
        <v>66</v>
      </c>
      <c r="AN51" s="44">
        <f t="shared" si="36"/>
        <v>330</v>
      </c>
      <c r="AO51" s="45">
        <f>'[1]ธันวาคม 65 '!E51</f>
        <v>1489</v>
      </c>
      <c r="AP51" s="43">
        <f t="shared" si="37"/>
        <v>114</v>
      </c>
      <c r="AQ51" s="44">
        <f t="shared" si="38"/>
        <v>570</v>
      </c>
      <c r="AS51" s="17"/>
      <c r="AT51" s="46">
        <f t="shared" si="3"/>
        <v>-100</v>
      </c>
      <c r="AU51" s="17"/>
      <c r="AV51" s="46">
        <f t="shared" si="4"/>
        <v>305</v>
      </c>
      <c r="AW51" s="17"/>
      <c r="AX51" s="46">
        <f t="shared" si="5"/>
        <v>-175</v>
      </c>
      <c r="AY51" s="17"/>
      <c r="AZ51" s="46">
        <f t="shared" si="6"/>
        <v>-165</v>
      </c>
      <c r="BA51" s="17"/>
      <c r="BB51" s="46">
        <f t="shared" si="7"/>
        <v>265</v>
      </c>
      <c r="BC51" s="17"/>
      <c r="BD51" s="46">
        <f t="shared" si="8"/>
        <v>870</v>
      </c>
    </row>
    <row r="52" spans="1:56" x14ac:dyDescent="0.55000000000000004">
      <c r="A52" s="20">
        <v>15</v>
      </c>
      <c r="B52" s="63" t="s">
        <v>85</v>
      </c>
      <c r="C52" s="56"/>
      <c r="D52" s="57">
        <v>524262</v>
      </c>
      <c r="E52" s="43">
        <f>'[1]ธันวาคม 64 '!E52</f>
        <v>6821</v>
      </c>
      <c r="F52" s="43">
        <v>790</v>
      </c>
      <c r="G52" s="44">
        <v>3950</v>
      </c>
      <c r="H52" s="45">
        <f>'[1]มกราคม 65'!E52</f>
        <v>7629</v>
      </c>
      <c r="I52" s="43">
        <f>H52-E52</f>
        <v>808</v>
      </c>
      <c r="J52" s="44">
        <f>I52*$J$3</f>
        <v>4040</v>
      </c>
      <c r="K52" s="45">
        <f>'[1]กุมภาพันธ์ 65'!E52</f>
        <v>8407</v>
      </c>
      <c r="L52" s="43">
        <f>K52-H52</f>
        <v>778</v>
      </c>
      <c r="M52" s="44">
        <f t="shared" si="21"/>
        <v>3890</v>
      </c>
      <c r="N52" s="45">
        <f>'[1]มีนาคม 65'!E52</f>
        <v>9164</v>
      </c>
      <c r="O52" s="43">
        <f>N52-K52</f>
        <v>757</v>
      </c>
      <c r="P52" s="44">
        <f t="shared" si="22"/>
        <v>3785</v>
      </c>
      <c r="Q52" s="45">
        <f>'[1]เมษายน 65 '!E52</f>
        <v>9306</v>
      </c>
      <c r="R52" s="43">
        <f>Q52-N52</f>
        <v>142</v>
      </c>
      <c r="S52" s="44">
        <f t="shared" si="40"/>
        <v>710</v>
      </c>
      <c r="T52" s="45">
        <f>'[1]พฤษภาคม 65'!E52</f>
        <v>9306</v>
      </c>
      <c r="U52" s="43">
        <f t="shared" si="23"/>
        <v>0</v>
      </c>
      <c r="V52" s="44">
        <f t="shared" si="24"/>
        <v>0</v>
      </c>
      <c r="W52" s="45">
        <f>'[1]มิถุนายน 65 '!E52</f>
        <v>9306</v>
      </c>
      <c r="X52" s="43">
        <f t="shared" si="25"/>
        <v>0</v>
      </c>
      <c r="Y52" s="44">
        <f t="shared" si="26"/>
        <v>0</v>
      </c>
      <c r="Z52" s="45">
        <f>'[1]กรกฏาคม 65 '!E52</f>
        <v>16</v>
      </c>
      <c r="AA52" s="43">
        <f>(10000-W52)+Z52</f>
        <v>710</v>
      </c>
      <c r="AB52" s="44">
        <f t="shared" si="28"/>
        <v>3550</v>
      </c>
      <c r="AC52" s="45">
        <f>'[1]สิงหาคม 65 '!E52</f>
        <v>786</v>
      </c>
      <c r="AD52" s="43">
        <f t="shared" si="29"/>
        <v>770</v>
      </c>
      <c r="AE52" s="44">
        <f t="shared" si="30"/>
        <v>3850</v>
      </c>
      <c r="AF52" s="45">
        <f>'[1]กันยายน 65 '!E52</f>
        <v>1511</v>
      </c>
      <c r="AG52" s="43">
        <f t="shared" si="31"/>
        <v>725</v>
      </c>
      <c r="AH52" s="44">
        <f t="shared" si="32"/>
        <v>3625</v>
      </c>
      <c r="AI52" s="45">
        <f>'[1]ตุลาคม 65 '!E52</f>
        <v>2132</v>
      </c>
      <c r="AJ52" s="43">
        <f t="shared" si="33"/>
        <v>621</v>
      </c>
      <c r="AK52" s="44">
        <f t="shared" si="34"/>
        <v>3105</v>
      </c>
      <c r="AL52" s="45">
        <f>'[1]พฤศจิกายน 65'!E52</f>
        <v>2589</v>
      </c>
      <c r="AM52" s="43">
        <f t="shared" si="35"/>
        <v>457</v>
      </c>
      <c r="AN52" s="44">
        <f t="shared" si="36"/>
        <v>2285</v>
      </c>
      <c r="AO52" s="45">
        <f>'[1]ธันวาคม 65 '!E52</f>
        <v>3238</v>
      </c>
      <c r="AP52" s="43">
        <f t="shared" si="37"/>
        <v>649</v>
      </c>
      <c r="AQ52" s="44">
        <f t="shared" si="38"/>
        <v>3245</v>
      </c>
      <c r="AS52" s="17"/>
      <c r="AT52" s="46">
        <f t="shared" si="3"/>
        <v>90</v>
      </c>
      <c r="AU52" s="64">
        <v>8557</v>
      </c>
      <c r="AV52" s="65">
        <f t="shared" si="4"/>
        <v>-150</v>
      </c>
      <c r="AW52" s="17"/>
      <c r="AX52" s="46">
        <f t="shared" si="5"/>
        <v>-105</v>
      </c>
      <c r="AY52" s="17"/>
      <c r="AZ52" s="46">
        <f t="shared" si="6"/>
        <v>-710</v>
      </c>
      <c r="BA52" s="17"/>
      <c r="BB52" s="46">
        <f t="shared" si="7"/>
        <v>0</v>
      </c>
      <c r="BC52" s="17"/>
      <c r="BD52" s="46">
        <f t="shared" si="8"/>
        <v>3550</v>
      </c>
    </row>
    <row r="53" spans="1:56" x14ac:dyDescent="0.55000000000000004">
      <c r="A53" s="20">
        <v>21</v>
      </c>
      <c r="B53" s="63" t="s">
        <v>86</v>
      </c>
      <c r="C53" s="56"/>
      <c r="D53" s="57">
        <v>130782453</v>
      </c>
      <c r="E53" s="43">
        <f>'[1]ธันวาคม 64 '!E53</f>
        <v>7825</v>
      </c>
      <c r="F53" s="43">
        <v>301</v>
      </c>
      <c r="G53" s="44">
        <v>1505</v>
      </c>
      <c r="H53" s="75">
        <f>'[1]มกราคม 65'!E53</f>
        <v>8303</v>
      </c>
      <c r="I53" s="76">
        <f t="shared" si="0"/>
        <v>478</v>
      </c>
      <c r="J53" s="77">
        <f t="shared" si="1"/>
        <v>2390</v>
      </c>
      <c r="K53" s="45">
        <f>'[1]กุมภาพันธ์ 65'!E53</f>
        <v>8751</v>
      </c>
      <c r="L53" s="43">
        <f t="shared" si="2"/>
        <v>448</v>
      </c>
      <c r="M53" s="44">
        <f t="shared" si="21"/>
        <v>2240</v>
      </c>
      <c r="N53" s="45">
        <f>'[1]มีนาคม 65'!E53</f>
        <v>8839</v>
      </c>
      <c r="O53" s="43">
        <f t="shared" si="9"/>
        <v>88</v>
      </c>
      <c r="P53" s="44">
        <f t="shared" si="22"/>
        <v>440</v>
      </c>
      <c r="Q53" s="45">
        <f>'[1]เมษายน 65 '!E53</f>
        <v>8839</v>
      </c>
      <c r="R53" s="43">
        <f t="shared" si="39"/>
        <v>0</v>
      </c>
      <c r="S53" s="44">
        <f t="shared" si="40"/>
        <v>0</v>
      </c>
      <c r="T53" s="45">
        <f>'[1]พฤษภาคม 65'!E53</f>
        <v>8839</v>
      </c>
      <c r="U53" s="43">
        <f t="shared" si="23"/>
        <v>0</v>
      </c>
      <c r="V53" s="44">
        <f t="shared" si="24"/>
        <v>0</v>
      </c>
      <c r="W53" s="45">
        <f>'[1]มิถุนายน 65 '!E53</f>
        <v>8839</v>
      </c>
      <c r="X53" s="43">
        <f t="shared" si="25"/>
        <v>0</v>
      </c>
      <c r="Y53" s="44">
        <f t="shared" si="26"/>
        <v>0</v>
      </c>
      <c r="Z53" s="45">
        <f>'[1]กรกฏาคม 65 '!E53</f>
        <v>8866</v>
      </c>
      <c r="AA53" s="43">
        <f t="shared" si="27"/>
        <v>27</v>
      </c>
      <c r="AB53" s="44">
        <f t="shared" si="28"/>
        <v>135</v>
      </c>
      <c r="AC53" s="45">
        <f>'[1]สิงหาคม 65 '!E53</f>
        <v>8893</v>
      </c>
      <c r="AD53" s="43">
        <f t="shared" si="29"/>
        <v>27</v>
      </c>
      <c r="AE53" s="44">
        <f t="shared" si="30"/>
        <v>135</v>
      </c>
      <c r="AF53" s="45">
        <f>'[1]กันยายน 65 '!E53</f>
        <v>8913</v>
      </c>
      <c r="AG53" s="43">
        <f t="shared" si="31"/>
        <v>20</v>
      </c>
      <c r="AH53" s="44">
        <f t="shared" si="32"/>
        <v>100</v>
      </c>
      <c r="AI53" s="45">
        <f>'[1]ตุลาคม 65 '!E53</f>
        <v>8913</v>
      </c>
      <c r="AJ53" s="43">
        <f t="shared" si="33"/>
        <v>0</v>
      </c>
      <c r="AK53" s="44">
        <f t="shared" si="34"/>
        <v>0</v>
      </c>
      <c r="AL53" s="45">
        <f>'[1]พฤศจิกายน 65'!E53</f>
        <v>8913</v>
      </c>
      <c r="AM53" s="43">
        <f t="shared" si="35"/>
        <v>0</v>
      </c>
      <c r="AN53" s="44">
        <f t="shared" si="36"/>
        <v>0</v>
      </c>
      <c r="AO53" s="45">
        <f>'[1]ธันวาคม 65 '!E53</f>
        <v>8913</v>
      </c>
      <c r="AP53" s="43">
        <f t="shared" si="37"/>
        <v>0</v>
      </c>
      <c r="AQ53" s="44">
        <f t="shared" si="38"/>
        <v>0</v>
      </c>
      <c r="AS53" s="64">
        <v>8360</v>
      </c>
      <c r="AT53" s="65">
        <f t="shared" si="3"/>
        <v>885</v>
      </c>
      <c r="AU53" s="17"/>
      <c r="AV53" s="46">
        <f t="shared" si="4"/>
        <v>-150</v>
      </c>
      <c r="AW53" s="17"/>
      <c r="AX53" s="46">
        <f t="shared" si="5"/>
        <v>-1800</v>
      </c>
      <c r="AY53" s="17"/>
      <c r="AZ53" s="46">
        <f t="shared" si="6"/>
        <v>0</v>
      </c>
      <c r="BA53" s="17"/>
      <c r="BB53" s="46">
        <f t="shared" si="7"/>
        <v>0</v>
      </c>
      <c r="BC53" s="17"/>
      <c r="BD53" s="46">
        <f t="shared" si="8"/>
        <v>135</v>
      </c>
    </row>
    <row r="54" spans="1:56" x14ac:dyDescent="0.55000000000000004">
      <c r="A54" s="20">
        <v>22</v>
      </c>
      <c r="B54" s="63" t="s">
        <v>87</v>
      </c>
      <c r="C54" s="56"/>
      <c r="D54" s="57" t="s">
        <v>40</v>
      </c>
      <c r="E54" s="43">
        <f>'[1]ธันวาคม 64 '!E54</f>
        <v>8886</v>
      </c>
      <c r="F54" s="43">
        <v>114</v>
      </c>
      <c r="G54" s="44">
        <v>570</v>
      </c>
      <c r="H54" s="45">
        <f>'[1]มกราคม 65'!E54</f>
        <v>9000</v>
      </c>
      <c r="I54" s="43">
        <f t="shared" si="0"/>
        <v>114</v>
      </c>
      <c r="J54" s="44">
        <f t="shared" si="1"/>
        <v>570</v>
      </c>
      <c r="K54" s="45">
        <f>'[1]กุมภาพันธ์ 65'!E54</f>
        <v>9079</v>
      </c>
      <c r="L54" s="43">
        <f t="shared" si="2"/>
        <v>79</v>
      </c>
      <c r="M54" s="44">
        <f t="shared" si="21"/>
        <v>395</v>
      </c>
      <c r="N54" s="45">
        <f>'[1]มีนาคม 65'!E54</f>
        <v>9100</v>
      </c>
      <c r="O54" s="43">
        <f t="shared" si="9"/>
        <v>21</v>
      </c>
      <c r="P54" s="44">
        <f t="shared" si="22"/>
        <v>105</v>
      </c>
      <c r="Q54" s="45">
        <f>'[1]เมษายน 65 '!E54</f>
        <v>9126</v>
      </c>
      <c r="R54" s="43">
        <f t="shared" si="39"/>
        <v>26</v>
      </c>
      <c r="S54" s="44">
        <f t="shared" si="40"/>
        <v>130</v>
      </c>
      <c r="T54" s="45">
        <f>'[1]พฤษภาคม 65'!E54</f>
        <v>9154</v>
      </c>
      <c r="U54" s="43">
        <f t="shared" si="23"/>
        <v>28</v>
      </c>
      <c r="V54" s="44">
        <f t="shared" si="24"/>
        <v>140</v>
      </c>
      <c r="W54" s="45">
        <f>'[1]มิถุนายน 65 '!E54</f>
        <v>9197</v>
      </c>
      <c r="X54" s="43">
        <f t="shared" si="25"/>
        <v>43</v>
      </c>
      <c r="Y54" s="44">
        <f t="shared" si="26"/>
        <v>215</v>
      </c>
      <c r="Z54" s="45">
        <f>'[1]กรกฏาคม 65 '!E54</f>
        <v>9469</v>
      </c>
      <c r="AA54" s="43">
        <f t="shared" si="27"/>
        <v>272</v>
      </c>
      <c r="AB54" s="44">
        <f t="shared" si="28"/>
        <v>1360</v>
      </c>
      <c r="AC54" s="45">
        <f>'[1]สิงหาคม 65 '!E54</f>
        <v>9642</v>
      </c>
      <c r="AD54" s="43">
        <f t="shared" si="29"/>
        <v>173</v>
      </c>
      <c r="AE54" s="44">
        <f t="shared" si="30"/>
        <v>865</v>
      </c>
      <c r="AF54" s="45">
        <f>'[1]กันยายน 65 '!E54</f>
        <v>9806</v>
      </c>
      <c r="AG54" s="43">
        <f t="shared" si="31"/>
        <v>164</v>
      </c>
      <c r="AH54" s="44">
        <f t="shared" si="32"/>
        <v>820</v>
      </c>
      <c r="AI54" s="45">
        <f>'[1]ตุลาคม 65 '!E54</f>
        <v>9947</v>
      </c>
      <c r="AJ54" s="43">
        <f t="shared" si="33"/>
        <v>141</v>
      </c>
      <c r="AK54" s="44">
        <f t="shared" si="34"/>
        <v>705</v>
      </c>
      <c r="AL54" s="45">
        <f>'[1]พฤศจิกายน 65'!E54</f>
        <v>10049</v>
      </c>
      <c r="AM54" s="43">
        <f t="shared" si="35"/>
        <v>102</v>
      </c>
      <c r="AN54" s="44">
        <f t="shared" si="36"/>
        <v>510</v>
      </c>
      <c r="AO54" s="45">
        <f>'[1]ธันวาคม 65 '!E54</f>
        <v>10205</v>
      </c>
      <c r="AP54" s="43">
        <f t="shared" si="37"/>
        <v>156</v>
      </c>
      <c r="AQ54" s="44">
        <f t="shared" si="38"/>
        <v>780</v>
      </c>
      <c r="AS54" s="17"/>
      <c r="AT54" s="46">
        <f t="shared" si="3"/>
        <v>0</v>
      </c>
      <c r="AU54" s="17"/>
      <c r="AV54" s="46">
        <f t="shared" si="4"/>
        <v>-175</v>
      </c>
      <c r="AW54" s="17"/>
      <c r="AX54" s="46">
        <f t="shared" si="5"/>
        <v>-290</v>
      </c>
      <c r="AY54" s="17"/>
      <c r="AZ54" s="46">
        <f t="shared" si="6"/>
        <v>10</v>
      </c>
      <c r="BA54" s="17"/>
      <c r="BB54" s="46">
        <f t="shared" si="7"/>
        <v>75</v>
      </c>
      <c r="BC54" s="17"/>
      <c r="BD54" s="46">
        <f t="shared" si="8"/>
        <v>1145</v>
      </c>
    </row>
    <row r="55" spans="1:56" x14ac:dyDescent="0.55000000000000004">
      <c r="A55" s="20">
        <v>23</v>
      </c>
      <c r="B55" s="63" t="s">
        <v>88</v>
      </c>
      <c r="C55" s="56"/>
      <c r="D55" s="57">
        <v>521729</v>
      </c>
      <c r="E55" s="43">
        <f>'[1]ธันวาคม 64 '!E55</f>
        <v>2988</v>
      </c>
      <c r="F55" s="43">
        <v>22</v>
      </c>
      <c r="G55" s="44">
        <v>110</v>
      </c>
      <c r="H55" s="45">
        <f>'[1]มกราคม 65'!E55</f>
        <v>3010</v>
      </c>
      <c r="I55" s="43">
        <f t="shared" si="0"/>
        <v>22</v>
      </c>
      <c r="J55" s="44">
        <f t="shared" si="1"/>
        <v>110</v>
      </c>
      <c r="K55" s="45">
        <f>'[1]กุมภาพันธ์ 65'!E55</f>
        <v>3053</v>
      </c>
      <c r="L55" s="43">
        <f t="shared" si="2"/>
        <v>43</v>
      </c>
      <c r="M55" s="44">
        <f t="shared" si="21"/>
        <v>215</v>
      </c>
      <c r="N55" s="45">
        <f>'[1]มีนาคม 65'!E55</f>
        <v>3095</v>
      </c>
      <c r="O55" s="43">
        <f t="shared" si="9"/>
        <v>42</v>
      </c>
      <c r="P55" s="44">
        <f t="shared" si="22"/>
        <v>210</v>
      </c>
      <c r="Q55" s="45">
        <f>'[1]เมษายน 65 '!E55</f>
        <v>3095</v>
      </c>
      <c r="R55" s="43">
        <f t="shared" si="39"/>
        <v>0</v>
      </c>
      <c r="S55" s="44">
        <f t="shared" si="40"/>
        <v>0</v>
      </c>
      <c r="T55" s="45">
        <f>'[1]พฤษภาคม 65'!E55</f>
        <v>3108</v>
      </c>
      <c r="U55" s="43">
        <f t="shared" si="23"/>
        <v>13</v>
      </c>
      <c r="V55" s="44">
        <f t="shared" si="24"/>
        <v>65</v>
      </c>
      <c r="W55" s="45">
        <f>'[1]มิถุนายน 65 '!E55</f>
        <v>3129</v>
      </c>
      <c r="X55" s="43">
        <f t="shared" si="25"/>
        <v>21</v>
      </c>
      <c r="Y55" s="44">
        <f t="shared" si="26"/>
        <v>105</v>
      </c>
      <c r="Z55" s="45">
        <f>'[1]กรกฏาคม 65 '!E55</f>
        <v>3169</v>
      </c>
      <c r="AA55" s="43">
        <f t="shared" si="27"/>
        <v>40</v>
      </c>
      <c r="AB55" s="44">
        <f t="shared" si="28"/>
        <v>200</v>
      </c>
      <c r="AC55" s="45">
        <f>'[1]สิงหาคม 65 '!E55</f>
        <v>3213</v>
      </c>
      <c r="AD55" s="43">
        <f t="shared" si="29"/>
        <v>44</v>
      </c>
      <c r="AE55" s="44">
        <f t="shared" si="30"/>
        <v>220</v>
      </c>
      <c r="AF55" s="45">
        <f>'[1]กันยายน 65 '!E55</f>
        <v>3251</v>
      </c>
      <c r="AG55" s="43">
        <f t="shared" si="31"/>
        <v>38</v>
      </c>
      <c r="AH55" s="44">
        <f t="shared" si="32"/>
        <v>190</v>
      </c>
      <c r="AI55" s="45">
        <f>'[1]ตุลาคม 65 '!E55</f>
        <v>3282</v>
      </c>
      <c r="AJ55" s="43">
        <f t="shared" si="33"/>
        <v>31</v>
      </c>
      <c r="AK55" s="44">
        <f t="shared" si="34"/>
        <v>155</v>
      </c>
      <c r="AL55" s="45">
        <f>'[1]พฤศจิกายน 65'!E55</f>
        <v>3301</v>
      </c>
      <c r="AM55" s="43">
        <f t="shared" si="35"/>
        <v>19</v>
      </c>
      <c r="AN55" s="44">
        <f t="shared" si="36"/>
        <v>95</v>
      </c>
      <c r="AO55" s="45">
        <f>'[1]ธันวาคม 65 '!E55</f>
        <v>3316</v>
      </c>
      <c r="AP55" s="43">
        <f t="shared" si="37"/>
        <v>15</v>
      </c>
      <c r="AQ55" s="44">
        <f t="shared" si="38"/>
        <v>75</v>
      </c>
      <c r="AS55" s="17"/>
      <c r="AT55" s="46">
        <f t="shared" si="3"/>
        <v>0</v>
      </c>
      <c r="AU55" s="17"/>
      <c r="AV55" s="46">
        <f t="shared" si="4"/>
        <v>105</v>
      </c>
      <c r="AW55" s="17"/>
      <c r="AX55" s="46">
        <f t="shared" si="5"/>
        <v>-5</v>
      </c>
      <c r="AY55" s="17"/>
      <c r="AZ55" s="46">
        <f t="shared" si="6"/>
        <v>65</v>
      </c>
      <c r="BA55" s="17"/>
      <c r="BB55" s="46">
        <f t="shared" si="7"/>
        <v>40</v>
      </c>
      <c r="BC55" s="17"/>
      <c r="BD55" s="46">
        <f t="shared" si="8"/>
        <v>95</v>
      </c>
    </row>
    <row r="56" spans="1:56" x14ac:dyDescent="0.55000000000000004">
      <c r="A56" s="20">
        <v>24</v>
      </c>
      <c r="B56" s="63" t="s">
        <v>89</v>
      </c>
      <c r="C56" s="56"/>
      <c r="D56" s="57" t="s">
        <v>40</v>
      </c>
      <c r="E56" s="43">
        <f>'[1]ธันวาคม 64 '!E56</f>
        <v>14846</v>
      </c>
      <c r="F56" s="43">
        <v>181</v>
      </c>
      <c r="G56" s="44">
        <v>905</v>
      </c>
      <c r="H56" s="45">
        <f>'[1]มกราคม 65'!E56</f>
        <v>15038</v>
      </c>
      <c r="I56" s="43">
        <f t="shared" si="0"/>
        <v>192</v>
      </c>
      <c r="J56" s="44">
        <f t="shared" si="1"/>
        <v>960</v>
      </c>
      <c r="K56" s="45">
        <f>'[1]กุมภาพันธ์ 65'!E56</f>
        <v>15182</v>
      </c>
      <c r="L56" s="43">
        <f t="shared" si="2"/>
        <v>144</v>
      </c>
      <c r="M56" s="44">
        <f t="shared" si="21"/>
        <v>720</v>
      </c>
      <c r="N56" s="45">
        <f>'[1]มีนาคม 65'!E56</f>
        <v>15311</v>
      </c>
      <c r="O56" s="43">
        <f t="shared" si="9"/>
        <v>129</v>
      </c>
      <c r="P56" s="44">
        <f t="shared" si="22"/>
        <v>645</v>
      </c>
      <c r="Q56" s="45">
        <f>'[1]เมษายน 65 '!E56</f>
        <v>15405</v>
      </c>
      <c r="R56" s="43">
        <f t="shared" si="39"/>
        <v>94</v>
      </c>
      <c r="S56" s="44">
        <f t="shared" si="40"/>
        <v>470</v>
      </c>
      <c r="T56" s="45">
        <f>'[1]พฤษภาคม 65'!E56</f>
        <v>15454</v>
      </c>
      <c r="U56" s="43">
        <f t="shared" si="23"/>
        <v>49</v>
      </c>
      <c r="V56" s="44">
        <f t="shared" si="24"/>
        <v>245</v>
      </c>
      <c r="W56" s="45">
        <f>'[1]มิถุนายน 65 '!E56</f>
        <v>15531</v>
      </c>
      <c r="X56" s="43">
        <f t="shared" si="25"/>
        <v>77</v>
      </c>
      <c r="Y56" s="44">
        <f t="shared" si="26"/>
        <v>385</v>
      </c>
      <c r="Z56" s="45">
        <f>'[1]กรกฏาคม 65 '!E56</f>
        <v>15691</v>
      </c>
      <c r="AA56" s="43">
        <f t="shared" si="27"/>
        <v>160</v>
      </c>
      <c r="AB56" s="44">
        <f t="shared" si="28"/>
        <v>800</v>
      </c>
      <c r="AC56" s="45">
        <f>'[1]สิงหาคม 65 '!E56</f>
        <v>15835</v>
      </c>
      <c r="AD56" s="43">
        <f t="shared" si="29"/>
        <v>144</v>
      </c>
      <c r="AE56" s="44">
        <f t="shared" si="30"/>
        <v>720</v>
      </c>
      <c r="AF56" s="45">
        <f>'[1]กันยายน 65 '!E56</f>
        <v>16019</v>
      </c>
      <c r="AG56" s="43">
        <f t="shared" si="31"/>
        <v>184</v>
      </c>
      <c r="AH56" s="44">
        <f t="shared" si="32"/>
        <v>920</v>
      </c>
      <c r="AI56" s="45">
        <f>'[1]ตุลาคม 65 '!E56</f>
        <v>16191</v>
      </c>
      <c r="AJ56" s="43">
        <f t="shared" si="33"/>
        <v>172</v>
      </c>
      <c r="AK56" s="44">
        <f t="shared" si="34"/>
        <v>860</v>
      </c>
      <c r="AL56" s="45">
        <f>'[1]พฤศจิกายน 65'!E56</f>
        <v>16337</v>
      </c>
      <c r="AM56" s="43">
        <f t="shared" si="35"/>
        <v>146</v>
      </c>
      <c r="AN56" s="44">
        <f t="shared" si="36"/>
        <v>730</v>
      </c>
      <c r="AO56" s="45">
        <f>'[1]ธันวาคม 65 '!E56</f>
        <v>16501</v>
      </c>
      <c r="AP56" s="43">
        <f t="shared" si="37"/>
        <v>164</v>
      </c>
      <c r="AQ56" s="44">
        <f t="shared" si="38"/>
        <v>820</v>
      </c>
      <c r="AS56" s="17"/>
      <c r="AT56" s="46">
        <f t="shared" si="3"/>
        <v>55</v>
      </c>
      <c r="AU56" s="17"/>
      <c r="AV56" s="46">
        <f t="shared" si="4"/>
        <v>-240</v>
      </c>
      <c r="AW56" s="17"/>
      <c r="AX56" s="46">
        <f t="shared" si="5"/>
        <v>-75</v>
      </c>
      <c r="AY56" s="17"/>
      <c r="AZ56" s="46">
        <f t="shared" si="6"/>
        <v>-225</v>
      </c>
      <c r="BA56" s="17"/>
      <c r="BB56" s="46">
        <f t="shared" si="7"/>
        <v>140</v>
      </c>
      <c r="BC56" s="17"/>
      <c r="BD56" s="46">
        <f t="shared" si="8"/>
        <v>415</v>
      </c>
    </row>
    <row r="57" spans="1:56" x14ac:dyDescent="0.55000000000000004">
      <c r="A57" s="20">
        <v>25</v>
      </c>
      <c r="B57" s="63" t="s">
        <v>90</v>
      </c>
      <c r="C57" s="56"/>
      <c r="D57" s="57">
        <v>794437</v>
      </c>
      <c r="E57" s="43">
        <f>'[1]ธันวาคม 64 '!E57</f>
        <v>5878</v>
      </c>
      <c r="F57" s="43">
        <v>228</v>
      </c>
      <c r="G57" s="44">
        <v>1140</v>
      </c>
      <c r="H57" s="45">
        <f>'[1]มกราคม 65'!E57</f>
        <v>6088</v>
      </c>
      <c r="I57" s="43">
        <f t="shared" si="0"/>
        <v>210</v>
      </c>
      <c r="J57" s="44">
        <f t="shared" si="1"/>
        <v>1050</v>
      </c>
      <c r="K57" s="45">
        <f>'[1]กุมภาพันธ์ 65'!E57</f>
        <v>6344</v>
      </c>
      <c r="L57" s="43">
        <f t="shared" si="2"/>
        <v>256</v>
      </c>
      <c r="M57" s="44">
        <f t="shared" si="21"/>
        <v>1280</v>
      </c>
      <c r="N57" s="45">
        <f>'[1]มีนาคม 65'!E57</f>
        <v>6582</v>
      </c>
      <c r="O57" s="43">
        <f t="shared" si="9"/>
        <v>238</v>
      </c>
      <c r="P57" s="44">
        <f t="shared" si="22"/>
        <v>1190</v>
      </c>
      <c r="Q57" s="45">
        <f>'[1]เมษายน 65 '!E57</f>
        <v>6751</v>
      </c>
      <c r="R57" s="43">
        <f t="shared" si="39"/>
        <v>169</v>
      </c>
      <c r="S57" s="44">
        <f t="shared" si="40"/>
        <v>845</v>
      </c>
      <c r="T57" s="45">
        <f>'[1]พฤษภาคม 65'!E57</f>
        <v>6898</v>
      </c>
      <c r="U57" s="43">
        <f t="shared" si="23"/>
        <v>147</v>
      </c>
      <c r="V57" s="44">
        <f t="shared" si="24"/>
        <v>735</v>
      </c>
      <c r="W57" s="45">
        <f>'[1]มิถุนายน 65 '!E57</f>
        <v>7085</v>
      </c>
      <c r="X57" s="43">
        <f t="shared" si="25"/>
        <v>187</v>
      </c>
      <c r="Y57" s="44">
        <f t="shared" si="26"/>
        <v>935</v>
      </c>
      <c r="Z57" s="45">
        <f>'[1]กรกฏาคม 65 '!E57</f>
        <v>7462</v>
      </c>
      <c r="AA57" s="43">
        <f t="shared" si="27"/>
        <v>377</v>
      </c>
      <c r="AB57" s="44">
        <f t="shared" si="28"/>
        <v>1885</v>
      </c>
      <c r="AC57" s="45">
        <f>'[1]สิงหาคม 65 '!E57</f>
        <v>7842</v>
      </c>
      <c r="AD57" s="43">
        <f t="shared" si="29"/>
        <v>380</v>
      </c>
      <c r="AE57" s="44">
        <f t="shared" si="30"/>
        <v>1900</v>
      </c>
      <c r="AF57" s="45">
        <f>'[1]กันยายน 65 '!E57</f>
        <v>8228</v>
      </c>
      <c r="AG57" s="43">
        <f t="shared" si="31"/>
        <v>386</v>
      </c>
      <c r="AH57" s="44">
        <f t="shared" si="32"/>
        <v>1930</v>
      </c>
      <c r="AI57" s="45">
        <f>'[1]ตุลาคม 65 '!E57</f>
        <v>8523</v>
      </c>
      <c r="AJ57" s="43">
        <f t="shared" si="33"/>
        <v>295</v>
      </c>
      <c r="AK57" s="44">
        <f t="shared" si="34"/>
        <v>1475</v>
      </c>
      <c r="AL57" s="45">
        <f>'[1]พฤศจิกายน 65'!E57</f>
        <v>8871</v>
      </c>
      <c r="AM57" s="43">
        <f t="shared" si="35"/>
        <v>348</v>
      </c>
      <c r="AN57" s="44">
        <f t="shared" si="36"/>
        <v>1740</v>
      </c>
      <c r="AO57" s="45">
        <f>'[1]ธันวาคม 65 '!E57</f>
        <v>9243</v>
      </c>
      <c r="AP57" s="43">
        <f t="shared" si="37"/>
        <v>372</v>
      </c>
      <c r="AQ57" s="44">
        <f t="shared" si="38"/>
        <v>1860</v>
      </c>
      <c r="AS57" s="17"/>
      <c r="AT57" s="46">
        <f t="shared" si="3"/>
        <v>-90</v>
      </c>
      <c r="AU57" s="17"/>
      <c r="AV57" s="46">
        <f t="shared" si="4"/>
        <v>230</v>
      </c>
      <c r="AW57" s="17"/>
      <c r="AX57" s="46">
        <f t="shared" si="5"/>
        <v>-90</v>
      </c>
      <c r="AY57" s="17"/>
      <c r="AZ57" s="46">
        <f t="shared" si="6"/>
        <v>-110</v>
      </c>
      <c r="BA57" s="17"/>
      <c r="BB57" s="46">
        <f t="shared" si="7"/>
        <v>200</v>
      </c>
      <c r="BC57" s="64">
        <v>7481</v>
      </c>
      <c r="BD57" s="65">
        <f t="shared" si="8"/>
        <v>950</v>
      </c>
    </row>
    <row r="58" spans="1:56" x14ac:dyDescent="0.55000000000000004">
      <c r="A58" s="20">
        <v>26</v>
      </c>
      <c r="B58" s="63" t="s">
        <v>91</v>
      </c>
      <c r="C58" s="56"/>
      <c r="D58" s="57">
        <v>542333</v>
      </c>
      <c r="E58" s="43">
        <f>'[1]ธันวาคม 64 '!E58</f>
        <v>6522</v>
      </c>
      <c r="F58" s="43">
        <v>46</v>
      </c>
      <c r="G58" s="44">
        <v>230</v>
      </c>
      <c r="H58" s="45">
        <f>'[1]มกราคม 65'!E58</f>
        <v>6577</v>
      </c>
      <c r="I58" s="43">
        <f t="shared" si="0"/>
        <v>55</v>
      </c>
      <c r="J58" s="44">
        <f t="shared" si="1"/>
        <v>275</v>
      </c>
      <c r="K58" s="45">
        <f>'[1]กุมภาพันธ์ 65'!E58</f>
        <v>6628</v>
      </c>
      <c r="L58" s="43">
        <f t="shared" si="2"/>
        <v>51</v>
      </c>
      <c r="M58" s="44">
        <f t="shared" si="21"/>
        <v>255</v>
      </c>
      <c r="N58" s="45">
        <f>'[1]มีนาคม 65'!E58</f>
        <v>6637</v>
      </c>
      <c r="O58" s="43">
        <f t="shared" si="9"/>
        <v>9</v>
      </c>
      <c r="P58" s="44">
        <f t="shared" si="22"/>
        <v>45</v>
      </c>
      <c r="Q58" s="45">
        <f>'[1]เมษายน 65 '!E58</f>
        <v>6637</v>
      </c>
      <c r="R58" s="43">
        <f t="shared" si="39"/>
        <v>0</v>
      </c>
      <c r="S58" s="44">
        <f t="shared" si="40"/>
        <v>0</v>
      </c>
      <c r="T58" s="45">
        <f>'[1]พฤษภาคม 65'!E58</f>
        <v>6637</v>
      </c>
      <c r="U58" s="43">
        <f t="shared" si="23"/>
        <v>0</v>
      </c>
      <c r="V58" s="44">
        <f t="shared" si="24"/>
        <v>0</v>
      </c>
      <c r="W58" s="45">
        <f>'[1]มิถุนายน 65 '!E58</f>
        <v>6646</v>
      </c>
      <c r="X58" s="43">
        <f t="shared" si="25"/>
        <v>9</v>
      </c>
      <c r="Y58" s="44">
        <f t="shared" si="26"/>
        <v>45</v>
      </c>
      <c r="Z58" s="45">
        <f>'[1]กรกฏาคม 65 '!E58</f>
        <v>6712</v>
      </c>
      <c r="AA58" s="43">
        <f t="shared" si="27"/>
        <v>66</v>
      </c>
      <c r="AB58" s="44">
        <f t="shared" si="28"/>
        <v>330</v>
      </c>
      <c r="AC58" s="45">
        <f>'[1]สิงหาคม 65 '!E58</f>
        <v>6782</v>
      </c>
      <c r="AD58" s="43">
        <f t="shared" si="29"/>
        <v>70</v>
      </c>
      <c r="AE58" s="44">
        <f t="shared" si="30"/>
        <v>350</v>
      </c>
      <c r="AF58" s="45">
        <f>'[1]กันยายน 65 '!E58</f>
        <v>6869</v>
      </c>
      <c r="AG58" s="43">
        <f t="shared" si="31"/>
        <v>87</v>
      </c>
      <c r="AH58" s="44">
        <f t="shared" si="32"/>
        <v>435</v>
      </c>
      <c r="AI58" s="45">
        <f>'[1]ตุลาคม 65 '!E58</f>
        <v>6933</v>
      </c>
      <c r="AJ58" s="43">
        <f t="shared" si="33"/>
        <v>64</v>
      </c>
      <c r="AK58" s="44">
        <f t="shared" si="34"/>
        <v>320</v>
      </c>
      <c r="AL58" s="45">
        <f>'[1]พฤศจิกายน 65'!E58</f>
        <v>6988</v>
      </c>
      <c r="AM58" s="43">
        <f t="shared" si="35"/>
        <v>55</v>
      </c>
      <c r="AN58" s="44">
        <f t="shared" si="36"/>
        <v>275</v>
      </c>
      <c r="AO58" s="45">
        <f>'[1]ธันวาคม 65 '!E58</f>
        <v>7050</v>
      </c>
      <c r="AP58" s="43">
        <f t="shared" si="37"/>
        <v>62</v>
      </c>
      <c r="AQ58" s="44">
        <f t="shared" si="38"/>
        <v>310</v>
      </c>
      <c r="AS58" s="17"/>
      <c r="AT58" s="46">
        <f t="shared" si="3"/>
        <v>45</v>
      </c>
      <c r="AU58" s="17"/>
      <c r="AV58" s="46">
        <f t="shared" si="4"/>
        <v>-20</v>
      </c>
      <c r="AW58" s="17"/>
      <c r="AX58" s="46">
        <f t="shared" si="5"/>
        <v>-210</v>
      </c>
      <c r="AY58" s="17"/>
      <c r="AZ58" s="46">
        <f t="shared" si="6"/>
        <v>0</v>
      </c>
      <c r="BA58" s="17"/>
      <c r="BB58" s="46">
        <f t="shared" si="7"/>
        <v>45</v>
      </c>
      <c r="BC58" s="17"/>
      <c r="BD58" s="46">
        <f t="shared" si="8"/>
        <v>285</v>
      </c>
    </row>
    <row r="59" spans="1:56" x14ac:dyDescent="0.55000000000000004">
      <c r="A59" s="20">
        <v>27</v>
      </c>
      <c r="B59" s="63" t="s">
        <v>92</v>
      </c>
      <c r="C59" s="56"/>
      <c r="D59" s="57">
        <v>1142528</v>
      </c>
      <c r="E59" s="43">
        <f>'[1]ธันวาคม 64 '!E59</f>
        <v>2965</v>
      </c>
      <c r="F59" s="43">
        <v>44</v>
      </c>
      <c r="G59" s="44">
        <v>220</v>
      </c>
      <c r="H59" s="45">
        <f>'[1]มกราคม 65'!E59</f>
        <v>3030</v>
      </c>
      <c r="I59" s="43">
        <f t="shared" si="0"/>
        <v>65</v>
      </c>
      <c r="J59" s="44">
        <f t="shared" si="1"/>
        <v>325</v>
      </c>
      <c r="K59" s="45">
        <f>'[1]กุมภาพันธ์ 65'!E59</f>
        <v>3044</v>
      </c>
      <c r="L59" s="43">
        <f t="shared" si="2"/>
        <v>14</v>
      </c>
      <c r="M59" s="44">
        <f t="shared" si="21"/>
        <v>70</v>
      </c>
      <c r="N59" s="45">
        <f>'[1]มีนาคม 65'!E59</f>
        <v>3045</v>
      </c>
      <c r="O59" s="43">
        <f t="shared" si="9"/>
        <v>1</v>
      </c>
      <c r="P59" s="44">
        <f t="shared" si="22"/>
        <v>5</v>
      </c>
      <c r="Q59" s="45">
        <f>'[1]เมษายน 65 '!E59</f>
        <v>3045</v>
      </c>
      <c r="R59" s="43">
        <f t="shared" si="39"/>
        <v>0</v>
      </c>
      <c r="S59" s="44">
        <f t="shared" si="40"/>
        <v>0</v>
      </c>
      <c r="T59" s="45">
        <f>'[1]พฤษภาคม 65'!E59</f>
        <v>3045</v>
      </c>
      <c r="U59" s="43">
        <f t="shared" si="23"/>
        <v>0</v>
      </c>
      <c r="V59" s="44">
        <f t="shared" si="24"/>
        <v>0</v>
      </c>
      <c r="W59" s="45">
        <f>'[1]มิถุนายน 65 '!E59</f>
        <v>3059</v>
      </c>
      <c r="X59" s="43">
        <f t="shared" si="25"/>
        <v>14</v>
      </c>
      <c r="Y59" s="44">
        <f t="shared" si="26"/>
        <v>70</v>
      </c>
      <c r="Z59" s="45">
        <f>'[1]กรกฏาคม 65 '!E59</f>
        <v>3106</v>
      </c>
      <c r="AA59" s="43">
        <f t="shared" si="27"/>
        <v>47</v>
      </c>
      <c r="AB59" s="44">
        <f t="shared" si="28"/>
        <v>235</v>
      </c>
      <c r="AC59" s="45">
        <f>'[1]สิงหาคม 65 '!E59</f>
        <v>3152</v>
      </c>
      <c r="AD59" s="43">
        <f t="shared" si="29"/>
        <v>46</v>
      </c>
      <c r="AE59" s="44">
        <f t="shared" si="30"/>
        <v>230</v>
      </c>
      <c r="AF59" s="45">
        <f>'[1]กันยายน 65 '!E59</f>
        <v>3198</v>
      </c>
      <c r="AG59" s="43">
        <f t="shared" si="31"/>
        <v>46</v>
      </c>
      <c r="AH59" s="44">
        <f t="shared" si="32"/>
        <v>230</v>
      </c>
      <c r="AI59" s="45">
        <f>'[1]ตุลาคม 65 '!E59</f>
        <v>3227</v>
      </c>
      <c r="AJ59" s="43">
        <f t="shared" si="33"/>
        <v>29</v>
      </c>
      <c r="AK59" s="44">
        <f t="shared" si="34"/>
        <v>145</v>
      </c>
      <c r="AL59" s="45">
        <f>'[1]พฤศจิกายน 65'!E59</f>
        <v>3242</v>
      </c>
      <c r="AM59" s="43">
        <f t="shared" si="35"/>
        <v>15</v>
      </c>
      <c r="AN59" s="44">
        <f t="shared" si="36"/>
        <v>75</v>
      </c>
      <c r="AO59" s="45">
        <f>'[1]ธันวาคม 65 '!E59</f>
        <v>3276</v>
      </c>
      <c r="AP59" s="43">
        <f t="shared" si="37"/>
        <v>34</v>
      </c>
      <c r="AQ59" s="44">
        <f t="shared" si="38"/>
        <v>170</v>
      </c>
      <c r="AS59" s="17"/>
      <c r="AT59" s="46">
        <f t="shared" si="3"/>
        <v>105</v>
      </c>
      <c r="AU59" s="17"/>
      <c r="AV59" s="46">
        <f t="shared" si="4"/>
        <v>-255</v>
      </c>
      <c r="AW59" s="17"/>
      <c r="AX59" s="46">
        <f t="shared" si="5"/>
        <v>-65</v>
      </c>
      <c r="AY59" s="17"/>
      <c r="AZ59" s="46">
        <f t="shared" si="6"/>
        <v>0</v>
      </c>
      <c r="BA59" s="17"/>
      <c r="BB59" s="46">
        <f t="shared" si="7"/>
        <v>70</v>
      </c>
      <c r="BC59" s="17"/>
      <c r="BD59" s="46">
        <f t="shared" si="8"/>
        <v>165</v>
      </c>
    </row>
    <row r="60" spans="1:56" x14ac:dyDescent="0.55000000000000004">
      <c r="A60" s="20">
        <v>19</v>
      </c>
      <c r="B60" s="63" t="s">
        <v>93</v>
      </c>
      <c r="C60" s="56"/>
      <c r="D60" s="57">
        <v>844966</v>
      </c>
      <c r="E60" s="43">
        <f>'[1]ธันวาคม 64 '!E60</f>
        <v>7208</v>
      </c>
      <c r="F60" s="43">
        <v>144</v>
      </c>
      <c r="G60" s="44">
        <v>720</v>
      </c>
      <c r="H60" s="45">
        <f>'[1]มกราคม 65'!E60</f>
        <v>7324</v>
      </c>
      <c r="I60" s="43">
        <f t="shared" si="0"/>
        <v>116</v>
      </c>
      <c r="J60" s="44">
        <f t="shared" si="1"/>
        <v>580</v>
      </c>
      <c r="K60" s="45">
        <f>'[1]กุมภาพันธ์ 65'!E60</f>
        <v>7530</v>
      </c>
      <c r="L60" s="43">
        <f t="shared" si="2"/>
        <v>206</v>
      </c>
      <c r="M60" s="44">
        <f t="shared" si="21"/>
        <v>1030</v>
      </c>
      <c r="N60" s="45">
        <f>'[1]มีนาคม 65'!E60</f>
        <v>7691</v>
      </c>
      <c r="O60" s="43">
        <f t="shared" si="9"/>
        <v>161</v>
      </c>
      <c r="P60" s="44">
        <f t="shared" si="22"/>
        <v>805</v>
      </c>
      <c r="Q60" s="45">
        <f>'[1]เมษายน 65 '!E60</f>
        <v>7799</v>
      </c>
      <c r="R60" s="43">
        <f t="shared" si="39"/>
        <v>108</v>
      </c>
      <c r="S60" s="44">
        <f t="shared" si="40"/>
        <v>540</v>
      </c>
      <c r="T60" s="45">
        <f>'[1]พฤษภาคม 65'!E60</f>
        <v>7862</v>
      </c>
      <c r="U60" s="43">
        <f t="shared" si="23"/>
        <v>63</v>
      </c>
      <c r="V60" s="44">
        <f t="shared" si="24"/>
        <v>315</v>
      </c>
      <c r="W60" s="45">
        <f>'[1]มิถุนายน 65 '!E60</f>
        <v>7862</v>
      </c>
      <c r="X60" s="43">
        <f t="shared" si="25"/>
        <v>0</v>
      </c>
      <c r="Y60" s="44">
        <f t="shared" si="26"/>
        <v>0</v>
      </c>
      <c r="Z60" s="45">
        <f>'[1]กรกฏาคม 65 '!E60</f>
        <v>8107</v>
      </c>
      <c r="AA60" s="43">
        <f t="shared" si="27"/>
        <v>245</v>
      </c>
      <c r="AB60" s="44">
        <f t="shared" si="28"/>
        <v>1225</v>
      </c>
      <c r="AC60" s="45">
        <f>'[1]สิงหาคม 65 '!E60</f>
        <v>8287</v>
      </c>
      <c r="AD60" s="43">
        <f t="shared" si="29"/>
        <v>180</v>
      </c>
      <c r="AE60" s="44">
        <f t="shared" si="30"/>
        <v>900</v>
      </c>
      <c r="AF60" s="45">
        <f>'[1]กันยายน 65 '!E60</f>
        <v>8502</v>
      </c>
      <c r="AG60" s="43">
        <f t="shared" si="31"/>
        <v>215</v>
      </c>
      <c r="AH60" s="44">
        <f t="shared" si="32"/>
        <v>1075</v>
      </c>
      <c r="AI60" s="45">
        <f>'[1]ตุลาคม 65 '!E60</f>
        <v>8672</v>
      </c>
      <c r="AJ60" s="43">
        <f t="shared" si="33"/>
        <v>170</v>
      </c>
      <c r="AK60" s="44">
        <f t="shared" si="34"/>
        <v>850</v>
      </c>
      <c r="AL60" s="45">
        <f>'[1]พฤศจิกายน 65'!E60</f>
        <v>8785</v>
      </c>
      <c r="AM60" s="43">
        <f t="shared" si="35"/>
        <v>113</v>
      </c>
      <c r="AN60" s="44">
        <f t="shared" si="36"/>
        <v>565</v>
      </c>
      <c r="AO60" s="45">
        <f>'[1]ธันวาคม 65 '!E60</f>
        <v>8983</v>
      </c>
      <c r="AP60" s="43">
        <f t="shared" si="37"/>
        <v>198</v>
      </c>
      <c r="AQ60" s="44">
        <f t="shared" si="38"/>
        <v>990</v>
      </c>
      <c r="AS60" s="17"/>
      <c r="AT60" s="46">
        <f t="shared" si="3"/>
        <v>-140</v>
      </c>
      <c r="AU60" s="64">
        <v>7550</v>
      </c>
      <c r="AV60" s="65">
        <f t="shared" si="4"/>
        <v>450</v>
      </c>
      <c r="AW60" s="17"/>
      <c r="AX60" s="46">
        <f t="shared" si="5"/>
        <v>-225</v>
      </c>
      <c r="AY60" s="17"/>
      <c r="AZ60" s="46">
        <f t="shared" si="6"/>
        <v>-225</v>
      </c>
      <c r="BA60" s="17"/>
      <c r="BB60" s="46">
        <f t="shared" si="7"/>
        <v>-315</v>
      </c>
      <c r="BC60" s="64">
        <v>8120</v>
      </c>
      <c r="BD60" s="65">
        <f t="shared" si="8"/>
        <v>1225</v>
      </c>
    </row>
    <row r="61" spans="1:56" x14ac:dyDescent="0.55000000000000004">
      <c r="A61" s="20"/>
      <c r="B61" s="63" t="s">
        <v>68</v>
      </c>
      <c r="C61" s="56"/>
      <c r="D61" s="57">
        <v>6040016</v>
      </c>
      <c r="E61" s="43">
        <f>'[1]ธันวาคม 64 '!E61</f>
        <v>4443</v>
      </c>
      <c r="F61" s="43">
        <v>0</v>
      </c>
      <c r="G61" s="44">
        <v>0</v>
      </c>
      <c r="H61" s="45">
        <f>'[1]มกราคม 65'!E61</f>
        <v>4443</v>
      </c>
      <c r="I61" s="43">
        <f>H61-E61</f>
        <v>0</v>
      </c>
      <c r="J61" s="44">
        <f>I61*$J$3</f>
        <v>0</v>
      </c>
      <c r="K61" s="45">
        <f>'[1]กุมภาพันธ์ 65'!E61</f>
        <v>4443</v>
      </c>
      <c r="L61" s="43">
        <f>K61-H61</f>
        <v>0</v>
      </c>
      <c r="M61" s="44">
        <f t="shared" si="21"/>
        <v>0</v>
      </c>
      <c r="N61" s="45">
        <f>'[1]มีนาคม 65'!E61</f>
        <v>4443</v>
      </c>
      <c r="O61" s="43">
        <f>N61-K61</f>
        <v>0</v>
      </c>
      <c r="P61" s="44">
        <f t="shared" si="22"/>
        <v>0</v>
      </c>
      <c r="Q61" s="45">
        <f>'[1]เมษายน 65 '!E61</f>
        <v>4443</v>
      </c>
      <c r="R61" s="43">
        <f t="shared" si="39"/>
        <v>0</v>
      </c>
      <c r="S61" s="44">
        <f t="shared" si="40"/>
        <v>0</v>
      </c>
      <c r="T61" s="45">
        <f>'[1]พฤษภาคม 65'!E61</f>
        <v>4443</v>
      </c>
      <c r="U61" s="43">
        <f t="shared" si="23"/>
        <v>0</v>
      </c>
      <c r="V61" s="44">
        <f t="shared" si="24"/>
        <v>0</v>
      </c>
      <c r="W61" s="45">
        <f>'[1]มิถุนายน 65 '!E61</f>
        <v>4443</v>
      </c>
      <c r="X61" s="43">
        <f t="shared" si="25"/>
        <v>0</v>
      </c>
      <c r="Y61" s="44">
        <f t="shared" si="26"/>
        <v>0</v>
      </c>
      <c r="Z61" s="45">
        <f>'[1]กรกฏาคม 65 '!E61</f>
        <v>4443</v>
      </c>
      <c r="AA61" s="43">
        <f t="shared" si="27"/>
        <v>0</v>
      </c>
      <c r="AB61" s="44">
        <f t="shared" si="28"/>
        <v>0</v>
      </c>
      <c r="AC61" s="45">
        <f>'[1]สิงหาคม 65 '!E61</f>
        <v>4443</v>
      </c>
      <c r="AD61" s="43">
        <f t="shared" si="29"/>
        <v>0</v>
      </c>
      <c r="AE61" s="44">
        <f t="shared" si="30"/>
        <v>0</v>
      </c>
      <c r="AF61" s="45">
        <f>'[1]กันยายน 65 '!E61</f>
        <v>4443</v>
      </c>
      <c r="AG61" s="43">
        <f t="shared" si="31"/>
        <v>0</v>
      </c>
      <c r="AH61" s="44">
        <f t="shared" si="32"/>
        <v>0</v>
      </c>
      <c r="AI61" s="45">
        <f>'[1]ตุลาคม 65 '!E61</f>
        <v>4443</v>
      </c>
      <c r="AJ61" s="43">
        <f t="shared" si="33"/>
        <v>0</v>
      </c>
      <c r="AK61" s="44">
        <f t="shared" si="34"/>
        <v>0</v>
      </c>
      <c r="AL61" s="45">
        <f>'[1]พฤศจิกายน 65'!E61</f>
        <v>4443</v>
      </c>
      <c r="AM61" s="43">
        <f t="shared" si="35"/>
        <v>0</v>
      </c>
      <c r="AN61" s="44">
        <f t="shared" si="36"/>
        <v>0</v>
      </c>
      <c r="AO61" s="45">
        <f>'[1]ธันวาคม 65 '!E61</f>
        <v>4443</v>
      </c>
      <c r="AP61" s="43">
        <f t="shared" si="37"/>
        <v>0</v>
      </c>
      <c r="AQ61" s="44">
        <f t="shared" si="38"/>
        <v>0</v>
      </c>
      <c r="AS61" s="17"/>
      <c r="AT61" s="46">
        <f t="shared" si="3"/>
        <v>0</v>
      </c>
      <c r="AU61" s="17"/>
      <c r="AV61" s="46">
        <f t="shared" si="4"/>
        <v>0</v>
      </c>
      <c r="AW61" s="17"/>
      <c r="AX61" s="46">
        <f t="shared" si="5"/>
        <v>0</v>
      </c>
      <c r="AY61" s="17"/>
      <c r="AZ61" s="46">
        <f t="shared" si="6"/>
        <v>0</v>
      </c>
      <c r="BA61" s="17"/>
      <c r="BB61" s="46">
        <f t="shared" si="7"/>
        <v>0</v>
      </c>
      <c r="BC61" s="17"/>
      <c r="BD61" s="46">
        <f t="shared" si="8"/>
        <v>0</v>
      </c>
    </row>
    <row r="62" spans="1:56" x14ac:dyDescent="0.55000000000000004">
      <c r="A62" s="20">
        <v>31</v>
      </c>
      <c r="B62" s="63" t="s">
        <v>68</v>
      </c>
      <c r="C62" s="56"/>
      <c r="D62" s="57">
        <v>131187458</v>
      </c>
      <c r="E62" s="43">
        <f>'[1]ธันวาคม 64 '!E62</f>
        <v>608</v>
      </c>
      <c r="F62" s="43">
        <v>0</v>
      </c>
      <c r="G62" s="44">
        <v>0</v>
      </c>
      <c r="H62" s="45">
        <f>'[1]มกราคม 65'!E62</f>
        <v>608</v>
      </c>
      <c r="I62" s="43">
        <f t="shared" si="0"/>
        <v>0</v>
      </c>
      <c r="J62" s="44">
        <f t="shared" si="1"/>
        <v>0</v>
      </c>
      <c r="K62" s="45">
        <f>'[1]กุมภาพันธ์ 65'!E62</f>
        <v>608</v>
      </c>
      <c r="L62" s="43">
        <f t="shared" si="2"/>
        <v>0</v>
      </c>
      <c r="M62" s="44">
        <f t="shared" si="21"/>
        <v>0</v>
      </c>
      <c r="N62" s="45">
        <f>'[1]มีนาคม 65'!E62</f>
        <v>608</v>
      </c>
      <c r="O62" s="43">
        <f t="shared" si="9"/>
        <v>0</v>
      </c>
      <c r="P62" s="44">
        <f t="shared" si="22"/>
        <v>0</v>
      </c>
      <c r="Q62" s="45">
        <f>'[1]เมษายน 65 '!E62</f>
        <v>608</v>
      </c>
      <c r="R62" s="43">
        <f t="shared" si="39"/>
        <v>0</v>
      </c>
      <c r="S62" s="44">
        <f t="shared" si="40"/>
        <v>0</v>
      </c>
      <c r="T62" s="45">
        <f>'[1]พฤษภาคม 65'!E62</f>
        <v>608</v>
      </c>
      <c r="U62" s="43">
        <f t="shared" si="23"/>
        <v>0</v>
      </c>
      <c r="V62" s="44">
        <f t="shared" si="24"/>
        <v>0</v>
      </c>
      <c r="W62" s="45">
        <f>'[1]มิถุนายน 65 '!E62</f>
        <v>608</v>
      </c>
      <c r="X62" s="43">
        <f t="shared" si="25"/>
        <v>0</v>
      </c>
      <c r="Y62" s="44">
        <f t="shared" si="26"/>
        <v>0</v>
      </c>
      <c r="Z62" s="45">
        <f>'[1]กรกฏาคม 65 '!E62</f>
        <v>608</v>
      </c>
      <c r="AA62" s="43">
        <f t="shared" si="27"/>
        <v>0</v>
      </c>
      <c r="AB62" s="44">
        <f t="shared" si="28"/>
        <v>0</v>
      </c>
      <c r="AC62" s="45">
        <f>'[1]สิงหาคม 65 '!E62</f>
        <v>608</v>
      </c>
      <c r="AD62" s="43">
        <f t="shared" si="29"/>
        <v>0</v>
      </c>
      <c r="AE62" s="44">
        <f t="shared" si="30"/>
        <v>0</v>
      </c>
      <c r="AF62" s="45">
        <f>'[1]กันยายน 65 '!E62</f>
        <v>609</v>
      </c>
      <c r="AG62" s="43">
        <f t="shared" si="31"/>
        <v>1</v>
      </c>
      <c r="AH62" s="44">
        <f t="shared" si="32"/>
        <v>5</v>
      </c>
      <c r="AI62" s="45">
        <f>'[1]ตุลาคม 65 '!E62</f>
        <v>609</v>
      </c>
      <c r="AJ62" s="43">
        <f t="shared" si="33"/>
        <v>0</v>
      </c>
      <c r="AK62" s="44">
        <f t="shared" si="34"/>
        <v>0</v>
      </c>
      <c r="AL62" s="45">
        <f>'[1]พฤศจิกายน 65'!E62</f>
        <v>609</v>
      </c>
      <c r="AM62" s="43">
        <f t="shared" si="35"/>
        <v>0</v>
      </c>
      <c r="AN62" s="44">
        <f t="shared" si="36"/>
        <v>0</v>
      </c>
      <c r="AO62" s="45">
        <f>'[1]ธันวาคม 65 '!E62</f>
        <v>609</v>
      </c>
      <c r="AP62" s="43">
        <f t="shared" si="37"/>
        <v>0</v>
      </c>
      <c r="AQ62" s="44">
        <f t="shared" si="38"/>
        <v>0</v>
      </c>
      <c r="AS62" s="17"/>
      <c r="AT62" s="46">
        <f t="shared" si="3"/>
        <v>0</v>
      </c>
      <c r="AU62" s="17"/>
      <c r="AV62" s="46">
        <f t="shared" si="4"/>
        <v>0</v>
      </c>
      <c r="AW62" s="17"/>
      <c r="AX62" s="46">
        <f t="shared" si="5"/>
        <v>0</v>
      </c>
      <c r="AY62" s="17"/>
      <c r="AZ62" s="46">
        <f t="shared" si="6"/>
        <v>0</v>
      </c>
      <c r="BA62" s="17"/>
      <c r="BB62" s="46">
        <f t="shared" si="7"/>
        <v>0</v>
      </c>
      <c r="BC62" s="17"/>
      <c r="BD62" s="46">
        <f t="shared" si="8"/>
        <v>0</v>
      </c>
    </row>
    <row r="63" spans="1:56" x14ac:dyDescent="0.55000000000000004">
      <c r="A63" s="20">
        <v>32</v>
      </c>
      <c r="B63" s="63" t="s">
        <v>94</v>
      </c>
      <c r="C63" s="56"/>
      <c r="D63" s="57">
        <v>5086700</v>
      </c>
      <c r="E63" s="43">
        <f>'[1]ธันวาคม 64 '!E63</f>
        <v>5042</v>
      </c>
      <c r="F63" s="43">
        <v>26</v>
      </c>
      <c r="G63" s="44">
        <v>130</v>
      </c>
      <c r="H63" s="45">
        <f>'[1]มกราคม 65'!E63</f>
        <v>5066</v>
      </c>
      <c r="I63" s="43">
        <f t="shared" si="0"/>
        <v>24</v>
      </c>
      <c r="J63" s="44">
        <f t="shared" si="1"/>
        <v>120</v>
      </c>
      <c r="K63" s="45">
        <f>'[1]กุมภาพันธ์ 65'!E63</f>
        <v>5098</v>
      </c>
      <c r="L63" s="43">
        <f t="shared" si="2"/>
        <v>32</v>
      </c>
      <c r="M63" s="44">
        <f t="shared" si="21"/>
        <v>160</v>
      </c>
      <c r="N63" s="45">
        <f>'[1]มีนาคม 65'!E63</f>
        <v>5125</v>
      </c>
      <c r="O63" s="43">
        <f t="shared" si="9"/>
        <v>27</v>
      </c>
      <c r="P63" s="44">
        <f t="shared" si="22"/>
        <v>135</v>
      </c>
      <c r="Q63" s="45">
        <f>'[1]เมษายน 65 '!E63</f>
        <v>5125</v>
      </c>
      <c r="R63" s="43">
        <f t="shared" si="39"/>
        <v>0</v>
      </c>
      <c r="S63" s="44">
        <f t="shared" si="40"/>
        <v>0</v>
      </c>
      <c r="T63" s="45">
        <f>'[1]พฤษภาคม 65'!E63</f>
        <v>5125</v>
      </c>
      <c r="U63" s="43">
        <f t="shared" si="23"/>
        <v>0</v>
      </c>
      <c r="V63" s="44">
        <f t="shared" si="24"/>
        <v>0</v>
      </c>
      <c r="W63" s="45">
        <f>'[1]มิถุนายน 65 '!E63</f>
        <v>5138</v>
      </c>
      <c r="X63" s="43">
        <f t="shared" si="25"/>
        <v>13</v>
      </c>
      <c r="Y63" s="44">
        <f t="shared" si="26"/>
        <v>65</v>
      </c>
      <c r="Z63" s="45">
        <f>'[1]กรกฏาคม 65 '!E63</f>
        <v>5269</v>
      </c>
      <c r="AA63" s="43">
        <f t="shared" si="27"/>
        <v>131</v>
      </c>
      <c r="AB63" s="44">
        <f t="shared" si="28"/>
        <v>655</v>
      </c>
      <c r="AC63" s="45">
        <f>'[1]สิงหาคม 65 '!E63</f>
        <v>5285</v>
      </c>
      <c r="AD63" s="43">
        <f t="shared" si="29"/>
        <v>16</v>
      </c>
      <c r="AE63" s="44">
        <f t="shared" si="30"/>
        <v>80</v>
      </c>
      <c r="AF63" s="45">
        <f>'[1]กันยายน 65 '!E63</f>
        <v>5352</v>
      </c>
      <c r="AG63" s="43">
        <f t="shared" si="31"/>
        <v>67</v>
      </c>
      <c r="AH63" s="44">
        <f t="shared" si="32"/>
        <v>335</v>
      </c>
      <c r="AI63" s="45">
        <f>'[1]ตุลาคม 65 '!E63</f>
        <v>5406</v>
      </c>
      <c r="AJ63" s="43">
        <f t="shared" si="33"/>
        <v>54</v>
      </c>
      <c r="AK63" s="44">
        <f t="shared" si="34"/>
        <v>270</v>
      </c>
      <c r="AL63" s="45">
        <f>'[1]พฤศจิกายน 65'!E63</f>
        <v>5422</v>
      </c>
      <c r="AM63" s="43">
        <f t="shared" si="35"/>
        <v>16</v>
      </c>
      <c r="AN63" s="44">
        <f t="shared" si="36"/>
        <v>80</v>
      </c>
      <c r="AO63" s="45">
        <f>'[1]ธันวาคม 65 '!E63</f>
        <v>5464</v>
      </c>
      <c r="AP63" s="43">
        <f t="shared" si="37"/>
        <v>42</v>
      </c>
      <c r="AQ63" s="44">
        <f t="shared" si="38"/>
        <v>210</v>
      </c>
      <c r="AS63" s="17"/>
      <c r="AT63" s="46">
        <f t="shared" si="3"/>
        <v>-10</v>
      </c>
      <c r="AU63" s="17"/>
      <c r="AV63" s="46">
        <f t="shared" si="4"/>
        <v>40</v>
      </c>
      <c r="AW63" s="17"/>
      <c r="AX63" s="46">
        <f t="shared" si="5"/>
        <v>-25</v>
      </c>
      <c r="AY63" s="17"/>
      <c r="AZ63" s="46">
        <f t="shared" si="6"/>
        <v>0</v>
      </c>
      <c r="BA63" s="17"/>
      <c r="BB63" s="46">
        <f t="shared" si="7"/>
        <v>65</v>
      </c>
      <c r="BC63" s="17"/>
      <c r="BD63" s="46">
        <f t="shared" si="8"/>
        <v>590</v>
      </c>
    </row>
    <row r="64" spans="1:56" x14ac:dyDescent="0.55000000000000004">
      <c r="A64" s="20">
        <v>37</v>
      </c>
      <c r="B64" s="63" t="s">
        <v>68</v>
      </c>
      <c r="C64" s="56"/>
      <c r="D64" s="57"/>
      <c r="E64" s="43">
        <f>'[1]ธันวาคม 64 '!E64</f>
        <v>9811</v>
      </c>
      <c r="F64" s="43">
        <v>0</v>
      </c>
      <c r="G64" s="44">
        <v>0</v>
      </c>
      <c r="H64" s="45">
        <f>'[1]มกราคม 65'!E64</f>
        <v>9811</v>
      </c>
      <c r="I64" s="43">
        <f t="shared" si="0"/>
        <v>0</v>
      </c>
      <c r="J64" s="44">
        <f t="shared" si="1"/>
        <v>0</v>
      </c>
      <c r="K64" s="45">
        <f>'[1]กุมภาพันธ์ 65'!E64</f>
        <v>9811</v>
      </c>
      <c r="L64" s="43">
        <f t="shared" si="2"/>
        <v>0</v>
      </c>
      <c r="M64" s="44">
        <f t="shared" si="21"/>
        <v>0</v>
      </c>
      <c r="N64" s="45">
        <f>'[1]มีนาคม 65'!E64</f>
        <v>9811</v>
      </c>
      <c r="O64" s="43">
        <f t="shared" si="9"/>
        <v>0</v>
      </c>
      <c r="P64" s="44">
        <f t="shared" si="22"/>
        <v>0</v>
      </c>
      <c r="Q64" s="45">
        <f>'[1]เมษายน 65 '!E64</f>
        <v>9811</v>
      </c>
      <c r="R64" s="43">
        <f t="shared" si="39"/>
        <v>0</v>
      </c>
      <c r="S64" s="44">
        <f t="shared" si="40"/>
        <v>0</v>
      </c>
      <c r="T64" s="45">
        <f>'[1]พฤษภาคม 65'!E64</f>
        <v>9811</v>
      </c>
      <c r="U64" s="43">
        <f t="shared" si="23"/>
        <v>0</v>
      </c>
      <c r="V64" s="44">
        <f t="shared" si="24"/>
        <v>0</v>
      </c>
      <c r="W64" s="45">
        <f>'[1]มิถุนายน 65 '!E64</f>
        <v>9811</v>
      </c>
      <c r="X64" s="43">
        <f t="shared" si="25"/>
        <v>0</v>
      </c>
      <c r="Y64" s="44">
        <f t="shared" si="26"/>
        <v>0</v>
      </c>
      <c r="Z64" s="45">
        <f>'[1]กรกฏาคม 65 '!E64</f>
        <v>9811</v>
      </c>
      <c r="AA64" s="43">
        <f t="shared" si="27"/>
        <v>0</v>
      </c>
      <c r="AB64" s="44">
        <f t="shared" si="28"/>
        <v>0</v>
      </c>
      <c r="AC64" s="45">
        <f>'[1]สิงหาคม 65 '!E64</f>
        <v>9811</v>
      </c>
      <c r="AD64" s="43">
        <f t="shared" si="29"/>
        <v>0</v>
      </c>
      <c r="AE64" s="44">
        <f t="shared" si="30"/>
        <v>0</v>
      </c>
      <c r="AF64" s="45">
        <f>'[1]กันยายน 65 '!E64</f>
        <v>9811</v>
      </c>
      <c r="AG64" s="43">
        <f t="shared" si="31"/>
        <v>0</v>
      </c>
      <c r="AH64" s="44">
        <f t="shared" si="32"/>
        <v>0</v>
      </c>
      <c r="AI64" s="45">
        <f>'[1]ตุลาคม 65 '!E64</f>
        <v>9811</v>
      </c>
      <c r="AJ64" s="43">
        <f t="shared" si="33"/>
        <v>0</v>
      </c>
      <c r="AK64" s="44">
        <f t="shared" si="34"/>
        <v>0</v>
      </c>
      <c r="AL64" s="45">
        <f>'[1]พฤศจิกายน 65'!E64</f>
        <v>9811</v>
      </c>
      <c r="AM64" s="43">
        <f>AL64-AI64</f>
        <v>0</v>
      </c>
      <c r="AN64" s="44">
        <f t="shared" si="36"/>
        <v>0</v>
      </c>
      <c r="AO64" s="45">
        <f>'[1]ธันวาคม 65 '!E64</f>
        <v>9811</v>
      </c>
      <c r="AP64" s="43">
        <f t="shared" si="37"/>
        <v>0</v>
      </c>
      <c r="AQ64" s="44">
        <f t="shared" si="38"/>
        <v>0</v>
      </c>
      <c r="AS64" s="17"/>
      <c r="AT64" s="46">
        <f t="shared" si="3"/>
        <v>0</v>
      </c>
      <c r="AU64" s="17"/>
      <c r="AV64" s="46">
        <f t="shared" si="4"/>
        <v>0</v>
      </c>
      <c r="AW64" s="17"/>
      <c r="AX64" s="46">
        <f t="shared" si="5"/>
        <v>0</v>
      </c>
      <c r="AY64" s="17"/>
      <c r="AZ64" s="46">
        <f t="shared" si="6"/>
        <v>0</v>
      </c>
      <c r="BA64" s="17"/>
      <c r="BB64" s="46">
        <f t="shared" si="7"/>
        <v>0</v>
      </c>
      <c r="BC64" s="17"/>
      <c r="BD64" s="46">
        <f t="shared" si="8"/>
        <v>0</v>
      </c>
    </row>
    <row r="65" spans="1:57" x14ac:dyDescent="0.55000000000000004">
      <c r="A65" s="20">
        <v>40</v>
      </c>
      <c r="B65" s="63" t="s">
        <v>68</v>
      </c>
      <c r="C65" s="56"/>
      <c r="D65" s="57">
        <v>7087920</v>
      </c>
      <c r="E65" s="43">
        <f>'[1]ธันวาคม 64 '!E65</f>
        <v>6414</v>
      </c>
      <c r="F65" s="43">
        <v>0</v>
      </c>
      <c r="G65" s="44">
        <v>0</v>
      </c>
      <c r="H65" s="45">
        <f>'[1]มกราคม 65'!E65</f>
        <v>6414</v>
      </c>
      <c r="I65" s="43">
        <f t="shared" si="0"/>
        <v>0</v>
      </c>
      <c r="J65" s="44">
        <f t="shared" si="1"/>
        <v>0</v>
      </c>
      <c r="K65" s="45">
        <f>'[1]กุมภาพันธ์ 65'!E65</f>
        <v>6414</v>
      </c>
      <c r="L65" s="43">
        <f t="shared" si="2"/>
        <v>0</v>
      </c>
      <c r="M65" s="44">
        <f t="shared" si="21"/>
        <v>0</v>
      </c>
      <c r="N65" s="45">
        <f>'[1]มีนาคม 65'!E65</f>
        <v>6414</v>
      </c>
      <c r="O65" s="43">
        <f t="shared" si="9"/>
        <v>0</v>
      </c>
      <c r="P65" s="44">
        <f t="shared" si="22"/>
        <v>0</v>
      </c>
      <c r="Q65" s="45">
        <f>'[1]เมษายน 65 '!E65</f>
        <v>6414</v>
      </c>
      <c r="R65" s="43">
        <f t="shared" si="39"/>
        <v>0</v>
      </c>
      <c r="S65" s="44">
        <f t="shared" si="40"/>
        <v>0</v>
      </c>
      <c r="T65" s="45">
        <f>'[1]พฤษภาคม 65'!E65</f>
        <v>6414</v>
      </c>
      <c r="U65" s="43">
        <f t="shared" si="23"/>
        <v>0</v>
      </c>
      <c r="V65" s="44">
        <f t="shared" si="24"/>
        <v>0</v>
      </c>
      <c r="W65" s="45">
        <f>'[1]มิถุนายน 65 '!E65</f>
        <v>6414</v>
      </c>
      <c r="X65" s="43">
        <f t="shared" si="25"/>
        <v>0</v>
      </c>
      <c r="Y65" s="44">
        <f t="shared" si="26"/>
        <v>0</v>
      </c>
      <c r="Z65" s="45">
        <f>'[1]กรกฏาคม 65 '!E65</f>
        <v>6414</v>
      </c>
      <c r="AA65" s="43">
        <f t="shared" si="27"/>
        <v>0</v>
      </c>
      <c r="AB65" s="44">
        <f t="shared" si="28"/>
        <v>0</v>
      </c>
      <c r="AC65" s="45">
        <f>'[1]สิงหาคม 65 '!E65</f>
        <v>6414</v>
      </c>
      <c r="AD65" s="43">
        <f t="shared" si="29"/>
        <v>0</v>
      </c>
      <c r="AE65" s="44">
        <f t="shared" si="30"/>
        <v>0</v>
      </c>
      <c r="AF65" s="45">
        <f>'[1]กันยายน 65 '!E65</f>
        <v>6414</v>
      </c>
      <c r="AG65" s="43">
        <f t="shared" si="31"/>
        <v>0</v>
      </c>
      <c r="AH65" s="44">
        <f t="shared" si="32"/>
        <v>0</v>
      </c>
      <c r="AI65" s="45">
        <f>'[1]ตุลาคม 65 '!E65</f>
        <v>6414</v>
      </c>
      <c r="AJ65" s="43">
        <f t="shared" si="33"/>
        <v>0</v>
      </c>
      <c r="AK65" s="44">
        <f t="shared" si="34"/>
        <v>0</v>
      </c>
      <c r="AL65" s="45">
        <f>'[1]พฤศจิกายน 65'!E65</f>
        <v>6414</v>
      </c>
      <c r="AM65" s="43">
        <f t="shared" si="35"/>
        <v>0</v>
      </c>
      <c r="AN65" s="44">
        <f t="shared" si="36"/>
        <v>0</v>
      </c>
      <c r="AO65" s="45">
        <f>'[1]ธันวาคม 65 '!E65</f>
        <v>6414</v>
      </c>
      <c r="AP65" s="43">
        <f t="shared" si="37"/>
        <v>0</v>
      </c>
      <c r="AQ65" s="44">
        <f t="shared" si="38"/>
        <v>0</v>
      </c>
      <c r="AS65" s="17"/>
      <c r="AT65" s="46">
        <f t="shared" si="3"/>
        <v>0</v>
      </c>
      <c r="AU65" s="17"/>
      <c r="AV65" s="46">
        <f t="shared" si="4"/>
        <v>0</v>
      </c>
      <c r="AW65" s="17"/>
      <c r="AX65" s="46">
        <f t="shared" si="5"/>
        <v>0</v>
      </c>
      <c r="AY65" s="17"/>
      <c r="AZ65" s="46">
        <f t="shared" si="6"/>
        <v>0</v>
      </c>
      <c r="BA65" s="17"/>
      <c r="BB65" s="46">
        <f t="shared" si="7"/>
        <v>0</v>
      </c>
      <c r="BC65" s="17"/>
      <c r="BD65" s="46">
        <f t="shared" si="8"/>
        <v>0</v>
      </c>
    </row>
    <row r="66" spans="1:57" x14ac:dyDescent="0.55000000000000004">
      <c r="A66" s="20">
        <v>41</v>
      </c>
      <c r="B66" s="63" t="s">
        <v>95</v>
      </c>
      <c r="C66" s="56"/>
      <c r="D66" s="57">
        <v>7088313</v>
      </c>
      <c r="E66" s="43">
        <f>'[1]ธันวาคม 64 '!E66</f>
        <v>4658</v>
      </c>
      <c r="F66" s="43">
        <v>84</v>
      </c>
      <c r="G66" s="44">
        <v>420</v>
      </c>
      <c r="H66" s="45">
        <f>'[1]มกราคม 65'!E66</f>
        <v>4740</v>
      </c>
      <c r="I66" s="43">
        <f t="shared" si="0"/>
        <v>82</v>
      </c>
      <c r="J66" s="44">
        <f t="shared" si="1"/>
        <v>410</v>
      </c>
      <c r="K66" s="45">
        <f>'[1]กุมภาพันธ์ 65'!E66</f>
        <v>4837</v>
      </c>
      <c r="L66" s="43">
        <f t="shared" si="2"/>
        <v>97</v>
      </c>
      <c r="M66" s="44">
        <f t="shared" si="21"/>
        <v>485</v>
      </c>
      <c r="N66" s="45">
        <f>'[1]มีนาคม 65'!E66</f>
        <v>4891</v>
      </c>
      <c r="O66" s="43">
        <f t="shared" si="9"/>
        <v>54</v>
      </c>
      <c r="P66" s="44">
        <f t="shared" si="22"/>
        <v>270</v>
      </c>
      <c r="Q66" s="45">
        <f>'[1]เมษายน 65 '!E66</f>
        <v>4891</v>
      </c>
      <c r="R66" s="43">
        <f t="shared" si="39"/>
        <v>0</v>
      </c>
      <c r="S66" s="44">
        <f t="shared" si="40"/>
        <v>0</v>
      </c>
      <c r="T66" s="45">
        <f>'[1]พฤษภาคม 65'!E66</f>
        <v>4891</v>
      </c>
      <c r="U66" s="43">
        <f t="shared" si="23"/>
        <v>0</v>
      </c>
      <c r="V66" s="44">
        <f t="shared" si="24"/>
        <v>0</v>
      </c>
      <c r="W66" s="45">
        <f>'[1]มิถุนายน 65 '!E66</f>
        <v>4932</v>
      </c>
      <c r="X66" s="43">
        <f t="shared" si="25"/>
        <v>41</v>
      </c>
      <c r="Y66" s="44">
        <f t="shared" si="26"/>
        <v>205</v>
      </c>
      <c r="Z66" s="45">
        <f>'[1]กรกฏาคม 65 '!E66</f>
        <v>5194</v>
      </c>
      <c r="AA66" s="43">
        <f t="shared" si="27"/>
        <v>262</v>
      </c>
      <c r="AB66" s="44">
        <f t="shared" si="28"/>
        <v>1310</v>
      </c>
      <c r="AC66" s="45">
        <f>'[1]สิงหาคม 65 '!E66</f>
        <v>5447</v>
      </c>
      <c r="AD66" s="43">
        <f t="shared" si="29"/>
        <v>253</v>
      </c>
      <c r="AE66" s="44">
        <f t="shared" si="30"/>
        <v>1265</v>
      </c>
      <c r="AF66" s="45">
        <f>'[1]กันยายน 65 '!E66</f>
        <v>5704</v>
      </c>
      <c r="AG66" s="43">
        <f t="shared" si="31"/>
        <v>257</v>
      </c>
      <c r="AH66" s="44">
        <f t="shared" si="32"/>
        <v>1285</v>
      </c>
      <c r="AI66" s="45">
        <f>'[1]ตุลาคม 65 '!E66</f>
        <v>5912</v>
      </c>
      <c r="AJ66" s="43">
        <f t="shared" si="33"/>
        <v>208</v>
      </c>
      <c r="AK66" s="44">
        <f t="shared" si="34"/>
        <v>1040</v>
      </c>
      <c r="AL66" s="45">
        <f>'[1]พฤศจิกายน 65'!E66</f>
        <v>6060</v>
      </c>
      <c r="AM66" s="43">
        <f t="shared" si="35"/>
        <v>148</v>
      </c>
      <c r="AN66" s="44">
        <f t="shared" si="36"/>
        <v>740</v>
      </c>
      <c r="AO66" s="45">
        <f>'[1]ธันวาคม 65 '!E66</f>
        <v>6294</v>
      </c>
      <c r="AP66" s="43">
        <f t="shared" si="37"/>
        <v>234</v>
      </c>
      <c r="AQ66" s="44">
        <f t="shared" si="38"/>
        <v>1170</v>
      </c>
      <c r="AS66" s="17"/>
      <c r="AT66" s="46">
        <f t="shared" si="3"/>
        <v>-10</v>
      </c>
      <c r="AU66" s="17"/>
      <c r="AV66" s="46">
        <f t="shared" si="4"/>
        <v>75</v>
      </c>
      <c r="AW66" s="17"/>
      <c r="AX66" s="46">
        <f t="shared" si="5"/>
        <v>-215</v>
      </c>
      <c r="AY66" s="17"/>
      <c r="AZ66" s="46">
        <f t="shared" si="6"/>
        <v>0</v>
      </c>
      <c r="BA66" s="17"/>
      <c r="BB66" s="46">
        <f t="shared" si="7"/>
        <v>205</v>
      </c>
      <c r="BC66" s="64">
        <v>5205</v>
      </c>
      <c r="BD66" s="65">
        <f t="shared" si="8"/>
        <v>1105</v>
      </c>
    </row>
    <row r="67" spans="1:57" x14ac:dyDescent="0.55000000000000004">
      <c r="A67" s="20">
        <v>38</v>
      </c>
      <c r="B67" s="63" t="s">
        <v>96</v>
      </c>
      <c r="C67" s="56"/>
      <c r="D67" s="57"/>
      <c r="E67" s="43">
        <f>'[1]ธันวาคม 64 '!E67</f>
        <v>958</v>
      </c>
      <c r="F67" s="43">
        <v>0</v>
      </c>
      <c r="G67" s="44">
        <v>0</v>
      </c>
      <c r="H67" s="45">
        <f>'[1]มกราคม 65'!E67</f>
        <v>958</v>
      </c>
      <c r="I67" s="43">
        <f t="shared" si="0"/>
        <v>0</v>
      </c>
      <c r="J67" s="44">
        <f t="shared" si="1"/>
        <v>0</v>
      </c>
      <c r="K67" s="45">
        <f>'[1]กุมภาพันธ์ 65'!E67</f>
        <v>958</v>
      </c>
      <c r="L67" s="43">
        <f t="shared" si="2"/>
        <v>0</v>
      </c>
      <c r="M67" s="44">
        <f t="shared" si="21"/>
        <v>0</v>
      </c>
      <c r="N67" s="45">
        <f>'[1]มีนาคม 65'!E67</f>
        <v>958</v>
      </c>
      <c r="O67" s="43">
        <f t="shared" si="9"/>
        <v>0</v>
      </c>
      <c r="P67" s="44">
        <f t="shared" si="22"/>
        <v>0</v>
      </c>
      <c r="Q67" s="45">
        <f>'[1]เมษายน 65 '!E67</f>
        <v>958</v>
      </c>
      <c r="R67" s="43">
        <f t="shared" si="39"/>
        <v>0</v>
      </c>
      <c r="S67" s="44">
        <f t="shared" si="40"/>
        <v>0</v>
      </c>
      <c r="T67" s="45">
        <f>'[1]พฤษภาคม 65'!E67</f>
        <v>958</v>
      </c>
      <c r="U67" s="43">
        <f t="shared" si="23"/>
        <v>0</v>
      </c>
      <c r="V67" s="44">
        <f t="shared" si="24"/>
        <v>0</v>
      </c>
      <c r="W67" s="45">
        <f>'[1]มิถุนายน 65 '!E67</f>
        <v>976</v>
      </c>
      <c r="X67" s="43">
        <f t="shared" si="25"/>
        <v>18</v>
      </c>
      <c r="Y67" s="44">
        <f t="shared" si="26"/>
        <v>90</v>
      </c>
      <c r="Z67" s="45">
        <f>'[1]กรกฏาคม 65 '!E67</f>
        <v>976</v>
      </c>
      <c r="AA67" s="43">
        <f t="shared" si="27"/>
        <v>0</v>
      </c>
      <c r="AB67" s="44">
        <f t="shared" si="28"/>
        <v>0</v>
      </c>
      <c r="AC67" s="45">
        <f>'[1]สิงหาคม 65 '!E67</f>
        <v>1136</v>
      </c>
      <c r="AD67" s="43">
        <f t="shared" si="29"/>
        <v>160</v>
      </c>
      <c r="AE67" s="44">
        <f t="shared" si="30"/>
        <v>800</v>
      </c>
      <c r="AF67" s="45">
        <f>'[1]กันยายน 65 '!E67</f>
        <v>1243</v>
      </c>
      <c r="AG67" s="43">
        <f t="shared" si="31"/>
        <v>107</v>
      </c>
      <c r="AH67" s="44">
        <f t="shared" si="32"/>
        <v>535</v>
      </c>
      <c r="AI67" s="45">
        <f>'[1]ตุลาคม 65 '!E67</f>
        <v>1243</v>
      </c>
      <c r="AJ67" s="43">
        <f t="shared" si="33"/>
        <v>0</v>
      </c>
      <c r="AK67" s="44">
        <f t="shared" si="34"/>
        <v>0</v>
      </c>
      <c r="AL67" s="45">
        <f>'[1]พฤศจิกายน 65'!E67</f>
        <v>1366</v>
      </c>
      <c r="AM67" s="43">
        <f t="shared" si="35"/>
        <v>123</v>
      </c>
      <c r="AN67" s="44">
        <f t="shared" si="36"/>
        <v>615</v>
      </c>
      <c r="AO67" s="45">
        <f>'[1]ธันวาคม 65 '!E67</f>
        <v>1446</v>
      </c>
      <c r="AP67" s="43">
        <f t="shared" si="37"/>
        <v>80</v>
      </c>
      <c r="AQ67" s="44">
        <f t="shared" si="38"/>
        <v>400</v>
      </c>
      <c r="AS67" s="17"/>
      <c r="AT67" s="46">
        <f t="shared" si="3"/>
        <v>0</v>
      </c>
      <c r="AU67" s="17"/>
      <c r="AV67" s="46">
        <f t="shared" si="4"/>
        <v>0</v>
      </c>
      <c r="AW67" s="17"/>
      <c r="AX67" s="46">
        <f t="shared" si="5"/>
        <v>0</v>
      </c>
      <c r="AY67" s="17"/>
      <c r="AZ67" s="46">
        <f t="shared" si="6"/>
        <v>0</v>
      </c>
      <c r="BA67" s="17"/>
      <c r="BB67" s="46">
        <f t="shared" si="7"/>
        <v>90</v>
      </c>
      <c r="BC67" s="17"/>
      <c r="BD67" s="46">
        <f t="shared" si="8"/>
        <v>-90</v>
      </c>
    </row>
    <row r="68" spans="1:57" x14ac:dyDescent="0.55000000000000004">
      <c r="A68" s="20">
        <v>39</v>
      </c>
      <c r="B68" s="63" t="s">
        <v>97</v>
      </c>
      <c r="C68" s="56"/>
      <c r="D68" s="57"/>
      <c r="E68" s="43">
        <f>'[1]ธันวาคม 64 '!E68</f>
        <v>9070</v>
      </c>
      <c r="F68" s="43">
        <v>0</v>
      </c>
      <c r="G68" s="44">
        <v>0</v>
      </c>
      <c r="H68" s="45">
        <f>'[1]มกราคม 65'!E68</f>
        <v>9070</v>
      </c>
      <c r="I68" s="43">
        <f t="shared" si="0"/>
        <v>0</v>
      </c>
      <c r="J68" s="44">
        <f t="shared" si="1"/>
        <v>0</v>
      </c>
      <c r="K68" s="45">
        <f>'[1]กุมภาพันธ์ 65'!E68</f>
        <v>9070</v>
      </c>
      <c r="L68" s="43">
        <f t="shared" si="2"/>
        <v>0</v>
      </c>
      <c r="M68" s="44">
        <f t="shared" si="21"/>
        <v>0</v>
      </c>
      <c r="N68" s="45">
        <f>'[1]มีนาคม 65'!E68</f>
        <v>9070</v>
      </c>
      <c r="O68" s="43">
        <f t="shared" si="9"/>
        <v>0</v>
      </c>
      <c r="P68" s="44">
        <f t="shared" si="22"/>
        <v>0</v>
      </c>
      <c r="Q68" s="45">
        <f>'[1]เมษายน 65 '!E68</f>
        <v>9070</v>
      </c>
      <c r="R68" s="43">
        <f t="shared" si="39"/>
        <v>0</v>
      </c>
      <c r="S68" s="44">
        <f t="shared" si="40"/>
        <v>0</v>
      </c>
      <c r="T68" s="45">
        <f>'[1]พฤษภาคม 65'!E68</f>
        <v>9070</v>
      </c>
      <c r="U68" s="43">
        <f t="shared" si="23"/>
        <v>0</v>
      </c>
      <c r="V68" s="44">
        <f t="shared" si="24"/>
        <v>0</v>
      </c>
      <c r="W68" s="45">
        <f>'[1]มิถุนายน 65 '!E68</f>
        <v>9988</v>
      </c>
      <c r="X68" s="43">
        <f t="shared" si="25"/>
        <v>918</v>
      </c>
      <c r="Y68" s="44">
        <f t="shared" si="26"/>
        <v>4590</v>
      </c>
      <c r="Z68" s="45">
        <f>'[1]กรกฏาคม 65 '!E68</f>
        <v>9988</v>
      </c>
      <c r="AA68" s="43">
        <f t="shared" si="27"/>
        <v>0</v>
      </c>
      <c r="AB68" s="44">
        <f t="shared" si="28"/>
        <v>0</v>
      </c>
      <c r="AC68" s="45">
        <f>'[1]สิงหาคม 65 '!E68</f>
        <v>10125</v>
      </c>
      <c r="AD68" s="43">
        <f t="shared" si="29"/>
        <v>137</v>
      </c>
      <c r="AE68" s="44">
        <f t="shared" si="30"/>
        <v>685</v>
      </c>
      <c r="AF68" s="45">
        <f>'[1]กันยายน 65 '!E68</f>
        <v>10203</v>
      </c>
      <c r="AG68" s="43">
        <f t="shared" si="31"/>
        <v>78</v>
      </c>
      <c r="AH68" s="44">
        <f t="shared" si="32"/>
        <v>390</v>
      </c>
      <c r="AI68" s="45">
        <f>'[1]ตุลาคม 65 '!E68</f>
        <v>10203</v>
      </c>
      <c r="AJ68" s="43">
        <f t="shared" si="33"/>
        <v>0</v>
      </c>
      <c r="AK68" s="44">
        <f t="shared" si="34"/>
        <v>0</v>
      </c>
      <c r="AL68" s="45">
        <f>'[1]พฤศจิกายน 65'!E68</f>
        <v>10291</v>
      </c>
      <c r="AM68" s="43">
        <f t="shared" si="35"/>
        <v>88</v>
      </c>
      <c r="AN68" s="44">
        <f t="shared" si="36"/>
        <v>440</v>
      </c>
      <c r="AO68" s="45">
        <f>'[1]ธันวาคม 65 '!E68</f>
        <v>10355</v>
      </c>
      <c r="AP68" s="43">
        <f t="shared" si="37"/>
        <v>64</v>
      </c>
      <c r="AQ68" s="44">
        <f t="shared" si="38"/>
        <v>320</v>
      </c>
      <c r="AS68" s="17"/>
      <c r="AT68" s="46">
        <f t="shared" si="3"/>
        <v>0</v>
      </c>
      <c r="AU68" s="17"/>
      <c r="AV68" s="46">
        <f t="shared" si="4"/>
        <v>0</v>
      </c>
      <c r="AW68" s="17"/>
      <c r="AX68" s="46">
        <f t="shared" si="5"/>
        <v>0</v>
      </c>
      <c r="AY68" s="17"/>
      <c r="AZ68" s="46">
        <f t="shared" si="6"/>
        <v>0</v>
      </c>
      <c r="BA68" s="64">
        <v>9995</v>
      </c>
      <c r="BB68" s="65">
        <f t="shared" si="7"/>
        <v>4590</v>
      </c>
      <c r="BC68" s="17"/>
      <c r="BD68" s="46">
        <f t="shared" si="8"/>
        <v>-4590</v>
      </c>
    </row>
    <row r="69" spans="1:57" x14ac:dyDescent="0.55000000000000004">
      <c r="A69" s="20">
        <v>36</v>
      </c>
      <c r="B69" s="63" t="s">
        <v>98</v>
      </c>
      <c r="C69" s="56"/>
      <c r="D69" s="57"/>
      <c r="E69" s="43">
        <f>'[1]ธันวาคม 64 '!E69</f>
        <v>7465</v>
      </c>
      <c r="F69" s="43">
        <v>0</v>
      </c>
      <c r="G69" s="44">
        <v>0</v>
      </c>
      <c r="H69" s="45">
        <f>'[1]มกราคม 65'!E69</f>
        <v>7465</v>
      </c>
      <c r="I69" s="43">
        <f t="shared" si="0"/>
        <v>0</v>
      </c>
      <c r="J69" s="44">
        <f t="shared" si="1"/>
        <v>0</v>
      </c>
      <c r="K69" s="45">
        <f>'[1]กุมภาพันธ์ 65'!E69</f>
        <v>7465</v>
      </c>
      <c r="L69" s="43">
        <f t="shared" si="2"/>
        <v>0</v>
      </c>
      <c r="M69" s="44">
        <f t="shared" si="21"/>
        <v>0</v>
      </c>
      <c r="N69" s="45">
        <f>'[1]มีนาคม 65'!E69</f>
        <v>7465</v>
      </c>
      <c r="O69" s="43">
        <f t="shared" si="9"/>
        <v>0</v>
      </c>
      <c r="P69" s="44">
        <f t="shared" si="22"/>
        <v>0</v>
      </c>
      <c r="Q69" s="45">
        <f>'[1]เมษายน 65 '!E69</f>
        <v>7465</v>
      </c>
      <c r="R69" s="43">
        <f t="shared" si="39"/>
        <v>0</v>
      </c>
      <c r="S69" s="44">
        <f t="shared" si="40"/>
        <v>0</v>
      </c>
      <c r="T69" s="45">
        <f>'[1]พฤษภาคม 65'!E69</f>
        <v>7465</v>
      </c>
      <c r="U69" s="43">
        <f t="shared" si="23"/>
        <v>0</v>
      </c>
      <c r="V69" s="44">
        <f t="shared" si="24"/>
        <v>0</v>
      </c>
      <c r="W69" s="45">
        <f>'[1]มิถุนายน 65 '!E69</f>
        <v>7465</v>
      </c>
      <c r="X69" s="43">
        <f t="shared" si="25"/>
        <v>0</v>
      </c>
      <c r="Y69" s="44">
        <f t="shared" si="26"/>
        <v>0</v>
      </c>
      <c r="Z69" s="45">
        <f>'[1]กรกฏาคม 65 '!E69</f>
        <v>8643</v>
      </c>
      <c r="AA69" s="43">
        <f t="shared" si="27"/>
        <v>1178</v>
      </c>
      <c r="AB69" s="44">
        <f t="shared" si="28"/>
        <v>5890</v>
      </c>
      <c r="AC69" s="45">
        <f>'[1]สิงหาคม 65 '!E69</f>
        <v>8839</v>
      </c>
      <c r="AD69" s="43">
        <f t="shared" si="29"/>
        <v>196</v>
      </c>
      <c r="AE69" s="44">
        <f t="shared" si="30"/>
        <v>980</v>
      </c>
      <c r="AF69" s="45">
        <f>'[1]กันยายน 65 '!E69</f>
        <v>9104</v>
      </c>
      <c r="AG69" s="43">
        <f t="shared" si="31"/>
        <v>265</v>
      </c>
      <c r="AH69" s="44">
        <f t="shared" si="32"/>
        <v>1325</v>
      </c>
      <c r="AI69" s="45">
        <f>'[1]ตุลาคม 65 '!E69</f>
        <v>9320</v>
      </c>
      <c r="AJ69" s="43">
        <f t="shared" si="33"/>
        <v>216</v>
      </c>
      <c r="AK69" s="44">
        <f t="shared" si="34"/>
        <v>1080</v>
      </c>
      <c r="AL69" s="45">
        <f>'[1]พฤศจิกายน 65'!E69</f>
        <v>9455</v>
      </c>
      <c r="AM69" s="43">
        <f t="shared" si="35"/>
        <v>135</v>
      </c>
      <c r="AN69" s="44">
        <f t="shared" si="36"/>
        <v>675</v>
      </c>
      <c r="AO69" s="45">
        <f>'[1]ธันวาคม 65 '!E69</f>
        <v>9455</v>
      </c>
      <c r="AP69" s="43">
        <f t="shared" si="37"/>
        <v>0</v>
      </c>
      <c r="AQ69" s="44">
        <f t="shared" si="38"/>
        <v>0</v>
      </c>
      <c r="AS69" s="17"/>
      <c r="AT69" s="46">
        <f t="shared" si="3"/>
        <v>0</v>
      </c>
      <c r="AU69" s="17"/>
      <c r="AV69" s="46">
        <f t="shared" si="4"/>
        <v>0</v>
      </c>
      <c r="AW69" s="17"/>
      <c r="AX69" s="46">
        <f t="shared" si="5"/>
        <v>0</v>
      </c>
      <c r="AY69" s="17"/>
      <c r="AZ69" s="46">
        <f t="shared" si="6"/>
        <v>0</v>
      </c>
      <c r="BA69" s="17"/>
      <c r="BB69" s="46">
        <f t="shared" si="7"/>
        <v>0</v>
      </c>
      <c r="BC69" s="17"/>
      <c r="BD69" s="46">
        <f t="shared" si="8"/>
        <v>5890</v>
      </c>
      <c r="BE69" s="78" t="s">
        <v>99</v>
      </c>
    </row>
    <row r="70" spans="1:57" x14ac:dyDescent="0.55000000000000004">
      <c r="A70" s="20">
        <v>136</v>
      </c>
      <c r="B70" s="63" t="s">
        <v>100</v>
      </c>
      <c r="C70" s="56"/>
      <c r="D70" s="57" t="s">
        <v>40</v>
      </c>
      <c r="E70" s="43">
        <f>'[1]ธันวาคม 64 '!E70</f>
        <v>5901</v>
      </c>
      <c r="F70" s="43">
        <v>37</v>
      </c>
      <c r="G70" s="44">
        <v>185</v>
      </c>
      <c r="H70" s="45">
        <f>'[1]มกราคม 65'!E70</f>
        <v>5944</v>
      </c>
      <c r="I70" s="43">
        <f t="shared" si="0"/>
        <v>43</v>
      </c>
      <c r="J70" s="44">
        <f t="shared" si="1"/>
        <v>215</v>
      </c>
      <c r="K70" s="45">
        <f>'[1]กุมภาพันธ์ 65'!E70</f>
        <v>5992</v>
      </c>
      <c r="L70" s="43">
        <f t="shared" si="2"/>
        <v>48</v>
      </c>
      <c r="M70" s="44">
        <f t="shared" si="21"/>
        <v>240</v>
      </c>
      <c r="N70" s="45">
        <f>'[1]มีนาคม 65'!E70</f>
        <v>6010</v>
      </c>
      <c r="O70" s="43">
        <f t="shared" si="9"/>
        <v>18</v>
      </c>
      <c r="P70" s="44">
        <f t="shared" si="22"/>
        <v>90</v>
      </c>
      <c r="Q70" s="45">
        <f>'[1]เมษายน 65 '!E70</f>
        <v>6029</v>
      </c>
      <c r="R70" s="43">
        <f t="shared" si="39"/>
        <v>19</v>
      </c>
      <c r="S70" s="44">
        <f t="shared" si="40"/>
        <v>95</v>
      </c>
      <c r="T70" s="45">
        <f>'[1]พฤษภาคม 65'!E70</f>
        <v>6045</v>
      </c>
      <c r="U70" s="43">
        <f t="shared" si="23"/>
        <v>16</v>
      </c>
      <c r="V70" s="44">
        <f t="shared" si="24"/>
        <v>80</v>
      </c>
      <c r="W70" s="45">
        <f>'[1]มิถุนายน 65 '!E70</f>
        <v>6063</v>
      </c>
      <c r="X70" s="43">
        <f t="shared" si="25"/>
        <v>18</v>
      </c>
      <c r="Y70" s="44">
        <f t="shared" si="26"/>
        <v>90</v>
      </c>
      <c r="Z70" s="45">
        <f>'[1]กรกฏาคม 65 '!E70</f>
        <v>6081</v>
      </c>
      <c r="AA70" s="43">
        <f t="shared" si="27"/>
        <v>18</v>
      </c>
      <c r="AB70" s="44">
        <f t="shared" si="28"/>
        <v>90</v>
      </c>
      <c r="AC70" s="45">
        <f>'[1]สิงหาคม 65 '!E70</f>
        <v>6098</v>
      </c>
      <c r="AD70" s="43">
        <f t="shared" si="29"/>
        <v>17</v>
      </c>
      <c r="AE70" s="44">
        <f t="shared" si="30"/>
        <v>85</v>
      </c>
      <c r="AF70" s="45">
        <f>'[1]กันยายน 65 '!E70</f>
        <v>6116</v>
      </c>
      <c r="AG70" s="43">
        <f t="shared" si="31"/>
        <v>18</v>
      </c>
      <c r="AH70" s="44">
        <f t="shared" si="32"/>
        <v>90</v>
      </c>
      <c r="AI70" s="45">
        <f>'[1]ตุลาคม 65 '!E70</f>
        <v>6132</v>
      </c>
      <c r="AJ70" s="43">
        <f t="shared" si="33"/>
        <v>16</v>
      </c>
      <c r="AK70" s="44">
        <f t="shared" si="34"/>
        <v>80</v>
      </c>
      <c r="AL70" s="45">
        <f>'[1]พฤศจิกายน 65'!E70</f>
        <v>6148</v>
      </c>
      <c r="AM70" s="43">
        <f t="shared" si="35"/>
        <v>16</v>
      </c>
      <c r="AN70" s="44">
        <f t="shared" si="36"/>
        <v>80</v>
      </c>
      <c r="AO70" s="45">
        <f>'[1]ธันวาคม 65 '!E70</f>
        <v>6166</v>
      </c>
      <c r="AP70" s="43">
        <f t="shared" si="37"/>
        <v>18</v>
      </c>
      <c r="AQ70" s="44">
        <f t="shared" si="38"/>
        <v>90</v>
      </c>
      <c r="AS70" s="17"/>
      <c r="AT70" s="46">
        <f t="shared" si="3"/>
        <v>30</v>
      </c>
      <c r="AU70" s="17"/>
      <c r="AV70" s="46">
        <f t="shared" si="4"/>
        <v>25</v>
      </c>
      <c r="AW70" s="17"/>
      <c r="AX70" s="46">
        <f t="shared" si="5"/>
        <v>-150</v>
      </c>
      <c r="AY70" s="17"/>
      <c r="AZ70" s="46">
        <f t="shared" si="6"/>
        <v>-15</v>
      </c>
      <c r="BA70" s="17"/>
      <c r="BB70" s="46">
        <f t="shared" si="7"/>
        <v>10</v>
      </c>
      <c r="BC70" s="17"/>
      <c r="BD70" s="46">
        <f t="shared" si="8"/>
        <v>0</v>
      </c>
    </row>
    <row r="71" spans="1:57" x14ac:dyDescent="0.55000000000000004">
      <c r="A71" s="20">
        <v>137</v>
      </c>
      <c r="B71" s="63" t="s">
        <v>101</v>
      </c>
      <c r="C71" s="56"/>
      <c r="D71" s="57">
        <v>8827609</v>
      </c>
      <c r="E71" s="43">
        <f>'[1]ธันวาคม 64 '!E71</f>
        <v>4626</v>
      </c>
      <c r="F71" s="43">
        <v>243</v>
      </c>
      <c r="G71" s="44">
        <v>1215</v>
      </c>
      <c r="H71" s="45">
        <f>'[1]มกราคม 65'!E71</f>
        <v>4895</v>
      </c>
      <c r="I71" s="43">
        <f t="shared" si="0"/>
        <v>269</v>
      </c>
      <c r="J71" s="44">
        <f t="shared" si="1"/>
        <v>1345</v>
      </c>
      <c r="K71" s="45">
        <f>'[1]กุมภาพันธ์ 65'!E71</f>
        <v>5026</v>
      </c>
      <c r="L71" s="43">
        <f t="shared" si="2"/>
        <v>131</v>
      </c>
      <c r="M71" s="44">
        <f t="shared" si="21"/>
        <v>655</v>
      </c>
      <c r="N71" s="45">
        <f>'[1]มีนาคม 65'!E71</f>
        <v>5107</v>
      </c>
      <c r="O71" s="43">
        <f t="shared" si="9"/>
        <v>81</v>
      </c>
      <c r="P71" s="44">
        <f t="shared" si="22"/>
        <v>405</v>
      </c>
      <c r="Q71" s="45">
        <f>'[1]เมษายน 65 '!E71</f>
        <v>5203</v>
      </c>
      <c r="R71" s="43">
        <f t="shared" si="39"/>
        <v>96</v>
      </c>
      <c r="S71" s="44">
        <f t="shared" si="40"/>
        <v>480</v>
      </c>
      <c r="T71" s="45">
        <f>'[1]พฤษภาคม 65'!E71</f>
        <v>5291</v>
      </c>
      <c r="U71" s="43">
        <f t="shared" si="23"/>
        <v>88</v>
      </c>
      <c r="V71" s="44">
        <f t="shared" si="24"/>
        <v>440</v>
      </c>
      <c r="W71" s="45">
        <f>'[1]มิถุนายน 65 '!E71</f>
        <v>5404</v>
      </c>
      <c r="X71" s="43">
        <f t="shared" si="25"/>
        <v>113</v>
      </c>
      <c r="Y71" s="44">
        <f t="shared" si="26"/>
        <v>565</v>
      </c>
      <c r="Z71" s="45">
        <f>'[1]กรกฏาคม 65 '!E71</f>
        <v>5539</v>
      </c>
      <c r="AA71" s="43">
        <f t="shared" si="27"/>
        <v>135</v>
      </c>
      <c r="AB71" s="44">
        <f t="shared" si="28"/>
        <v>675</v>
      </c>
      <c r="AC71" s="45">
        <f>'[1]สิงหาคม 65 '!E71</f>
        <v>5636</v>
      </c>
      <c r="AD71" s="43">
        <f t="shared" si="29"/>
        <v>97</v>
      </c>
      <c r="AE71" s="44">
        <f t="shared" si="30"/>
        <v>485</v>
      </c>
      <c r="AF71" s="45">
        <f>'[1]กันยายน 65 '!E71</f>
        <v>5738</v>
      </c>
      <c r="AG71" s="43">
        <f t="shared" si="31"/>
        <v>102</v>
      </c>
      <c r="AH71" s="44">
        <f t="shared" si="32"/>
        <v>510</v>
      </c>
      <c r="AI71" s="45">
        <f>'[1]ตุลาคม 65 '!E71</f>
        <v>5834</v>
      </c>
      <c r="AJ71" s="43">
        <f t="shared" si="33"/>
        <v>96</v>
      </c>
      <c r="AK71" s="44">
        <f t="shared" si="34"/>
        <v>480</v>
      </c>
      <c r="AL71" s="45">
        <f>'[1]พฤศจิกายน 65'!E71</f>
        <v>5915</v>
      </c>
      <c r="AM71" s="43">
        <f t="shared" si="35"/>
        <v>81</v>
      </c>
      <c r="AN71" s="44">
        <f t="shared" si="36"/>
        <v>405</v>
      </c>
      <c r="AO71" s="45">
        <f>'[1]ธันวาคม 65 '!E71</f>
        <v>6017</v>
      </c>
      <c r="AP71" s="43">
        <f t="shared" si="37"/>
        <v>102</v>
      </c>
      <c r="AQ71" s="44">
        <f t="shared" si="38"/>
        <v>510</v>
      </c>
      <c r="AS71" s="17"/>
      <c r="AT71" s="46">
        <f t="shared" ref="AT71:AT135" si="41">J71-G71</f>
        <v>130</v>
      </c>
      <c r="AU71" s="17"/>
      <c r="AV71" s="46">
        <f t="shared" ref="AV71:AV135" si="42">M71-J71</f>
        <v>-690</v>
      </c>
      <c r="AW71" s="17"/>
      <c r="AX71" s="46">
        <f t="shared" si="5"/>
        <v>-250</v>
      </c>
      <c r="AY71" s="17"/>
      <c r="AZ71" s="46">
        <f t="shared" si="6"/>
        <v>-40</v>
      </c>
      <c r="BA71" s="17"/>
      <c r="BB71" s="46">
        <f t="shared" si="7"/>
        <v>125</v>
      </c>
      <c r="BC71" s="17"/>
      <c r="BD71" s="46">
        <f t="shared" si="8"/>
        <v>110</v>
      </c>
    </row>
    <row r="72" spans="1:57" x14ac:dyDescent="0.55000000000000004">
      <c r="A72" s="20">
        <v>138</v>
      </c>
      <c r="B72" s="63" t="s">
        <v>102</v>
      </c>
      <c r="C72" s="56"/>
      <c r="D72" s="57">
        <v>150658292</v>
      </c>
      <c r="E72" s="43">
        <f>'[1]ธันวาคม 64 '!E72</f>
        <v>7363</v>
      </c>
      <c r="F72" s="43">
        <v>144</v>
      </c>
      <c r="G72" s="44">
        <v>720</v>
      </c>
      <c r="H72" s="45">
        <f>'[1]มกราคม 65'!E72</f>
        <v>7474</v>
      </c>
      <c r="I72" s="43">
        <f t="shared" si="0"/>
        <v>111</v>
      </c>
      <c r="J72" s="44">
        <f t="shared" si="1"/>
        <v>555</v>
      </c>
      <c r="K72" s="45">
        <f>'[1]กุมภาพันธ์ 65'!E72</f>
        <v>7474</v>
      </c>
      <c r="L72" s="43">
        <f t="shared" si="2"/>
        <v>0</v>
      </c>
      <c r="M72" s="44">
        <f t="shared" si="21"/>
        <v>0</v>
      </c>
      <c r="N72" s="45">
        <f>'[1]มีนาคม 65'!E72</f>
        <v>7474</v>
      </c>
      <c r="O72" s="43">
        <f t="shared" si="9"/>
        <v>0</v>
      </c>
      <c r="P72" s="44">
        <f t="shared" si="22"/>
        <v>0</v>
      </c>
      <c r="Q72" s="45">
        <f>'[1]เมษายน 65 '!E72</f>
        <v>7474</v>
      </c>
      <c r="R72" s="43">
        <f t="shared" si="39"/>
        <v>0</v>
      </c>
      <c r="S72" s="44">
        <f t="shared" si="40"/>
        <v>0</v>
      </c>
      <c r="T72" s="45">
        <f>'[1]พฤษภาคม 65'!E72</f>
        <v>7474</v>
      </c>
      <c r="U72" s="43">
        <f t="shared" si="23"/>
        <v>0</v>
      </c>
      <c r="V72" s="44">
        <f t="shared" si="24"/>
        <v>0</v>
      </c>
      <c r="W72" s="45">
        <f>'[1]มิถุนายน 65 '!E72</f>
        <v>7474</v>
      </c>
      <c r="X72" s="43">
        <f t="shared" si="25"/>
        <v>0</v>
      </c>
      <c r="Y72" s="44">
        <f t="shared" si="26"/>
        <v>0</v>
      </c>
      <c r="Z72" s="45">
        <f>'[1]กรกฏาคม 65 '!E72</f>
        <v>7474</v>
      </c>
      <c r="AA72" s="43">
        <f t="shared" si="27"/>
        <v>0</v>
      </c>
      <c r="AB72" s="44">
        <f t="shared" si="28"/>
        <v>0</v>
      </c>
      <c r="AC72" s="45">
        <f>'[1]สิงหาคม 65 '!E72</f>
        <v>7474</v>
      </c>
      <c r="AD72" s="43">
        <f t="shared" si="29"/>
        <v>0</v>
      </c>
      <c r="AE72" s="44">
        <f t="shared" si="30"/>
        <v>0</v>
      </c>
      <c r="AF72" s="45">
        <f>'[1]กันยายน 65 '!E72</f>
        <v>7474</v>
      </c>
      <c r="AG72" s="43">
        <f t="shared" si="31"/>
        <v>0</v>
      </c>
      <c r="AH72" s="44">
        <f t="shared" si="32"/>
        <v>0</v>
      </c>
      <c r="AI72" s="45">
        <f>'[1]ตุลาคม 65 '!E72</f>
        <v>7474</v>
      </c>
      <c r="AJ72" s="43">
        <f t="shared" si="33"/>
        <v>0</v>
      </c>
      <c r="AK72" s="44">
        <f t="shared" si="34"/>
        <v>0</v>
      </c>
      <c r="AL72" s="45">
        <f>'[1]พฤศจิกายน 65'!E72</f>
        <v>7474</v>
      </c>
      <c r="AM72" s="43">
        <f t="shared" si="35"/>
        <v>0</v>
      </c>
      <c r="AN72" s="44">
        <f t="shared" si="36"/>
        <v>0</v>
      </c>
      <c r="AO72" s="45">
        <f>'[1]ธันวาคม 65 '!E72</f>
        <v>7474</v>
      </c>
      <c r="AP72" s="43">
        <f t="shared" si="37"/>
        <v>0</v>
      </c>
      <c r="AQ72" s="44">
        <f t="shared" si="38"/>
        <v>0</v>
      </c>
      <c r="AS72" s="17"/>
      <c r="AT72" s="46">
        <f t="shared" si="41"/>
        <v>-165</v>
      </c>
      <c r="AU72" s="64">
        <v>7474</v>
      </c>
      <c r="AV72" s="65">
        <f t="shared" si="42"/>
        <v>-555</v>
      </c>
      <c r="AW72" s="17"/>
      <c r="AX72" s="46">
        <f t="shared" ref="AX72:AX136" si="43">P72-M72</f>
        <v>0</v>
      </c>
      <c r="AY72" s="17"/>
      <c r="AZ72" s="46">
        <f t="shared" ref="AZ72:AZ135" si="44">V72-S72</f>
        <v>0</v>
      </c>
      <c r="BA72" s="17"/>
      <c r="BB72" s="46">
        <f t="shared" ref="BB72:BB135" si="45">Y72-V72</f>
        <v>0</v>
      </c>
      <c r="BC72" s="17"/>
      <c r="BD72" s="46">
        <f t="shared" ref="BD72:BD135" si="46">AB72-Y72</f>
        <v>0</v>
      </c>
    </row>
    <row r="73" spans="1:57" x14ac:dyDescent="0.55000000000000004">
      <c r="A73" s="20">
        <v>139</v>
      </c>
      <c r="B73" s="63" t="s">
        <v>103</v>
      </c>
      <c r="C73" s="56"/>
      <c r="D73" s="57">
        <v>8827608</v>
      </c>
      <c r="E73" s="43">
        <f>'[1]ธันวาคม 64 '!E73</f>
        <v>5489</v>
      </c>
      <c r="F73" s="43">
        <v>109</v>
      </c>
      <c r="G73" s="44">
        <v>545</v>
      </c>
      <c r="H73" s="45">
        <f>'[1]มกราคม 65'!E73</f>
        <v>5604</v>
      </c>
      <c r="I73" s="43">
        <f t="shared" si="0"/>
        <v>115</v>
      </c>
      <c r="J73" s="44">
        <f t="shared" si="1"/>
        <v>575</v>
      </c>
      <c r="K73" s="45">
        <f>'[1]กุมภาพันธ์ 65'!E73</f>
        <v>5713</v>
      </c>
      <c r="L73" s="43">
        <f t="shared" si="2"/>
        <v>109</v>
      </c>
      <c r="M73" s="44">
        <f t="shared" si="21"/>
        <v>545</v>
      </c>
      <c r="N73" s="45">
        <f>'[1]มีนาคม 65'!E73</f>
        <v>5807</v>
      </c>
      <c r="O73" s="43">
        <f t="shared" si="9"/>
        <v>94</v>
      </c>
      <c r="P73" s="44">
        <f t="shared" si="22"/>
        <v>470</v>
      </c>
      <c r="Q73" s="45">
        <f>'[1]เมษายน 65 '!E73</f>
        <v>5923</v>
      </c>
      <c r="R73" s="43">
        <f t="shared" si="39"/>
        <v>116</v>
      </c>
      <c r="S73" s="44">
        <f t="shared" si="40"/>
        <v>580</v>
      </c>
      <c r="T73" s="45">
        <f>'[1]พฤษภาคม 65'!E73</f>
        <v>6021</v>
      </c>
      <c r="U73" s="43">
        <f t="shared" si="23"/>
        <v>98</v>
      </c>
      <c r="V73" s="44">
        <f t="shared" si="24"/>
        <v>490</v>
      </c>
      <c r="W73" s="45">
        <f>'[1]มิถุนายน 65 '!E73</f>
        <v>6135</v>
      </c>
      <c r="X73" s="43">
        <f t="shared" si="25"/>
        <v>114</v>
      </c>
      <c r="Y73" s="44">
        <f t="shared" si="26"/>
        <v>570</v>
      </c>
      <c r="Z73" s="45">
        <f>'[1]กรกฏาคม 65 '!E73</f>
        <v>6245</v>
      </c>
      <c r="AA73" s="43">
        <f t="shared" si="27"/>
        <v>110</v>
      </c>
      <c r="AB73" s="44">
        <f t="shared" si="28"/>
        <v>550</v>
      </c>
      <c r="AC73" s="45">
        <f>'[1]สิงหาคม 65 '!E73</f>
        <v>6350</v>
      </c>
      <c r="AD73" s="43">
        <f t="shared" si="29"/>
        <v>105</v>
      </c>
      <c r="AE73" s="44">
        <f t="shared" si="30"/>
        <v>525</v>
      </c>
      <c r="AF73" s="45">
        <f>'[1]กันยายน 65 '!E73</f>
        <v>6468</v>
      </c>
      <c r="AG73" s="43">
        <f t="shared" si="31"/>
        <v>118</v>
      </c>
      <c r="AH73" s="44">
        <f t="shared" si="32"/>
        <v>590</v>
      </c>
      <c r="AI73" s="45">
        <f>'[1]ตุลาคม 65 '!E73</f>
        <v>6575</v>
      </c>
      <c r="AJ73" s="43">
        <f t="shared" si="33"/>
        <v>107</v>
      </c>
      <c r="AK73" s="44">
        <f t="shared" si="34"/>
        <v>535</v>
      </c>
      <c r="AL73" s="45">
        <f>'[1]พฤศจิกายน 65'!E73</f>
        <v>6585</v>
      </c>
      <c r="AM73" s="43">
        <f t="shared" si="35"/>
        <v>10</v>
      </c>
      <c r="AN73" s="44">
        <f t="shared" si="36"/>
        <v>50</v>
      </c>
      <c r="AO73" s="45">
        <f>'[1]ธันวาคม 65 '!E73</f>
        <v>6585</v>
      </c>
      <c r="AP73" s="43">
        <f t="shared" si="37"/>
        <v>0</v>
      </c>
      <c r="AQ73" s="44">
        <f t="shared" si="38"/>
        <v>0</v>
      </c>
      <c r="AS73" s="17"/>
      <c r="AT73" s="46">
        <f t="shared" si="41"/>
        <v>30</v>
      </c>
      <c r="AU73" s="17"/>
      <c r="AV73" s="46">
        <f t="shared" si="42"/>
        <v>-30</v>
      </c>
      <c r="AW73" s="17"/>
      <c r="AX73" s="46">
        <f t="shared" si="43"/>
        <v>-75</v>
      </c>
      <c r="AY73" s="17"/>
      <c r="AZ73" s="46">
        <f t="shared" si="44"/>
        <v>-90</v>
      </c>
      <c r="BA73" s="17"/>
      <c r="BB73" s="46">
        <f t="shared" si="45"/>
        <v>80</v>
      </c>
      <c r="BC73" s="17"/>
      <c r="BD73" s="46">
        <f t="shared" si="46"/>
        <v>-20</v>
      </c>
    </row>
    <row r="74" spans="1:57" x14ac:dyDescent="0.55000000000000004">
      <c r="A74" s="20">
        <v>140</v>
      </c>
      <c r="B74" s="63" t="s">
        <v>104</v>
      </c>
      <c r="C74" s="56"/>
      <c r="D74" s="57" t="s">
        <v>40</v>
      </c>
      <c r="E74" s="43">
        <f>'[1]ธันวาคม 64 '!E74</f>
        <v>5189</v>
      </c>
      <c r="F74" s="43">
        <v>59</v>
      </c>
      <c r="G74" s="44">
        <v>295</v>
      </c>
      <c r="H74" s="45">
        <f>'[1]มกราคม 65'!E74</f>
        <v>5258</v>
      </c>
      <c r="I74" s="43">
        <f t="shared" ref="I74:I145" si="47">H74-E74</f>
        <v>69</v>
      </c>
      <c r="J74" s="44">
        <f t="shared" ref="J74:J145" si="48">I74*$J$3</f>
        <v>345</v>
      </c>
      <c r="K74" s="45">
        <f>'[1]กุมภาพันธ์ 65'!E74</f>
        <v>5323</v>
      </c>
      <c r="L74" s="43">
        <f t="shared" ref="L74:L145" si="49">K74-H74</f>
        <v>65</v>
      </c>
      <c r="M74" s="44">
        <f t="shared" si="21"/>
        <v>325</v>
      </c>
      <c r="N74" s="45">
        <f>'[1]มีนาคม 65'!E74</f>
        <v>5380</v>
      </c>
      <c r="O74" s="43">
        <f t="shared" ref="O74:O114" si="50">N74-K74</f>
        <v>57</v>
      </c>
      <c r="P74" s="44">
        <f t="shared" si="22"/>
        <v>285</v>
      </c>
      <c r="Q74" s="45">
        <f>'[1]เมษายน 65 '!E74</f>
        <v>5451</v>
      </c>
      <c r="R74" s="43">
        <f t="shared" si="39"/>
        <v>71</v>
      </c>
      <c r="S74" s="44">
        <f t="shared" si="40"/>
        <v>355</v>
      </c>
      <c r="T74" s="45">
        <f>'[1]พฤษภาคม 65'!E74</f>
        <v>5511</v>
      </c>
      <c r="U74" s="43">
        <f t="shared" si="23"/>
        <v>60</v>
      </c>
      <c r="V74" s="44">
        <f t="shared" si="24"/>
        <v>300</v>
      </c>
      <c r="W74" s="45">
        <f>'[1]มิถุนายน 65 '!E74</f>
        <v>5581</v>
      </c>
      <c r="X74" s="43">
        <f t="shared" si="25"/>
        <v>70</v>
      </c>
      <c r="Y74" s="44">
        <f t="shared" si="26"/>
        <v>350</v>
      </c>
      <c r="Z74" s="45">
        <f>'[1]กรกฏาคม 65 '!E74</f>
        <v>5648</v>
      </c>
      <c r="AA74" s="43">
        <f t="shared" si="27"/>
        <v>67</v>
      </c>
      <c r="AB74" s="44">
        <f t="shared" si="28"/>
        <v>335</v>
      </c>
      <c r="AC74" s="45">
        <f>'[1]สิงหาคม 65 '!E74</f>
        <v>5711</v>
      </c>
      <c r="AD74" s="43">
        <f t="shared" si="29"/>
        <v>63</v>
      </c>
      <c r="AE74" s="44">
        <f t="shared" si="30"/>
        <v>315</v>
      </c>
      <c r="AF74" s="45">
        <f>'[1]กันยายน 65 '!E74</f>
        <v>5780</v>
      </c>
      <c r="AG74" s="43">
        <f t="shared" si="31"/>
        <v>69</v>
      </c>
      <c r="AH74" s="44">
        <f t="shared" si="32"/>
        <v>345</v>
      </c>
      <c r="AI74" s="45">
        <f>'[1]ตุลาคม 65 '!E74</f>
        <v>5845</v>
      </c>
      <c r="AJ74" s="43">
        <f t="shared" si="33"/>
        <v>65</v>
      </c>
      <c r="AK74" s="44">
        <f t="shared" si="34"/>
        <v>325</v>
      </c>
      <c r="AL74" s="45">
        <f>'[1]พฤศจิกายน 65'!E74</f>
        <v>5909</v>
      </c>
      <c r="AM74" s="43">
        <f t="shared" si="35"/>
        <v>64</v>
      </c>
      <c r="AN74" s="44">
        <f t="shared" si="36"/>
        <v>320</v>
      </c>
      <c r="AO74" s="45">
        <f>'[1]ธันวาคม 65 '!E74</f>
        <v>6055</v>
      </c>
      <c r="AP74" s="43">
        <f t="shared" si="37"/>
        <v>146</v>
      </c>
      <c r="AQ74" s="44">
        <f t="shared" si="38"/>
        <v>730</v>
      </c>
      <c r="AS74" s="17"/>
      <c r="AT74" s="46">
        <f t="shared" si="41"/>
        <v>50</v>
      </c>
      <c r="AU74" s="17"/>
      <c r="AV74" s="46">
        <f t="shared" si="42"/>
        <v>-20</v>
      </c>
      <c r="AW74" s="17"/>
      <c r="AX74" s="46">
        <f t="shared" si="43"/>
        <v>-40</v>
      </c>
      <c r="AY74" s="17"/>
      <c r="AZ74" s="46">
        <f t="shared" si="44"/>
        <v>-55</v>
      </c>
      <c r="BA74" s="17"/>
      <c r="BB74" s="46">
        <f t="shared" si="45"/>
        <v>50</v>
      </c>
      <c r="BC74" s="17"/>
      <c r="BD74" s="46">
        <f t="shared" si="46"/>
        <v>-15</v>
      </c>
    </row>
    <row r="75" spans="1:57" x14ac:dyDescent="0.55000000000000004">
      <c r="A75" s="20"/>
      <c r="B75" s="63"/>
      <c r="C75" s="56"/>
      <c r="D75" s="57">
        <v>8625918</v>
      </c>
      <c r="E75" s="43">
        <f>'[1]ธันวาคม 64 '!E75</f>
        <v>261</v>
      </c>
      <c r="F75" s="43">
        <v>0</v>
      </c>
      <c r="G75" s="44">
        <v>0</v>
      </c>
      <c r="H75" s="45">
        <f>'[1]มกราคม 65'!E75</f>
        <v>261</v>
      </c>
      <c r="I75" s="43">
        <f>H75-E75</f>
        <v>0</v>
      </c>
      <c r="J75" s="44">
        <f>I75*$J$3</f>
        <v>0</v>
      </c>
      <c r="K75" s="45">
        <f>'[1]กุมภาพันธ์ 65'!E75</f>
        <v>261</v>
      </c>
      <c r="L75" s="43">
        <f>K75-H75</f>
        <v>0</v>
      </c>
      <c r="M75" s="44">
        <f>L75*$M$3</f>
        <v>0</v>
      </c>
      <c r="N75" s="45">
        <f>'[1]มีนาคม 65'!E75</f>
        <v>261</v>
      </c>
      <c r="O75" s="43">
        <f>N75-K75</f>
        <v>0</v>
      </c>
      <c r="P75" s="44">
        <f>O75*$P$3</f>
        <v>0</v>
      </c>
      <c r="Q75" s="45">
        <f>'[1]เมษายน 65 '!E75</f>
        <v>261</v>
      </c>
      <c r="R75" s="43">
        <f>Q75-N75</f>
        <v>0</v>
      </c>
      <c r="S75" s="44">
        <f>R75*$S$3</f>
        <v>0</v>
      </c>
      <c r="T75" s="45">
        <f>'[1]พฤษภาคม 65'!E75</f>
        <v>261</v>
      </c>
      <c r="U75" s="43">
        <f>T75-Q75</f>
        <v>0</v>
      </c>
      <c r="V75" s="44">
        <f t="shared" si="24"/>
        <v>0</v>
      </c>
      <c r="W75" s="45">
        <f>'[1]มิถุนายน 65 '!E75</f>
        <v>261</v>
      </c>
      <c r="X75" s="43">
        <f>W75-T75</f>
        <v>0</v>
      </c>
      <c r="Y75" s="44">
        <f t="shared" si="26"/>
        <v>0</v>
      </c>
      <c r="Z75" s="45">
        <f>'[1]กรกฏาคม 65 '!E75</f>
        <v>261</v>
      </c>
      <c r="AA75" s="43">
        <f>Z75-W75</f>
        <v>0</v>
      </c>
      <c r="AB75" s="44">
        <f t="shared" si="28"/>
        <v>0</v>
      </c>
      <c r="AC75" s="45">
        <f>'[1]สิงหาคม 65 '!E75</f>
        <v>261</v>
      </c>
      <c r="AD75" s="43">
        <f>AC75-Z75</f>
        <v>0</v>
      </c>
      <c r="AE75" s="44">
        <f t="shared" si="30"/>
        <v>0</v>
      </c>
      <c r="AF75" s="45">
        <f>'[1]กันยายน 65 '!E75</f>
        <v>261</v>
      </c>
      <c r="AG75" s="43">
        <f>AF75-AC75</f>
        <v>0</v>
      </c>
      <c r="AH75" s="44">
        <f t="shared" si="32"/>
        <v>0</v>
      </c>
      <c r="AI75" s="45">
        <f>'[1]ตุลาคม 65 '!E75</f>
        <v>261</v>
      </c>
      <c r="AJ75" s="43">
        <f>AI75-AF75</f>
        <v>0</v>
      </c>
      <c r="AK75" s="44">
        <f t="shared" si="34"/>
        <v>0</v>
      </c>
      <c r="AL75" s="45">
        <f>'[1]พฤศจิกายน 65'!E75</f>
        <v>261</v>
      </c>
      <c r="AM75" s="43">
        <f>AL75-AI75</f>
        <v>0</v>
      </c>
      <c r="AN75" s="44">
        <f t="shared" si="36"/>
        <v>0</v>
      </c>
      <c r="AO75" s="45">
        <f>'[1]ธันวาคม 65 '!E75</f>
        <v>261</v>
      </c>
      <c r="AP75" s="43">
        <f>AO75-AL75</f>
        <v>0</v>
      </c>
      <c r="AQ75" s="44">
        <f t="shared" si="38"/>
        <v>0</v>
      </c>
      <c r="AS75" s="17"/>
      <c r="AT75" s="46">
        <f t="shared" si="41"/>
        <v>0</v>
      </c>
      <c r="AU75" s="17"/>
      <c r="AV75" s="46">
        <f t="shared" si="42"/>
        <v>0</v>
      </c>
      <c r="AW75" s="17"/>
      <c r="AX75" s="46">
        <f t="shared" si="43"/>
        <v>0</v>
      </c>
      <c r="AY75" s="17"/>
      <c r="AZ75" s="46">
        <f t="shared" si="44"/>
        <v>0</v>
      </c>
      <c r="BA75" s="17"/>
      <c r="BB75" s="46">
        <f t="shared" si="45"/>
        <v>0</v>
      </c>
      <c r="BC75" s="17"/>
      <c r="BD75" s="46">
        <f t="shared" si="46"/>
        <v>0</v>
      </c>
    </row>
    <row r="76" spans="1:57" x14ac:dyDescent="0.55000000000000004">
      <c r="A76" s="20">
        <v>134</v>
      </c>
      <c r="B76" s="63" t="s">
        <v>105</v>
      </c>
      <c r="C76" s="56"/>
      <c r="D76" s="57">
        <v>123037</v>
      </c>
      <c r="E76" s="43">
        <f>'[1]ธันวาคม 64 '!E76</f>
        <v>1439</v>
      </c>
      <c r="F76" s="43">
        <v>8</v>
      </c>
      <c r="G76" s="44">
        <v>40</v>
      </c>
      <c r="H76" s="45">
        <f>'[1]มกราคม 65'!E76</f>
        <v>1442</v>
      </c>
      <c r="I76" s="43">
        <f t="shared" si="47"/>
        <v>3</v>
      </c>
      <c r="J76" s="44">
        <f t="shared" si="48"/>
        <v>15</v>
      </c>
      <c r="K76" s="45">
        <f>'[1]กุมภาพันธ์ 65'!E76</f>
        <v>1452</v>
      </c>
      <c r="L76" s="43">
        <f t="shared" si="49"/>
        <v>10</v>
      </c>
      <c r="M76" s="44">
        <f t="shared" si="21"/>
        <v>50</v>
      </c>
      <c r="N76" s="45">
        <f>'[1]มีนาคม 65'!E76</f>
        <v>1455</v>
      </c>
      <c r="O76" s="43">
        <f t="shared" si="50"/>
        <v>3</v>
      </c>
      <c r="P76" s="44">
        <f t="shared" si="22"/>
        <v>15</v>
      </c>
      <c r="Q76" s="45">
        <f>'[1]เมษายน 65 '!E76</f>
        <v>1455</v>
      </c>
      <c r="R76" s="43">
        <f t="shared" si="39"/>
        <v>0</v>
      </c>
      <c r="S76" s="44">
        <f t="shared" si="40"/>
        <v>0</v>
      </c>
      <c r="T76" s="45">
        <f>'[1]พฤษภาคม 65'!E76</f>
        <v>1455</v>
      </c>
      <c r="U76" s="43">
        <f t="shared" si="23"/>
        <v>0</v>
      </c>
      <c r="V76" s="44">
        <f t="shared" si="24"/>
        <v>0</v>
      </c>
      <c r="W76" s="45">
        <f>'[1]มิถุนายน 65 '!E76</f>
        <v>1456</v>
      </c>
      <c r="X76" s="43">
        <f t="shared" si="25"/>
        <v>1</v>
      </c>
      <c r="Y76" s="44">
        <f t="shared" si="26"/>
        <v>5</v>
      </c>
      <c r="Z76" s="45">
        <f>'[1]กรกฏาคม 65 '!E76</f>
        <v>1458</v>
      </c>
      <c r="AA76" s="43">
        <f t="shared" si="27"/>
        <v>2</v>
      </c>
      <c r="AB76" s="44">
        <f t="shared" si="28"/>
        <v>10</v>
      </c>
      <c r="AC76" s="45">
        <f>'[1]สิงหาคม 65 '!E76</f>
        <v>1459</v>
      </c>
      <c r="AD76" s="43">
        <f t="shared" si="29"/>
        <v>1</v>
      </c>
      <c r="AE76" s="44">
        <f t="shared" si="30"/>
        <v>5</v>
      </c>
      <c r="AF76" s="45">
        <f>'[1]กันยายน 65 '!E76</f>
        <v>1461</v>
      </c>
      <c r="AG76" s="43">
        <f t="shared" si="31"/>
        <v>2</v>
      </c>
      <c r="AH76" s="44">
        <f t="shared" si="32"/>
        <v>10</v>
      </c>
      <c r="AI76" s="45">
        <f>'[1]ตุลาคม 65 '!E76</f>
        <v>1462</v>
      </c>
      <c r="AJ76" s="43">
        <f t="shared" si="33"/>
        <v>1</v>
      </c>
      <c r="AK76" s="44">
        <f t="shared" si="34"/>
        <v>5</v>
      </c>
      <c r="AL76" s="45">
        <f>'[1]พฤศจิกายน 65'!E76</f>
        <v>1463</v>
      </c>
      <c r="AM76" s="43">
        <f t="shared" si="35"/>
        <v>1</v>
      </c>
      <c r="AN76" s="44">
        <f t="shared" si="36"/>
        <v>5</v>
      </c>
      <c r="AO76" s="45">
        <f>'[1]ธันวาคม 65 '!E76</f>
        <v>1463</v>
      </c>
      <c r="AP76" s="43">
        <f t="shared" si="37"/>
        <v>0</v>
      </c>
      <c r="AQ76" s="44">
        <f t="shared" si="38"/>
        <v>0</v>
      </c>
      <c r="AS76" s="17"/>
      <c r="AT76" s="46">
        <f t="shared" si="41"/>
        <v>-25</v>
      </c>
      <c r="AU76" s="17"/>
      <c r="AV76" s="46">
        <f t="shared" si="42"/>
        <v>35</v>
      </c>
      <c r="AW76" s="17"/>
      <c r="AX76" s="46">
        <f t="shared" si="43"/>
        <v>-35</v>
      </c>
      <c r="AY76" s="17"/>
      <c r="AZ76" s="46">
        <f t="shared" si="44"/>
        <v>0</v>
      </c>
      <c r="BA76" s="17"/>
      <c r="BB76" s="46">
        <f t="shared" si="45"/>
        <v>5</v>
      </c>
      <c r="BC76" s="17"/>
      <c r="BD76" s="46">
        <f t="shared" si="46"/>
        <v>5</v>
      </c>
    </row>
    <row r="77" spans="1:57" x14ac:dyDescent="0.55000000000000004">
      <c r="A77" s="20">
        <v>127</v>
      </c>
      <c r="B77" s="63" t="s">
        <v>106</v>
      </c>
      <c r="C77" s="56"/>
      <c r="D77" s="57" t="s">
        <v>40</v>
      </c>
      <c r="E77" s="43">
        <f>'[1]ธันวาคม 64 '!E77</f>
        <v>9060</v>
      </c>
      <c r="F77" s="43">
        <v>0</v>
      </c>
      <c r="G77" s="44">
        <v>0</v>
      </c>
      <c r="H77" s="45">
        <f>'[1]มกราคม 65'!E77</f>
        <v>9060</v>
      </c>
      <c r="I77" s="43">
        <f t="shared" si="47"/>
        <v>0</v>
      </c>
      <c r="J77" s="44">
        <f t="shared" si="48"/>
        <v>0</v>
      </c>
      <c r="K77" s="45">
        <f>'[1]กุมภาพันธ์ 65'!E77</f>
        <v>9077</v>
      </c>
      <c r="L77" s="43">
        <f t="shared" si="49"/>
        <v>17</v>
      </c>
      <c r="M77" s="44">
        <f t="shared" si="21"/>
        <v>85</v>
      </c>
      <c r="N77" s="45">
        <f>'[1]มีนาคม 65'!E77</f>
        <v>9077</v>
      </c>
      <c r="O77" s="43">
        <f t="shared" si="50"/>
        <v>0</v>
      </c>
      <c r="P77" s="44">
        <f t="shared" si="22"/>
        <v>0</v>
      </c>
      <c r="Q77" s="45">
        <f>'[1]เมษายน 65 '!E77</f>
        <v>9077</v>
      </c>
      <c r="R77" s="43">
        <f t="shared" si="39"/>
        <v>0</v>
      </c>
      <c r="S77" s="44">
        <f t="shared" si="40"/>
        <v>0</v>
      </c>
      <c r="T77" s="45">
        <f>'[1]พฤษภาคม 65'!E77</f>
        <v>9077</v>
      </c>
      <c r="U77" s="43">
        <f t="shared" si="23"/>
        <v>0</v>
      </c>
      <c r="V77" s="44">
        <f t="shared" si="24"/>
        <v>0</v>
      </c>
      <c r="W77" s="45">
        <f>'[1]มิถุนายน 65 '!E77</f>
        <v>9077</v>
      </c>
      <c r="X77" s="43">
        <f t="shared" si="25"/>
        <v>0</v>
      </c>
      <c r="Y77" s="44">
        <f t="shared" si="26"/>
        <v>0</v>
      </c>
      <c r="Z77" s="45">
        <f>'[1]กรกฏาคม 65 '!E77</f>
        <v>9079</v>
      </c>
      <c r="AA77" s="43">
        <f t="shared" si="27"/>
        <v>2</v>
      </c>
      <c r="AB77" s="44">
        <f t="shared" si="28"/>
        <v>10</v>
      </c>
      <c r="AC77" s="45">
        <f>'[1]สิงหาคม 65 '!E77</f>
        <v>9417</v>
      </c>
      <c r="AD77" s="43">
        <f t="shared" si="29"/>
        <v>338</v>
      </c>
      <c r="AE77" s="44">
        <f t="shared" si="30"/>
        <v>1690</v>
      </c>
      <c r="AF77" s="45">
        <f>'[1]กันยายน 65 '!E77</f>
        <v>9845</v>
      </c>
      <c r="AG77" s="43">
        <f t="shared" si="31"/>
        <v>428</v>
      </c>
      <c r="AH77" s="44">
        <f t="shared" si="32"/>
        <v>2140</v>
      </c>
      <c r="AI77" s="45">
        <f>'[1]ตุลาคม 65 '!E77</f>
        <v>17</v>
      </c>
      <c r="AJ77" s="72">
        <f>(10000-AF77)+AI77</f>
        <v>172</v>
      </c>
      <c r="AK77" s="44">
        <f t="shared" si="34"/>
        <v>860</v>
      </c>
      <c r="AL77" s="45">
        <f>'[1]พฤศจิกายน 65'!E77</f>
        <v>357</v>
      </c>
      <c r="AM77" s="43">
        <f t="shared" si="35"/>
        <v>340</v>
      </c>
      <c r="AN77" s="44">
        <f t="shared" si="36"/>
        <v>1700</v>
      </c>
      <c r="AO77" s="45">
        <f>'[1]ธันวาคม 65 '!E77</f>
        <v>377</v>
      </c>
      <c r="AP77" s="43">
        <f t="shared" si="37"/>
        <v>20</v>
      </c>
      <c r="AQ77" s="44">
        <f t="shared" si="38"/>
        <v>100</v>
      </c>
      <c r="AS77" s="17"/>
      <c r="AT77" s="46">
        <f t="shared" si="41"/>
        <v>0</v>
      </c>
      <c r="AU77" s="17"/>
      <c r="AV77" s="46">
        <f t="shared" si="42"/>
        <v>85</v>
      </c>
      <c r="AW77" s="17"/>
      <c r="AX77" s="46">
        <f t="shared" si="43"/>
        <v>-85</v>
      </c>
      <c r="AY77" s="17"/>
      <c r="AZ77" s="46">
        <f t="shared" si="44"/>
        <v>0</v>
      </c>
      <c r="BA77" s="17"/>
      <c r="BB77" s="46">
        <f t="shared" si="45"/>
        <v>0</v>
      </c>
      <c r="BC77" s="17"/>
      <c r="BD77" s="46">
        <f t="shared" si="46"/>
        <v>10</v>
      </c>
    </row>
    <row r="78" spans="1:57" x14ac:dyDescent="0.55000000000000004">
      <c r="A78" s="20">
        <v>128</v>
      </c>
      <c r="B78" s="63" t="s">
        <v>107</v>
      </c>
      <c r="C78" s="56"/>
      <c r="D78" s="57" t="s">
        <v>40</v>
      </c>
      <c r="E78" s="43">
        <f>'[1]ธันวาคม 64 '!E78</f>
        <v>3147.2</v>
      </c>
      <c r="F78" s="43">
        <v>21.199999999999818</v>
      </c>
      <c r="G78" s="44">
        <v>105.99999999999909</v>
      </c>
      <c r="H78" s="45">
        <f>'[1]มกราคม 65'!E78</f>
        <v>3171</v>
      </c>
      <c r="I78" s="43">
        <f t="shared" si="47"/>
        <v>23.800000000000182</v>
      </c>
      <c r="J78" s="44">
        <f t="shared" si="48"/>
        <v>119.00000000000091</v>
      </c>
      <c r="K78" s="45">
        <f>'[1]กุมภาพันธ์ 65'!E78</f>
        <v>3197</v>
      </c>
      <c r="L78" s="43">
        <f t="shared" si="49"/>
        <v>26</v>
      </c>
      <c r="M78" s="44">
        <f t="shared" si="21"/>
        <v>130</v>
      </c>
      <c r="N78" s="45">
        <f>'[1]มีนาคม 65'!E78</f>
        <v>3197</v>
      </c>
      <c r="O78" s="43">
        <f t="shared" si="50"/>
        <v>0</v>
      </c>
      <c r="P78" s="44">
        <f t="shared" si="22"/>
        <v>0</v>
      </c>
      <c r="Q78" s="45">
        <f>'[1]เมษายน 65 '!E78</f>
        <v>3197</v>
      </c>
      <c r="R78" s="43">
        <f t="shared" si="39"/>
        <v>0</v>
      </c>
      <c r="S78" s="44">
        <f t="shared" si="40"/>
        <v>0</v>
      </c>
      <c r="T78" s="45">
        <f>'[1]พฤษภาคม 65'!E78</f>
        <v>3197</v>
      </c>
      <c r="U78" s="43">
        <f t="shared" si="23"/>
        <v>0</v>
      </c>
      <c r="V78" s="44">
        <f t="shared" si="24"/>
        <v>0</v>
      </c>
      <c r="W78" s="45">
        <f>'[1]มิถุนายน 65 '!E78</f>
        <v>3206</v>
      </c>
      <c r="X78" s="43">
        <f t="shared" si="25"/>
        <v>9</v>
      </c>
      <c r="Y78" s="44">
        <f t="shared" si="26"/>
        <v>45</v>
      </c>
      <c r="Z78" s="45">
        <f>'[1]กรกฏาคม 65 '!E78</f>
        <v>3267</v>
      </c>
      <c r="AA78" s="43">
        <f t="shared" si="27"/>
        <v>61</v>
      </c>
      <c r="AB78" s="44">
        <f t="shared" si="28"/>
        <v>305</v>
      </c>
      <c r="AC78" s="45">
        <f>'[1]สิงหาคม 65 '!E78</f>
        <v>3329</v>
      </c>
      <c r="AD78" s="43">
        <f t="shared" si="29"/>
        <v>62</v>
      </c>
      <c r="AE78" s="44">
        <f t="shared" si="30"/>
        <v>310</v>
      </c>
      <c r="AF78" s="45">
        <f>'[1]กันยายน 65 '!E78</f>
        <v>3390</v>
      </c>
      <c r="AG78" s="43">
        <f t="shared" si="31"/>
        <v>61</v>
      </c>
      <c r="AH78" s="44">
        <f t="shared" si="32"/>
        <v>305</v>
      </c>
      <c r="AI78" s="45">
        <f>'[1]ตุลาคม 65 '!E78</f>
        <v>3440</v>
      </c>
      <c r="AJ78" s="43">
        <f t="shared" si="33"/>
        <v>50</v>
      </c>
      <c r="AK78" s="44">
        <f t="shared" si="34"/>
        <v>250</v>
      </c>
      <c r="AL78" s="45">
        <f>'[1]พฤศจิกายน 65'!E78</f>
        <v>3474</v>
      </c>
      <c r="AM78" s="43">
        <f t="shared" si="35"/>
        <v>34</v>
      </c>
      <c r="AN78" s="44">
        <f t="shared" si="36"/>
        <v>170</v>
      </c>
      <c r="AO78" s="45">
        <f>'[1]ธันวาคม 65 '!E78</f>
        <v>3518</v>
      </c>
      <c r="AP78" s="43">
        <f t="shared" si="37"/>
        <v>44</v>
      </c>
      <c r="AQ78" s="44">
        <f t="shared" si="38"/>
        <v>220</v>
      </c>
      <c r="AS78" s="17"/>
      <c r="AT78" s="46">
        <f t="shared" si="41"/>
        <v>13.000000000001819</v>
      </c>
      <c r="AU78" s="17"/>
      <c r="AV78" s="46">
        <f t="shared" si="42"/>
        <v>10.999999999999091</v>
      </c>
      <c r="AW78" s="17"/>
      <c r="AX78" s="46">
        <f t="shared" si="43"/>
        <v>-130</v>
      </c>
      <c r="AY78" s="17"/>
      <c r="AZ78" s="46">
        <f t="shared" si="44"/>
        <v>0</v>
      </c>
      <c r="BA78" s="17"/>
      <c r="BB78" s="46">
        <f t="shared" si="45"/>
        <v>45</v>
      </c>
      <c r="BC78" s="17"/>
      <c r="BD78" s="46">
        <f t="shared" si="46"/>
        <v>260</v>
      </c>
    </row>
    <row r="79" spans="1:57" x14ac:dyDescent="0.55000000000000004">
      <c r="A79" s="20">
        <v>129</v>
      </c>
      <c r="B79" s="63" t="s">
        <v>108</v>
      </c>
      <c r="C79" s="56"/>
      <c r="D79" s="57" t="s">
        <v>40</v>
      </c>
      <c r="E79" s="43">
        <f>'[1]ธันวาคม 64 '!E79</f>
        <v>2563</v>
      </c>
      <c r="F79" s="43">
        <v>1</v>
      </c>
      <c r="G79" s="44">
        <v>5</v>
      </c>
      <c r="H79" s="45">
        <f>'[1]มกราคม 65'!E79</f>
        <v>2563</v>
      </c>
      <c r="I79" s="43">
        <f t="shared" si="47"/>
        <v>0</v>
      </c>
      <c r="J79" s="44">
        <f t="shared" si="48"/>
        <v>0</v>
      </c>
      <c r="K79" s="45">
        <f>'[1]กุมภาพันธ์ 65'!E79</f>
        <v>2563</v>
      </c>
      <c r="L79" s="43">
        <f t="shared" si="49"/>
        <v>0</v>
      </c>
      <c r="M79" s="44">
        <f t="shared" si="21"/>
        <v>0</v>
      </c>
      <c r="N79" s="45">
        <f>'[1]มีนาคม 65'!E79</f>
        <v>2563</v>
      </c>
      <c r="O79" s="43">
        <f t="shared" si="50"/>
        <v>0</v>
      </c>
      <c r="P79" s="44">
        <f t="shared" si="22"/>
        <v>0</v>
      </c>
      <c r="Q79" s="45">
        <f>'[1]เมษายน 65 '!E79</f>
        <v>2563</v>
      </c>
      <c r="R79" s="43">
        <f t="shared" si="39"/>
        <v>0</v>
      </c>
      <c r="S79" s="44">
        <f t="shared" si="40"/>
        <v>0</v>
      </c>
      <c r="T79" s="45">
        <f>'[1]พฤษภาคม 65'!E79</f>
        <v>2563</v>
      </c>
      <c r="U79" s="43">
        <f t="shared" si="23"/>
        <v>0</v>
      </c>
      <c r="V79" s="44">
        <f t="shared" si="24"/>
        <v>0</v>
      </c>
      <c r="W79" s="45">
        <f>'[1]มิถุนายน 65 '!E79</f>
        <v>2565</v>
      </c>
      <c r="X79" s="43">
        <f t="shared" si="25"/>
        <v>2</v>
      </c>
      <c r="Y79" s="44">
        <f t="shared" si="26"/>
        <v>10</v>
      </c>
      <c r="Z79" s="45">
        <f>'[1]กรกฏาคม 65 '!E79</f>
        <v>2606</v>
      </c>
      <c r="AA79" s="43">
        <f t="shared" si="27"/>
        <v>41</v>
      </c>
      <c r="AB79" s="44">
        <f t="shared" si="28"/>
        <v>205</v>
      </c>
      <c r="AC79" s="45">
        <f>'[1]สิงหาคม 65 '!E79</f>
        <v>2618</v>
      </c>
      <c r="AD79" s="43">
        <f t="shared" si="29"/>
        <v>12</v>
      </c>
      <c r="AE79" s="44">
        <f t="shared" si="30"/>
        <v>60</v>
      </c>
      <c r="AF79" s="45">
        <f>'[1]กันยายน 65 '!E79</f>
        <v>2618</v>
      </c>
      <c r="AG79" s="43">
        <f t="shared" si="31"/>
        <v>0</v>
      </c>
      <c r="AH79" s="44">
        <f t="shared" si="32"/>
        <v>0</v>
      </c>
      <c r="AI79" s="45">
        <f>'[1]ตุลาคม 65 '!E79</f>
        <v>2618</v>
      </c>
      <c r="AJ79" s="43">
        <f t="shared" si="33"/>
        <v>0</v>
      </c>
      <c r="AK79" s="44">
        <f t="shared" si="34"/>
        <v>0</v>
      </c>
      <c r="AL79" s="45">
        <f>'[1]พฤศจิกายน 65'!E79</f>
        <v>2618</v>
      </c>
      <c r="AM79" s="43">
        <f t="shared" si="35"/>
        <v>0</v>
      </c>
      <c r="AN79" s="44">
        <f t="shared" si="36"/>
        <v>0</v>
      </c>
      <c r="AO79" s="45">
        <f>'[1]ธันวาคม 65 '!E79</f>
        <v>2618</v>
      </c>
      <c r="AP79" s="43">
        <f t="shared" si="37"/>
        <v>0</v>
      </c>
      <c r="AQ79" s="44">
        <f t="shared" si="38"/>
        <v>0</v>
      </c>
      <c r="AS79" s="17"/>
      <c r="AT79" s="46">
        <f t="shared" si="41"/>
        <v>-5</v>
      </c>
      <c r="AU79" s="17"/>
      <c r="AV79" s="46">
        <f t="shared" si="42"/>
        <v>0</v>
      </c>
      <c r="AW79" s="17"/>
      <c r="AX79" s="46">
        <f t="shared" si="43"/>
        <v>0</v>
      </c>
      <c r="AY79" s="17"/>
      <c r="AZ79" s="46">
        <f t="shared" si="44"/>
        <v>0</v>
      </c>
      <c r="BA79" s="17"/>
      <c r="BB79" s="46">
        <f t="shared" si="45"/>
        <v>10</v>
      </c>
      <c r="BC79" s="17"/>
      <c r="BD79" s="46">
        <f t="shared" si="46"/>
        <v>195</v>
      </c>
    </row>
    <row r="80" spans="1:57" x14ac:dyDescent="0.55000000000000004">
      <c r="A80" s="20">
        <v>180</v>
      </c>
      <c r="B80" s="63" t="s">
        <v>109</v>
      </c>
      <c r="C80" s="56"/>
      <c r="D80" s="57">
        <v>2231763</v>
      </c>
      <c r="E80" s="43">
        <f>'[1]ธันวาคม 64 '!E80</f>
        <v>50184</v>
      </c>
      <c r="F80" s="43">
        <v>504</v>
      </c>
      <c r="G80" s="44">
        <v>2520</v>
      </c>
      <c r="H80" s="75">
        <f>'[1]มกราคม 65'!E80</f>
        <v>51811</v>
      </c>
      <c r="I80" s="76">
        <f t="shared" si="47"/>
        <v>1627</v>
      </c>
      <c r="J80" s="77">
        <f t="shared" si="48"/>
        <v>8135</v>
      </c>
      <c r="K80" s="45">
        <f>'[1]กุมภาพันธ์ 65'!E80</f>
        <v>53715</v>
      </c>
      <c r="L80" s="43">
        <f t="shared" si="49"/>
        <v>1904</v>
      </c>
      <c r="M80" s="44">
        <f t="shared" si="21"/>
        <v>9520</v>
      </c>
      <c r="N80" s="45">
        <f>'[1]มีนาคม 65'!E80</f>
        <v>55586</v>
      </c>
      <c r="O80" s="43">
        <f t="shared" si="50"/>
        <v>1871</v>
      </c>
      <c r="P80" s="44">
        <f t="shared" si="22"/>
        <v>9355</v>
      </c>
      <c r="Q80" s="45">
        <f>'[1]เมษายน 65 '!E80</f>
        <v>57637</v>
      </c>
      <c r="R80" s="43">
        <f>Q80-N80</f>
        <v>2051</v>
      </c>
      <c r="S80" s="44">
        <f>R80*$S$3</f>
        <v>10255</v>
      </c>
      <c r="T80" s="45">
        <f>'[1]พฤษภาคม 65'!E80</f>
        <v>59780</v>
      </c>
      <c r="U80" s="43">
        <f t="shared" si="23"/>
        <v>2143</v>
      </c>
      <c r="V80" s="44">
        <f t="shared" si="24"/>
        <v>10715</v>
      </c>
      <c r="W80" s="45">
        <f>'[1]มิถุนายน 65 '!E80</f>
        <v>62190</v>
      </c>
      <c r="X80" s="43">
        <f t="shared" si="25"/>
        <v>2410</v>
      </c>
      <c r="Y80" s="44">
        <f t="shared" si="26"/>
        <v>12050</v>
      </c>
      <c r="Z80" s="45">
        <f>'[1]กรกฏาคม 65 '!E80</f>
        <v>64482</v>
      </c>
      <c r="AA80" s="43">
        <f t="shared" si="27"/>
        <v>2292</v>
      </c>
      <c r="AB80" s="44">
        <f t="shared" si="28"/>
        <v>11460</v>
      </c>
      <c r="AC80" s="75">
        <f>'[1]สิงหาคม 65 '!E80</f>
        <v>67164</v>
      </c>
      <c r="AD80" s="76">
        <f t="shared" si="29"/>
        <v>2682</v>
      </c>
      <c r="AE80" s="77">
        <f t="shared" si="30"/>
        <v>13410</v>
      </c>
      <c r="AF80" s="45">
        <f>'[1]กันยายน 65 '!E80</f>
        <v>69950</v>
      </c>
      <c r="AG80" s="43">
        <f t="shared" si="31"/>
        <v>2786</v>
      </c>
      <c r="AH80" s="44">
        <f t="shared" si="32"/>
        <v>13930</v>
      </c>
      <c r="AI80" s="45">
        <f>'[1]ตุลาคม 65 '!E80</f>
        <v>71822</v>
      </c>
      <c r="AJ80" s="43">
        <f t="shared" si="33"/>
        <v>1872</v>
      </c>
      <c r="AK80" s="44">
        <f t="shared" si="34"/>
        <v>9360</v>
      </c>
      <c r="AL80" s="45">
        <f>'[1]พฤศจิกายน 65'!E80</f>
        <v>72504</v>
      </c>
      <c r="AM80" s="43">
        <f t="shared" si="35"/>
        <v>682</v>
      </c>
      <c r="AN80" s="44">
        <f t="shared" si="36"/>
        <v>3410</v>
      </c>
      <c r="AO80" s="45">
        <f>'[1]ธันวาคม 65 '!E80</f>
        <v>72752</v>
      </c>
      <c r="AP80" s="43">
        <f t="shared" si="37"/>
        <v>248</v>
      </c>
      <c r="AQ80" s="44">
        <f t="shared" si="38"/>
        <v>1240</v>
      </c>
      <c r="AR80" s="79"/>
      <c r="AS80" s="64">
        <v>51915</v>
      </c>
      <c r="AT80" s="65">
        <f t="shared" si="41"/>
        <v>5615</v>
      </c>
      <c r="AU80" s="64">
        <v>53897</v>
      </c>
      <c r="AV80" s="65">
        <f t="shared" si="42"/>
        <v>1385</v>
      </c>
      <c r="AW80" s="17"/>
      <c r="AX80" s="46">
        <f t="shared" si="43"/>
        <v>-165</v>
      </c>
      <c r="AY80" s="17"/>
      <c r="AZ80" s="46">
        <f t="shared" si="44"/>
        <v>460</v>
      </c>
      <c r="BA80" s="64" t="s">
        <v>110</v>
      </c>
      <c r="BB80" s="65">
        <f t="shared" si="45"/>
        <v>1335</v>
      </c>
      <c r="BC80" s="17"/>
      <c r="BD80" s="46">
        <f t="shared" si="46"/>
        <v>-590</v>
      </c>
    </row>
    <row r="81" spans="1:56" x14ac:dyDescent="0.55000000000000004">
      <c r="A81" s="20"/>
      <c r="B81" s="63" t="s">
        <v>111</v>
      </c>
      <c r="C81" s="80"/>
      <c r="D81" s="57">
        <v>2101057477</v>
      </c>
      <c r="E81" s="43">
        <f>'[1]ธันวาคม 64 '!E81</f>
        <v>163</v>
      </c>
      <c r="F81" s="43">
        <v>0</v>
      </c>
      <c r="G81" s="44">
        <v>0</v>
      </c>
      <c r="H81" s="75">
        <f>'[1]มกราคม 65'!E81</f>
        <v>258</v>
      </c>
      <c r="I81" s="76">
        <f>H81-E81</f>
        <v>95</v>
      </c>
      <c r="J81" s="77">
        <f>I81*$J$3</f>
        <v>475</v>
      </c>
      <c r="K81" s="45">
        <f>'[1]กุมภาพันธ์ 65'!E81</f>
        <v>341</v>
      </c>
      <c r="L81" s="43">
        <f>K81-H81</f>
        <v>83</v>
      </c>
      <c r="M81" s="44">
        <f>L81*$M$3</f>
        <v>415</v>
      </c>
      <c r="N81" s="45">
        <f>'[1]มีนาคม 65'!E81</f>
        <v>397</v>
      </c>
      <c r="O81" s="43">
        <f>N81-K81</f>
        <v>56</v>
      </c>
      <c r="P81" s="44">
        <f>O81*$P$3</f>
        <v>280</v>
      </c>
      <c r="Q81" s="45">
        <f>'[1]เมษายน 65 '!E81</f>
        <v>409</v>
      </c>
      <c r="R81" s="43">
        <f>Q81-N81</f>
        <v>12</v>
      </c>
      <c r="S81" s="44">
        <f>R81*$S$3</f>
        <v>60</v>
      </c>
      <c r="T81" s="45">
        <f>'[1]พฤษภาคม 65'!E81</f>
        <v>414</v>
      </c>
      <c r="U81" s="43">
        <f>T81-Q81</f>
        <v>5</v>
      </c>
      <c r="V81" s="44">
        <f t="shared" si="24"/>
        <v>25</v>
      </c>
      <c r="W81" s="45">
        <f>'[1]มิถุนายน 65 '!E81</f>
        <v>426</v>
      </c>
      <c r="X81" s="43">
        <f>W81-T81</f>
        <v>12</v>
      </c>
      <c r="Y81" s="44">
        <f t="shared" si="26"/>
        <v>60</v>
      </c>
      <c r="Z81" s="45">
        <f>'[1]กรกฏาคม 65 '!E81</f>
        <v>532</v>
      </c>
      <c r="AA81" s="43">
        <f>Z81-W81</f>
        <v>106</v>
      </c>
      <c r="AB81" s="44">
        <f t="shared" si="28"/>
        <v>530</v>
      </c>
      <c r="AC81" s="45">
        <f>'[1]สิงหาคม 65 '!E81</f>
        <v>671</v>
      </c>
      <c r="AD81" s="43">
        <f>AC81-Z81</f>
        <v>139</v>
      </c>
      <c r="AE81" s="44">
        <f t="shared" si="30"/>
        <v>695</v>
      </c>
      <c r="AF81" s="45">
        <f>'[1]กันยายน 65 '!E81</f>
        <v>843</v>
      </c>
      <c r="AG81" s="43">
        <f>AF81-AC81</f>
        <v>172</v>
      </c>
      <c r="AH81" s="44">
        <f t="shared" si="32"/>
        <v>860</v>
      </c>
      <c r="AI81" s="45">
        <f>'[1]ตุลาคม 65 '!E81</f>
        <v>969</v>
      </c>
      <c r="AJ81" s="43">
        <f>AI81-AF81</f>
        <v>126</v>
      </c>
      <c r="AK81" s="44">
        <f t="shared" si="34"/>
        <v>630</v>
      </c>
      <c r="AL81" s="45">
        <f>'[1]พฤศจิกายน 65'!E81</f>
        <v>1031</v>
      </c>
      <c r="AM81" s="43">
        <f>AL81-AI81</f>
        <v>62</v>
      </c>
      <c r="AN81" s="44">
        <f t="shared" si="36"/>
        <v>310</v>
      </c>
      <c r="AO81" s="45">
        <f>'[1]ธันวาคม 65 '!E81</f>
        <v>1152</v>
      </c>
      <c r="AP81" s="43">
        <f>AO81-AL81</f>
        <v>121</v>
      </c>
      <c r="AQ81" s="44">
        <f t="shared" si="38"/>
        <v>605</v>
      </c>
      <c r="AS81" s="64">
        <v>265</v>
      </c>
      <c r="AT81" s="65">
        <f t="shared" si="41"/>
        <v>475</v>
      </c>
      <c r="AU81" s="17"/>
      <c r="AV81" s="46">
        <f t="shared" si="42"/>
        <v>-60</v>
      </c>
      <c r="AW81" s="17"/>
      <c r="AX81" s="46">
        <f t="shared" si="43"/>
        <v>-135</v>
      </c>
      <c r="AY81" s="17"/>
      <c r="AZ81" s="46">
        <f t="shared" si="44"/>
        <v>-35</v>
      </c>
      <c r="BA81" s="17"/>
      <c r="BB81" s="46">
        <f t="shared" si="45"/>
        <v>35</v>
      </c>
      <c r="BC81" s="17"/>
      <c r="BD81" s="46">
        <f t="shared" si="46"/>
        <v>470</v>
      </c>
    </row>
    <row r="82" spans="1:56" x14ac:dyDescent="0.55000000000000004">
      <c r="A82" s="20"/>
      <c r="B82" s="63" t="s">
        <v>112</v>
      </c>
      <c r="C82" s="80"/>
      <c r="D82" s="57">
        <v>7000528</v>
      </c>
      <c r="E82" s="43">
        <f>'[1]ธันวาคม 64 '!E82</f>
        <v>231</v>
      </c>
      <c r="F82" s="43">
        <v>231</v>
      </c>
      <c r="G82" s="44">
        <v>1155</v>
      </c>
      <c r="H82" s="45">
        <f>'[1]มกราคม 65'!E82</f>
        <v>459</v>
      </c>
      <c r="I82" s="43">
        <f>H82-E82</f>
        <v>228</v>
      </c>
      <c r="J82" s="44">
        <f>I82*$J$3</f>
        <v>1140</v>
      </c>
      <c r="K82" s="45">
        <f>'[1]กุมภาพันธ์ 65'!E82</f>
        <v>770</v>
      </c>
      <c r="L82" s="43">
        <f>K82-H82</f>
        <v>311</v>
      </c>
      <c r="M82" s="44">
        <f>L82*$M$3</f>
        <v>1555</v>
      </c>
      <c r="N82" s="45">
        <f>'[1]มีนาคม 65'!E82</f>
        <v>824</v>
      </c>
      <c r="O82" s="43">
        <f>N82-K82</f>
        <v>54</v>
      </c>
      <c r="P82" s="44">
        <f>O82*$P$3</f>
        <v>270</v>
      </c>
      <c r="Q82" s="45">
        <f>'[1]เมษายน 65 '!E82</f>
        <v>841</v>
      </c>
      <c r="R82" s="43">
        <f>Q82-N82</f>
        <v>17</v>
      </c>
      <c r="S82" s="44">
        <f>R82*$S$3</f>
        <v>85</v>
      </c>
      <c r="T82" s="45">
        <f>'[1]พฤษภาคม 65'!E82</f>
        <v>852</v>
      </c>
      <c r="U82" s="43">
        <f>T82-Q82</f>
        <v>11</v>
      </c>
      <c r="V82" s="44">
        <f t="shared" si="24"/>
        <v>55</v>
      </c>
      <c r="W82" s="45">
        <f>'[1]มิถุนายน 65 '!E82</f>
        <v>866</v>
      </c>
      <c r="X82" s="43">
        <f>W82-T82</f>
        <v>14</v>
      </c>
      <c r="Y82" s="44">
        <f t="shared" si="26"/>
        <v>70</v>
      </c>
      <c r="Z82" s="45">
        <f>'[1]กรกฏาคม 65 '!E82</f>
        <v>998</v>
      </c>
      <c r="AA82" s="43">
        <f>Z82-W82</f>
        <v>132</v>
      </c>
      <c r="AB82" s="44">
        <f t="shared" si="28"/>
        <v>660</v>
      </c>
      <c r="AC82" s="45">
        <f>'[1]สิงหาคม 65 '!E82</f>
        <v>1168</v>
      </c>
      <c r="AD82" s="43">
        <f>AC82-Z82</f>
        <v>170</v>
      </c>
      <c r="AE82" s="44">
        <f t="shared" si="30"/>
        <v>850</v>
      </c>
      <c r="AF82" s="45">
        <f>'[1]กันยายน 65 '!E82</f>
        <v>1234</v>
      </c>
      <c r="AG82" s="43">
        <f>AF82-AC82</f>
        <v>66</v>
      </c>
      <c r="AH82" s="44">
        <f t="shared" si="32"/>
        <v>330</v>
      </c>
      <c r="AI82" s="45">
        <f>'[1]ตุลาคม 65 '!E82</f>
        <v>1246</v>
      </c>
      <c r="AJ82" s="43">
        <f>AI82-AF82</f>
        <v>12</v>
      </c>
      <c r="AK82" s="44">
        <f t="shared" si="34"/>
        <v>60</v>
      </c>
      <c r="AL82" s="45">
        <f>'[1]พฤศจิกายน 65'!E82</f>
        <v>1258</v>
      </c>
      <c r="AM82" s="43">
        <f>AL82-AI82</f>
        <v>12</v>
      </c>
      <c r="AN82" s="44">
        <f t="shared" si="36"/>
        <v>60</v>
      </c>
      <c r="AO82" s="45">
        <f>'[1]ธันวาคม 65 '!E82</f>
        <v>1272</v>
      </c>
      <c r="AP82" s="43">
        <f>AO82-AL82</f>
        <v>14</v>
      </c>
      <c r="AQ82" s="44">
        <f t="shared" si="38"/>
        <v>70</v>
      </c>
      <c r="AS82" s="17"/>
      <c r="AT82" s="46">
        <f t="shared" si="41"/>
        <v>-15</v>
      </c>
      <c r="AU82" s="64">
        <v>799</v>
      </c>
      <c r="AV82" s="65">
        <f t="shared" si="42"/>
        <v>415</v>
      </c>
      <c r="AW82" s="17"/>
      <c r="AX82" s="46">
        <f t="shared" si="43"/>
        <v>-1285</v>
      </c>
      <c r="AY82" s="17"/>
      <c r="AZ82" s="46">
        <f t="shared" si="44"/>
        <v>-30</v>
      </c>
      <c r="BA82" s="17"/>
      <c r="BB82" s="46">
        <f t="shared" si="45"/>
        <v>15</v>
      </c>
      <c r="BC82" s="17"/>
      <c r="BD82" s="46">
        <f t="shared" si="46"/>
        <v>590</v>
      </c>
    </row>
    <row r="83" spans="1:56" x14ac:dyDescent="0.55000000000000004">
      <c r="A83" s="81" t="s">
        <v>113</v>
      </c>
      <c r="B83" s="82"/>
      <c r="C83" s="61"/>
      <c r="D83" s="62"/>
      <c r="E83" s="36"/>
      <c r="F83" s="36"/>
      <c r="G83" s="38"/>
      <c r="H83" s="36"/>
      <c r="I83" s="36"/>
      <c r="J83" s="38"/>
      <c r="K83" s="36"/>
      <c r="L83" s="36"/>
      <c r="M83" s="38"/>
      <c r="N83" s="36"/>
      <c r="O83" s="36"/>
      <c r="P83" s="38"/>
      <c r="Q83" s="36"/>
      <c r="R83" s="36"/>
      <c r="S83" s="38"/>
      <c r="T83" s="36"/>
      <c r="U83" s="36"/>
      <c r="V83" s="38"/>
      <c r="W83" s="36"/>
      <c r="X83" s="36"/>
      <c r="Y83" s="38"/>
      <c r="Z83" s="36"/>
      <c r="AA83" s="36"/>
      <c r="AB83" s="38"/>
      <c r="AC83" s="36"/>
      <c r="AD83" s="36"/>
      <c r="AE83" s="38"/>
      <c r="AF83" s="36"/>
      <c r="AG83" s="36"/>
      <c r="AH83" s="38"/>
      <c r="AI83" s="36"/>
      <c r="AJ83" s="36"/>
      <c r="AK83" s="38"/>
      <c r="AL83" s="36"/>
      <c r="AM83" s="36"/>
      <c r="AN83" s="38"/>
      <c r="AO83" s="36"/>
      <c r="AP83" s="36"/>
      <c r="AQ83" s="38"/>
      <c r="AS83" s="17"/>
      <c r="AT83" s="46">
        <f t="shared" si="41"/>
        <v>0</v>
      </c>
      <c r="AU83" s="17"/>
      <c r="AV83" s="46">
        <f t="shared" si="42"/>
        <v>0</v>
      </c>
      <c r="AW83" s="17"/>
      <c r="AX83" s="46">
        <f t="shared" si="43"/>
        <v>0</v>
      </c>
      <c r="AY83" s="17"/>
      <c r="AZ83" s="46">
        <f t="shared" si="44"/>
        <v>0</v>
      </c>
      <c r="BA83" s="17"/>
      <c r="BB83" s="46">
        <f t="shared" si="45"/>
        <v>0</v>
      </c>
      <c r="BC83" s="17"/>
      <c r="BD83" s="46">
        <f t="shared" si="46"/>
        <v>0</v>
      </c>
    </row>
    <row r="84" spans="1:56" x14ac:dyDescent="0.55000000000000004">
      <c r="A84" s="20">
        <v>106</v>
      </c>
      <c r="B84" s="63" t="s">
        <v>114</v>
      </c>
      <c r="C84" s="56"/>
      <c r="D84" s="57">
        <v>1409296001</v>
      </c>
      <c r="E84" s="43">
        <f>'[1]ธันวาคม 64 '!E84</f>
        <v>2620</v>
      </c>
      <c r="F84" s="43">
        <v>0</v>
      </c>
      <c r="G84" s="44">
        <v>0</v>
      </c>
      <c r="H84" s="45">
        <f>'[1]มกราคม 65'!E84</f>
        <v>2620</v>
      </c>
      <c r="I84" s="43">
        <f t="shared" si="47"/>
        <v>0</v>
      </c>
      <c r="J84" s="44">
        <f t="shared" si="48"/>
        <v>0</v>
      </c>
      <c r="K84" s="45">
        <f>'[1]กุมภาพันธ์ 65'!E84</f>
        <v>2620</v>
      </c>
      <c r="L84" s="43">
        <f t="shared" si="49"/>
        <v>0</v>
      </c>
      <c r="M84" s="44">
        <f t="shared" ref="M84:M104" si="51">L84*$M$3</f>
        <v>0</v>
      </c>
      <c r="N84" s="45">
        <f>'[1]มีนาคม 65'!E84</f>
        <v>2620</v>
      </c>
      <c r="O84" s="43">
        <f t="shared" si="50"/>
        <v>0</v>
      </c>
      <c r="P84" s="44">
        <f t="shared" ref="P84:P104" si="52">O84*$P$3</f>
        <v>0</v>
      </c>
      <c r="Q84" s="45">
        <f>'[1]เมษายน 65 '!E84</f>
        <v>2620</v>
      </c>
      <c r="R84" s="43">
        <f>Q84-N84</f>
        <v>0</v>
      </c>
      <c r="S84" s="44">
        <f t="shared" ref="S84:S104" si="53">R84*$S$3</f>
        <v>0</v>
      </c>
      <c r="T84" s="45">
        <f>'[1]พฤษภาคม 65'!E84</f>
        <v>2620</v>
      </c>
      <c r="U84" s="43">
        <f t="shared" ref="U84:U104" si="54">T84-Q84</f>
        <v>0</v>
      </c>
      <c r="V84" s="44">
        <f t="shared" ref="V84:V104" si="55">U84*$V$3</f>
        <v>0</v>
      </c>
      <c r="W84" s="45">
        <f>'[1]มิถุนายน 65 '!E84</f>
        <v>2620</v>
      </c>
      <c r="X84" s="43">
        <f t="shared" ref="X84:X104" si="56">W84-T84</f>
        <v>0</v>
      </c>
      <c r="Y84" s="44">
        <f t="shared" ref="Y84:Y104" si="57">X84*$Y$3</f>
        <v>0</v>
      </c>
      <c r="Z84" s="45">
        <f>'[1]กรกฏาคม 65 '!E84</f>
        <v>2713</v>
      </c>
      <c r="AA84" s="43">
        <f t="shared" ref="AA84:AA104" si="58">Z84-W84</f>
        <v>93</v>
      </c>
      <c r="AB84" s="44">
        <f t="shared" ref="AB84:AB99" si="59">AA84*$AB$3</f>
        <v>465</v>
      </c>
      <c r="AC84" s="45">
        <f>'[1]สิงหาคม 65 '!E84</f>
        <v>2835</v>
      </c>
      <c r="AD84" s="43">
        <f t="shared" ref="AD84:AD104" si="60">AC84-Z84</f>
        <v>122</v>
      </c>
      <c r="AE84" s="44">
        <f t="shared" ref="AE84:AE99" si="61">AD84*$AE$3</f>
        <v>610</v>
      </c>
      <c r="AF84" s="45">
        <f>'[1]กันยายน 65 '!E84</f>
        <v>2962</v>
      </c>
      <c r="AG84" s="43">
        <f t="shared" ref="AG84:AG104" si="62">AF84-AC84</f>
        <v>127</v>
      </c>
      <c r="AH84" s="44">
        <f t="shared" ref="AH84:AH104" si="63">AG84*$AH$3</f>
        <v>635</v>
      </c>
      <c r="AI84" s="45">
        <f>'[1]ตุลาคม 65 '!E84</f>
        <v>3070</v>
      </c>
      <c r="AJ84" s="43">
        <f t="shared" ref="AJ84:AJ104" si="64">AI84-AF84</f>
        <v>108</v>
      </c>
      <c r="AK84" s="44">
        <f t="shared" ref="AK84:AK104" si="65">AJ84*$AK$3</f>
        <v>540</v>
      </c>
      <c r="AL84" s="45">
        <f>'[1]พฤศจิกายน 65'!E84</f>
        <v>3108</v>
      </c>
      <c r="AM84" s="43">
        <f t="shared" ref="AM84:AM104" si="66">AL84-AI84</f>
        <v>38</v>
      </c>
      <c r="AN84" s="44">
        <f t="shared" ref="AN84:AN104" si="67">AM84*$AN$3</f>
        <v>190</v>
      </c>
      <c r="AO84" s="45">
        <f>'[1]ธันวาคม 65 '!E84</f>
        <v>3207</v>
      </c>
      <c r="AP84" s="43">
        <f t="shared" ref="AP84:AP104" si="68">AO84-AL84</f>
        <v>99</v>
      </c>
      <c r="AQ84" s="44">
        <f t="shared" ref="AQ84:AQ104" si="69">AP84*$AQ$3</f>
        <v>495</v>
      </c>
      <c r="AS84" s="17"/>
      <c r="AT84" s="46">
        <f t="shared" si="41"/>
        <v>0</v>
      </c>
      <c r="AU84" s="17"/>
      <c r="AV84" s="46">
        <f t="shared" si="42"/>
        <v>0</v>
      </c>
      <c r="AW84" s="17"/>
      <c r="AX84" s="46">
        <f t="shared" si="43"/>
        <v>0</v>
      </c>
      <c r="AY84" s="17"/>
      <c r="AZ84" s="46">
        <f t="shared" si="44"/>
        <v>0</v>
      </c>
      <c r="BA84" s="17"/>
      <c r="BB84" s="46">
        <f t="shared" si="45"/>
        <v>0</v>
      </c>
      <c r="BC84" s="17"/>
      <c r="BD84" s="46">
        <f t="shared" si="46"/>
        <v>465</v>
      </c>
    </row>
    <row r="85" spans="1:56" x14ac:dyDescent="0.55000000000000004">
      <c r="A85" s="20">
        <v>107</v>
      </c>
      <c r="B85" s="63" t="s">
        <v>115</v>
      </c>
      <c r="C85" s="56"/>
      <c r="D85" s="57">
        <v>3221237</v>
      </c>
      <c r="E85" s="43">
        <f>'[1]ธันวาคม 64 '!E85</f>
        <v>5136</v>
      </c>
      <c r="F85" s="43">
        <v>0</v>
      </c>
      <c r="G85" s="44">
        <v>0</v>
      </c>
      <c r="H85" s="45">
        <f>'[1]มกราคม 65'!E85</f>
        <v>5136</v>
      </c>
      <c r="I85" s="43">
        <f t="shared" si="47"/>
        <v>0</v>
      </c>
      <c r="J85" s="44">
        <f t="shared" si="48"/>
        <v>0</v>
      </c>
      <c r="K85" s="45">
        <f>'[1]กุมภาพันธ์ 65'!E85</f>
        <v>5136</v>
      </c>
      <c r="L85" s="43">
        <f t="shared" si="49"/>
        <v>0</v>
      </c>
      <c r="M85" s="44">
        <f t="shared" si="51"/>
        <v>0</v>
      </c>
      <c r="N85" s="45">
        <f>'[1]มีนาคม 65'!E85</f>
        <v>5136</v>
      </c>
      <c r="O85" s="43">
        <f t="shared" si="50"/>
        <v>0</v>
      </c>
      <c r="P85" s="44">
        <f t="shared" si="52"/>
        <v>0</v>
      </c>
      <c r="Q85" s="45">
        <f>'[1]เมษายน 65 '!E85</f>
        <v>5136</v>
      </c>
      <c r="R85" s="43">
        <f t="shared" ref="R85:R104" si="70">Q85-N85</f>
        <v>0</v>
      </c>
      <c r="S85" s="44">
        <f t="shared" si="53"/>
        <v>0</v>
      </c>
      <c r="T85" s="45">
        <f>'[1]พฤษภาคม 65'!E85</f>
        <v>5136</v>
      </c>
      <c r="U85" s="43">
        <f t="shared" si="54"/>
        <v>0</v>
      </c>
      <c r="V85" s="44">
        <f t="shared" si="55"/>
        <v>0</v>
      </c>
      <c r="W85" s="45">
        <f>'[1]มิถุนายน 65 '!E85</f>
        <v>5136</v>
      </c>
      <c r="X85" s="43">
        <f t="shared" si="56"/>
        <v>0</v>
      </c>
      <c r="Y85" s="44">
        <f t="shared" si="57"/>
        <v>0</v>
      </c>
      <c r="Z85" s="45">
        <f>'[1]กรกฏาคม 65 '!E85</f>
        <v>5136</v>
      </c>
      <c r="AA85" s="43">
        <f t="shared" si="58"/>
        <v>0</v>
      </c>
      <c r="AB85" s="44">
        <f t="shared" si="59"/>
        <v>0</v>
      </c>
      <c r="AC85" s="45">
        <f>'[1]สิงหาคม 65 '!E85</f>
        <v>5136</v>
      </c>
      <c r="AD85" s="43">
        <f t="shared" si="60"/>
        <v>0</v>
      </c>
      <c r="AE85" s="44">
        <f t="shared" si="61"/>
        <v>0</v>
      </c>
      <c r="AF85" s="45">
        <f>'[1]กันยายน 65 '!E85</f>
        <v>5136</v>
      </c>
      <c r="AG85" s="43">
        <f t="shared" si="62"/>
        <v>0</v>
      </c>
      <c r="AH85" s="44">
        <f t="shared" si="63"/>
        <v>0</v>
      </c>
      <c r="AI85" s="45">
        <f>'[1]ตุลาคม 65 '!E85</f>
        <v>5136</v>
      </c>
      <c r="AJ85" s="43">
        <f t="shared" si="64"/>
        <v>0</v>
      </c>
      <c r="AK85" s="44">
        <f t="shared" si="65"/>
        <v>0</v>
      </c>
      <c r="AL85" s="45">
        <f>'[1]พฤศจิกายน 65'!E85</f>
        <v>5136</v>
      </c>
      <c r="AM85" s="43">
        <f t="shared" si="66"/>
        <v>0</v>
      </c>
      <c r="AN85" s="44">
        <f t="shared" si="67"/>
        <v>0</v>
      </c>
      <c r="AO85" s="45">
        <f>'[1]ธันวาคม 65 '!E85</f>
        <v>5136</v>
      </c>
      <c r="AP85" s="43">
        <f t="shared" si="68"/>
        <v>0</v>
      </c>
      <c r="AQ85" s="44">
        <f t="shared" si="69"/>
        <v>0</v>
      </c>
      <c r="AS85" s="17"/>
      <c r="AT85" s="46">
        <f t="shared" si="41"/>
        <v>0</v>
      </c>
      <c r="AU85" s="17"/>
      <c r="AV85" s="46">
        <f t="shared" si="42"/>
        <v>0</v>
      </c>
      <c r="AW85" s="17"/>
      <c r="AX85" s="46">
        <f t="shared" si="43"/>
        <v>0</v>
      </c>
      <c r="AY85" s="17"/>
      <c r="AZ85" s="46">
        <f t="shared" si="44"/>
        <v>0</v>
      </c>
      <c r="BA85" s="17"/>
      <c r="BB85" s="46">
        <f t="shared" si="45"/>
        <v>0</v>
      </c>
      <c r="BC85" s="17"/>
      <c r="BD85" s="46">
        <f t="shared" si="46"/>
        <v>0</v>
      </c>
    </row>
    <row r="86" spans="1:56" x14ac:dyDescent="0.55000000000000004">
      <c r="A86" s="20">
        <v>108</v>
      </c>
      <c r="B86" s="63" t="s">
        <v>116</v>
      </c>
      <c r="C86" s="56"/>
      <c r="D86" s="57">
        <v>1888080</v>
      </c>
      <c r="E86" s="43">
        <f>'[1]ธันวาคม 64 '!E86</f>
        <v>2189</v>
      </c>
      <c r="F86" s="43">
        <v>0</v>
      </c>
      <c r="G86" s="44">
        <v>0</v>
      </c>
      <c r="H86" s="45">
        <f>'[1]มกราคม 65'!E86</f>
        <v>2189</v>
      </c>
      <c r="I86" s="43">
        <f t="shared" si="47"/>
        <v>0</v>
      </c>
      <c r="J86" s="44">
        <f t="shared" si="48"/>
        <v>0</v>
      </c>
      <c r="K86" s="45">
        <f>'[1]กุมภาพันธ์ 65'!E86</f>
        <v>2189</v>
      </c>
      <c r="L86" s="43">
        <f t="shared" si="49"/>
        <v>0</v>
      </c>
      <c r="M86" s="44">
        <f t="shared" si="51"/>
        <v>0</v>
      </c>
      <c r="N86" s="45">
        <f>'[1]มีนาคม 65'!E86</f>
        <v>2189</v>
      </c>
      <c r="O86" s="43">
        <f t="shared" si="50"/>
        <v>0</v>
      </c>
      <c r="P86" s="44">
        <f t="shared" si="52"/>
        <v>0</v>
      </c>
      <c r="Q86" s="45">
        <f>'[1]เมษายน 65 '!E86</f>
        <v>2189</v>
      </c>
      <c r="R86" s="43">
        <f t="shared" si="70"/>
        <v>0</v>
      </c>
      <c r="S86" s="44">
        <f t="shared" si="53"/>
        <v>0</v>
      </c>
      <c r="T86" s="45">
        <f>'[1]พฤษภาคม 65'!E86</f>
        <v>2189</v>
      </c>
      <c r="U86" s="43">
        <f t="shared" si="54"/>
        <v>0</v>
      </c>
      <c r="V86" s="44">
        <f t="shared" si="55"/>
        <v>0</v>
      </c>
      <c r="W86" s="45">
        <f>'[1]มิถุนายน 65 '!E86</f>
        <v>2189</v>
      </c>
      <c r="X86" s="43">
        <f t="shared" si="56"/>
        <v>0</v>
      </c>
      <c r="Y86" s="44">
        <f t="shared" si="57"/>
        <v>0</v>
      </c>
      <c r="Z86" s="45">
        <f>'[1]กรกฏาคม 65 '!E86</f>
        <v>2189</v>
      </c>
      <c r="AA86" s="43">
        <f t="shared" si="58"/>
        <v>0</v>
      </c>
      <c r="AB86" s="44">
        <f t="shared" si="59"/>
        <v>0</v>
      </c>
      <c r="AC86" s="45">
        <f>'[1]สิงหาคม 65 '!E86</f>
        <v>2189</v>
      </c>
      <c r="AD86" s="43">
        <f t="shared" si="60"/>
        <v>0</v>
      </c>
      <c r="AE86" s="44">
        <f t="shared" si="61"/>
        <v>0</v>
      </c>
      <c r="AF86" s="45">
        <f>'[1]กันยายน 65 '!E86</f>
        <v>2189</v>
      </c>
      <c r="AG86" s="43">
        <f t="shared" si="62"/>
        <v>0</v>
      </c>
      <c r="AH86" s="44">
        <f t="shared" si="63"/>
        <v>0</v>
      </c>
      <c r="AI86" s="45">
        <f>'[1]ตุลาคม 65 '!E86</f>
        <v>2189</v>
      </c>
      <c r="AJ86" s="43">
        <f t="shared" si="64"/>
        <v>0</v>
      </c>
      <c r="AK86" s="44">
        <f t="shared" si="65"/>
        <v>0</v>
      </c>
      <c r="AL86" s="45">
        <f>'[1]พฤศจิกายน 65'!E86</f>
        <v>2189</v>
      </c>
      <c r="AM86" s="43">
        <f t="shared" si="66"/>
        <v>0</v>
      </c>
      <c r="AN86" s="44">
        <f t="shared" si="67"/>
        <v>0</v>
      </c>
      <c r="AO86" s="45">
        <f>'[1]ธันวาคม 65 '!E86</f>
        <v>2189</v>
      </c>
      <c r="AP86" s="43">
        <f t="shared" si="68"/>
        <v>0</v>
      </c>
      <c r="AQ86" s="44">
        <f t="shared" si="69"/>
        <v>0</v>
      </c>
      <c r="AS86" s="17"/>
      <c r="AT86" s="46">
        <f t="shared" si="41"/>
        <v>0</v>
      </c>
      <c r="AU86" s="17"/>
      <c r="AV86" s="46">
        <f t="shared" si="42"/>
        <v>0</v>
      </c>
      <c r="AW86" s="17"/>
      <c r="AX86" s="46">
        <f t="shared" si="43"/>
        <v>0</v>
      </c>
      <c r="AY86" s="17"/>
      <c r="AZ86" s="46">
        <f t="shared" si="44"/>
        <v>0</v>
      </c>
      <c r="BA86" s="17"/>
      <c r="BB86" s="46">
        <f t="shared" si="45"/>
        <v>0</v>
      </c>
      <c r="BC86" s="17"/>
      <c r="BD86" s="46">
        <f t="shared" si="46"/>
        <v>0</v>
      </c>
    </row>
    <row r="87" spans="1:56" x14ac:dyDescent="0.55000000000000004">
      <c r="A87" s="20">
        <v>109</v>
      </c>
      <c r="B87" s="63" t="s">
        <v>117</v>
      </c>
      <c r="C87" s="56"/>
      <c r="D87" s="57">
        <v>8518128</v>
      </c>
      <c r="E87" s="43">
        <f>'[1]ธันวาคม 64 '!E87</f>
        <v>924</v>
      </c>
      <c r="F87" s="43">
        <v>0</v>
      </c>
      <c r="G87" s="44">
        <v>0</v>
      </c>
      <c r="H87" s="45">
        <f>'[1]มกราคม 65'!E87</f>
        <v>924</v>
      </c>
      <c r="I87" s="43">
        <f t="shared" si="47"/>
        <v>0</v>
      </c>
      <c r="J87" s="44">
        <f t="shared" si="48"/>
        <v>0</v>
      </c>
      <c r="K87" s="45">
        <f>'[1]กุมภาพันธ์ 65'!E87</f>
        <v>924</v>
      </c>
      <c r="L87" s="43">
        <f t="shared" si="49"/>
        <v>0</v>
      </c>
      <c r="M87" s="44">
        <f t="shared" si="51"/>
        <v>0</v>
      </c>
      <c r="N87" s="45">
        <f>'[1]มีนาคม 65'!E87</f>
        <v>924</v>
      </c>
      <c r="O87" s="43">
        <f t="shared" si="50"/>
        <v>0</v>
      </c>
      <c r="P87" s="44">
        <f t="shared" si="52"/>
        <v>0</v>
      </c>
      <c r="Q87" s="45">
        <f>'[1]เมษายน 65 '!E87</f>
        <v>924</v>
      </c>
      <c r="R87" s="43">
        <f t="shared" si="70"/>
        <v>0</v>
      </c>
      <c r="S87" s="44">
        <f t="shared" si="53"/>
        <v>0</v>
      </c>
      <c r="T87" s="45">
        <f>'[1]พฤษภาคม 65'!E87</f>
        <v>924</v>
      </c>
      <c r="U87" s="43">
        <f t="shared" si="54"/>
        <v>0</v>
      </c>
      <c r="V87" s="44">
        <f t="shared" si="55"/>
        <v>0</v>
      </c>
      <c r="W87" s="45">
        <f>'[1]มิถุนายน 65 '!E87</f>
        <v>924</v>
      </c>
      <c r="X87" s="43">
        <f t="shared" si="56"/>
        <v>0</v>
      </c>
      <c r="Y87" s="44">
        <f t="shared" si="57"/>
        <v>0</v>
      </c>
      <c r="Z87" s="45">
        <f>'[1]กรกฏาคม 65 '!E87</f>
        <v>967</v>
      </c>
      <c r="AA87" s="43">
        <f t="shared" si="58"/>
        <v>43</v>
      </c>
      <c r="AB87" s="44">
        <f t="shared" si="59"/>
        <v>215</v>
      </c>
      <c r="AC87" s="45">
        <f>'[1]สิงหาคม 65 '!E87</f>
        <v>1028</v>
      </c>
      <c r="AD87" s="43">
        <f t="shared" si="60"/>
        <v>61</v>
      </c>
      <c r="AE87" s="44">
        <f t="shared" si="61"/>
        <v>305</v>
      </c>
      <c r="AF87" s="45">
        <f>'[1]กันยายน 65 '!E87</f>
        <v>1110</v>
      </c>
      <c r="AG87" s="43">
        <f t="shared" si="62"/>
        <v>82</v>
      </c>
      <c r="AH87" s="44">
        <f t="shared" si="63"/>
        <v>410</v>
      </c>
      <c r="AI87" s="45">
        <f>'[1]ตุลาคม 65 '!E87</f>
        <v>1188</v>
      </c>
      <c r="AJ87" s="43">
        <f t="shared" si="64"/>
        <v>78</v>
      </c>
      <c r="AK87" s="44">
        <f t="shared" si="65"/>
        <v>390</v>
      </c>
      <c r="AL87" s="45">
        <f>'[1]พฤศจิกายน 65'!E87</f>
        <v>1228</v>
      </c>
      <c r="AM87" s="43">
        <f t="shared" si="66"/>
        <v>40</v>
      </c>
      <c r="AN87" s="44">
        <f t="shared" si="67"/>
        <v>200</v>
      </c>
      <c r="AO87" s="45">
        <f>'[1]ธันวาคม 65 '!E87</f>
        <v>1302</v>
      </c>
      <c r="AP87" s="43">
        <f t="shared" si="68"/>
        <v>74</v>
      </c>
      <c r="AQ87" s="44">
        <f t="shared" si="69"/>
        <v>370</v>
      </c>
      <c r="AS87" s="17"/>
      <c r="AT87" s="46">
        <f t="shared" si="41"/>
        <v>0</v>
      </c>
      <c r="AU87" s="17"/>
      <c r="AV87" s="46">
        <f t="shared" si="42"/>
        <v>0</v>
      </c>
      <c r="AW87" s="17"/>
      <c r="AX87" s="46">
        <f t="shared" si="43"/>
        <v>0</v>
      </c>
      <c r="AY87" s="17"/>
      <c r="AZ87" s="46">
        <f t="shared" si="44"/>
        <v>0</v>
      </c>
      <c r="BA87" s="17"/>
      <c r="BB87" s="46">
        <f t="shared" si="45"/>
        <v>0</v>
      </c>
      <c r="BC87" s="17"/>
      <c r="BD87" s="46">
        <f t="shared" si="46"/>
        <v>215</v>
      </c>
    </row>
    <row r="88" spans="1:56" x14ac:dyDescent="0.55000000000000004">
      <c r="A88" s="20">
        <v>110</v>
      </c>
      <c r="B88" s="63" t="s">
        <v>118</v>
      </c>
      <c r="C88" s="56"/>
      <c r="D88" s="57">
        <v>8821584</v>
      </c>
      <c r="E88" s="43">
        <f>'[1]ธันวาคม 64 '!E88</f>
        <v>3051</v>
      </c>
      <c r="F88" s="43">
        <v>0</v>
      </c>
      <c r="G88" s="44">
        <v>0</v>
      </c>
      <c r="H88" s="45">
        <f>'[1]มกราคม 65'!E88</f>
        <v>3051</v>
      </c>
      <c r="I88" s="43">
        <f t="shared" si="47"/>
        <v>0</v>
      </c>
      <c r="J88" s="44">
        <f t="shared" si="48"/>
        <v>0</v>
      </c>
      <c r="K88" s="45">
        <f>'[1]กุมภาพันธ์ 65'!E88</f>
        <v>3051</v>
      </c>
      <c r="L88" s="43">
        <f t="shared" si="49"/>
        <v>0</v>
      </c>
      <c r="M88" s="44">
        <f t="shared" si="51"/>
        <v>0</v>
      </c>
      <c r="N88" s="45">
        <f>'[1]มีนาคม 65'!E88</f>
        <v>3051</v>
      </c>
      <c r="O88" s="43">
        <f t="shared" si="50"/>
        <v>0</v>
      </c>
      <c r="P88" s="44">
        <f t="shared" si="52"/>
        <v>0</v>
      </c>
      <c r="Q88" s="45">
        <f>'[1]เมษายน 65 '!E88</f>
        <v>3051</v>
      </c>
      <c r="R88" s="43">
        <f t="shared" si="70"/>
        <v>0</v>
      </c>
      <c r="S88" s="44">
        <f t="shared" si="53"/>
        <v>0</v>
      </c>
      <c r="T88" s="45">
        <f>'[1]พฤษภาคม 65'!E88</f>
        <v>3051</v>
      </c>
      <c r="U88" s="43">
        <f t="shared" si="54"/>
        <v>0</v>
      </c>
      <c r="V88" s="44">
        <f t="shared" si="55"/>
        <v>0</v>
      </c>
      <c r="W88" s="45">
        <f>'[1]มิถุนายน 65 '!E88</f>
        <v>3051</v>
      </c>
      <c r="X88" s="43">
        <f t="shared" si="56"/>
        <v>0</v>
      </c>
      <c r="Y88" s="44">
        <f t="shared" si="57"/>
        <v>0</v>
      </c>
      <c r="Z88" s="45">
        <f>'[1]กรกฏาคม 65 '!E88</f>
        <v>3072</v>
      </c>
      <c r="AA88" s="43">
        <f t="shared" si="58"/>
        <v>21</v>
      </c>
      <c r="AB88" s="44">
        <f t="shared" si="59"/>
        <v>105</v>
      </c>
      <c r="AC88" s="45">
        <f>'[1]สิงหาคม 65 '!E88</f>
        <v>3105</v>
      </c>
      <c r="AD88" s="43">
        <f t="shared" si="60"/>
        <v>33</v>
      </c>
      <c r="AE88" s="44">
        <f t="shared" si="61"/>
        <v>165</v>
      </c>
      <c r="AF88" s="45">
        <f>'[1]กันยายน 65 '!E88</f>
        <v>3143</v>
      </c>
      <c r="AG88" s="43">
        <f t="shared" si="62"/>
        <v>38</v>
      </c>
      <c r="AH88" s="44">
        <f t="shared" si="63"/>
        <v>190</v>
      </c>
      <c r="AI88" s="45">
        <f>'[1]ตุลาคม 65 '!E88</f>
        <v>3172</v>
      </c>
      <c r="AJ88" s="43">
        <f t="shared" si="64"/>
        <v>29</v>
      </c>
      <c r="AK88" s="44">
        <f t="shared" si="65"/>
        <v>145</v>
      </c>
      <c r="AL88" s="45">
        <f>'[1]พฤศจิกายน 65'!E88</f>
        <v>3185</v>
      </c>
      <c r="AM88" s="43">
        <f t="shared" si="66"/>
        <v>13</v>
      </c>
      <c r="AN88" s="44">
        <f t="shared" si="67"/>
        <v>65</v>
      </c>
      <c r="AO88" s="45">
        <f>'[1]ธันวาคม 65 '!E88</f>
        <v>3218</v>
      </c>
      <c r="AP88" s="43">
        <f t="shared" si="68"/>
        <v>33</v>
      </c>
      <c r="AQ88" s="44">
        <f t="shared" si="69"/>
        <v>165</v>
      </c>
      <c r="AS88" s="17"/>
      <c r="AT88" s="46">
        <f t="shared" si="41"/>
        <v>0</v>
      </c>
      <c r="AU88" s="17"/>
      <c r="AV88" s="46">
        <f t="shared" si="42"/>
        <v>0</v>
      </c>
      <c r="AW88" s="17"/>
      <c r="AX88" s="46">
        <f t="shared" si="43"/>
        <v>0</v>
      </c>
      <c r="AY88" s="17"/>
      <c r="AZ88" s="46">
        <f t="shared" si="44"/>
        <v>0</v>
      </c>
      <c r="BA88" s="17"/>
      <c r="BB88" s="46">
        <f t="shared" si="45"/>
        <v>0</v>
      </c>
      <c r="BC88" s="17"/>
      <c r="BD88" s="46">
        <f t="shared" si="46"/>
        <v>105</v>
      </c>
    </row>
    <row r="89" spans="1:56" x14ac:dyDescent="0.55000000000000004">
      <c r="A89" s="20">
        <v>111</v>
      </c>
      <c r="B89" s="63" t="s">
        <v>115</v>
      </c>
      <c r="C89" s="56"/>
      <c r="D89" s="57">
        <v>1033780</v>
      </c>
      <c r="E89" s="43">
        <f>'[1]ธันวาคม 64 '!E89</f>
        <v>8751</v>
      </c>
      <c r="F89" s="43">
        <v>0</v>
      </c>
      <c r="G89" s="44">
        <v>0</v>
      </c>
      <c r="H89" s="45">
        <f>'[1]มกราคม 65'!E89</f>
        <v>8751</v>
      </c>
      <c r="I89" s="43">
        <f t="shared" si="47"/>
        <v>0</v>
      </c>
      <c r="J89" s="44">
        <f t="shared" si="48"/>
        <v>0</v>
      </c>
      <c r="K89" s="45">
        <f>'[1]กุมภาพันธ์ 65'!E89</f>
        <v>8751</v>
      </c>
      <c r="L89" s="43">
        <f t="shared" si="49"/>
        <v>0</v>
      </c>
      <c r="M89" s="44">
        <f t="shared" si="51"/>
        <v>0</v>
      </c>
      <c r="N89" s="45">
        <f>'[1]มีนาคม 65'!E89</f>
        <v>8751</v>
      </c>
      <c r="O89" s="43">
        <f t="shared" si="50"/>
        <v>0</v>
      </c>
      <c r="P89" s="44">
        <f t="shared" si="52"/>
        <v>0</v>
      </c>
      <c r="Q89" s="45">
        <f>'[1]เมษายน 65 '!E89</f>
        <v>8751</v>
      </c>
      <c r="R89" s="43">
        <f>Q89-N89</f>
        <v>0</v>
      </c>
      <c r="S89" s="44">
        <f t="shared" si="53"/>
        <v>0</v>
      </c>
      <c r="T89" s="45">
        <f>'[1]พฤษภาคม 65'!E89</f>
        <v>8751</v>
      </c>
      <c r="U89" s="43">
        <f t="shared" si="54"/>
        <v>0</v>
      </c>
      <c r="V89" s="44">
        <f t="shared" si="55"/>
        <v>0</v>
      </c>
      <c r="W89" s="45">
        <f>'[1]มิถุนายน 65 '!E89</f>
        <v>8751</v>
      </c>
      <c r="X89" s="43">
        <f t="shared" si="56"/>
        <v>0</v>
      </c>
      <c r="Y89" s="44">
        <f t="shared" si="57"/>
        <v>0</v>
      </c>
      <c r="Z89" s="45">
        <f>'[1]กรกฏาคม 65 '!E89</f>
        <v>8753</v>
      </c>
      <c r="AA89" s="43">
        <f t="shared" si="58"/>
        <v>2</v>
      </c>
      <c r="AB89" s="44">
        <f t="shared" si="59"/>
        <v>10</v>
      </c>
      <c r="AC89" s="45">
        <f>'[1]สิงหาคม 65 '!E89</f>
        <v>8753</v>
      </c>
      <c r="AD89" s="43">
        <f t="shared" si="60"/>
        <v>0</v>
      </c>
      <c r="AE89" s="44">
        <f t="shared" si="61"/>
        <v>0</v>
      </c>
      <c r="AF89" s="45">
        <f>'[1]กันยายน 65 '!E89</f>
        <v>8753</v>
      </c>
      <c r="AG89" s="43">
        <f t="shared" si="62"/>
        <v>0</v>
      </c>
      <c r="AH89" s="44">
        <f t="shared" si="63"/>
        <v>0</v>
      </c>
      <c r="AI89" s="45">
        <f>'[1]ตุลาคม 65 '!E89</f>
        <v>8753</v>
      </c>
      <c r="AJ89" s="43">
        <f t="shared" si="64"/>
        <v>0</v>
      </c>
      <c r="AK89" s="44">
        <f t="shared" si="65"/>
        <v>0</v>
      </c>
      <c r="AL89" s="45">
        <f>'[1]พฤศจิกายน 65'!E89</f>
        <v>8753</v>
      </c>
      <c r="AM89" s="43">
        <f t="shared" si="66"/>
        <v>0</v>
      </c>
      <c r="AN89" s="44">
        <f t="shared" si="67"/>
        <v>0</v>
      </c>
      <c r="AO89" s="45">
        <f>'[1]ธันวาคม 65 '!E89</f>
        <v>8753</v>
      </c>
      <c r="AP89" s="43">
        <f t="shared" si="68"/>
        <v>0</v>
      </c>
      <c r="AQ89" s="44">
        <f t="shared" si="69"/>
        <v>0</v>
      </c>
      <c r="AS89" s="17"/>
      <c r="AT89" s="46">
        <f t="shared" si="41"/>
        <v>0</v>
      </c>
      <c r="AU89" s="17"/>
      <c r="AV89" s="46">
        <f t="shared" si="42"/>
        <v>0</v>
      </c>
      <c r="AW89" s="17"/>
      <c r="AX89" s="46">
        <f t="shared" si="43"/>
        <v>0</v>
      </c>
      <c r="AY89" s="17"/>
      <c r="AZ89" s="46">
        <f t="shared" si="44"/>
        <v>0</v>
      </c>
      <c r="BA89" s="17"/>
      <c r="BB89" s="46">
        <f t="shared" si="45"/>
        <v>0</v>
      </c>
      <c r="BC89" s="64">
        <v>8753</v>
      </c>
      <c r="BD89" s="65">
        <f t="shared" si="46"/>
        <v>10</v>
      </c>
    </row>
    <row r="90" spans="1:56" x14ac:dyDescent="0.55000000000000004">
      <c r="A90" s="20">
        <v>112</v>
      </c>
      <c r="B90" s="63" t="s">
        <v>119</v>
      </c>
      <c r="C90" s="56"/>
      <c r="D90" s="57">
        <v>1409245995</v>
      </c>
      <c r="E90" s="43">
        <f>'[1]ธันวาคม 64 '!E90</f>
        <v>591</v>
      </c>
      <c r="F90" s="43">
        <v>0</v>
      </c>
      <c r="G90" s="44">
        <v>0</v>
      </c>
      <c r="H90" s="45">
        <f>'[1]มกราคม 65'!E90</f>
        <v>591</v>
      </c>
      <c r="I90" s="43">
        <f t="shared" si="47"/>
        <v>0</v>
      </c>
      <c r="J90" s="44">
        <f t="shared" si="48"/>
        <v>0</v>
      </c>
      <c r="K90" s="45">
        <f>'[1]กุมภาพันธ์ 65'!E90</f>
        <v>591</v>
      </c>
      <c r="L90" s="43">
        <f t="shared" si="49"/>
        <v>0</v>
      </c>
      <c r="M90" s="44">
        <f t="shared" si="51"/>
        <v>0</v>
      </c>
      <c r="N90" s="45">
        <f>'[1]มีนาคม 65'!E90</f>
        <v>591</v>
      </c>
      <c r="O90" s="43">
        <f t="shared" si="50"/>
        <v>0</v>
      </c>
      <c r="P90" s="44">
        <f t="shared" si="52"/>
        <v>0</v>
      </c>
      <c r="Q90" s="45">
        <f>'[1]เมษายน 65 '!E90</f>
        <v>591</v>
      </c>
      <c r="R90" s="43">
        <f t="shared" si="70"/>
        <v>0</v>
      </c>
      <c r="S90" s="44">
        <f t="shared" si="53"/>
        <v>0</v>
      </c>
      <c r="T90" s="45">
        <f>'[1]พฤษภาคม 65'!E90</f>
        <v>591</v>
      </c>
      <c r="U90" s="43">
        <f t="shared" si="54"/>
        <v>0</v>
      </c>
      <c r="V90" s="44">
        <f t="shared" si="55"/>
        <v>0</v>
      </c>
      <c r="W90" s="45">
        <f>'[1]มิถุนายน 65 '!E90</f>
        <v>591</v>
      </c>
      <c r="X90" s="43">
        <f t="shared" si="56"/>
        <v>0</v>
      </c>
      <c r="Y90" s="44">
        <f t="shared" si="57"/>
        <v>0</v>
      </c>
      <c r="Z90" s="45">
        <f>'[1]กรกฏาคม 65 '!E90</f>
        <v>594</v>
      </c>
      <c r="AA90" s="43">
        <f t="shared" si="58"/>
        <v>3</v>
      </c>
      <c r="AB90" s="44">
        <f t="shared" si="59"/>
        <v>15</v>
      </c>
      <c r="AC90" s="45">
        <f>'[1]สิงหาคม 65 '!E90</f>
        <v>612</v>
      </c>
      <c r="AD90" s="43">
        <f t="shared" si="60"/>
        <v>18</v>
      </c>
      <c r="AE90" s="44">
        <f t="shared" si="61"/>
        <v>90</v>
      </c>
      <c r="AF90" s="45">
        <f>'[1]กันยายน 65 '!E90</f>
        <v>627</v>
      </c>
      <c r="AG90" s="43">
        <f t="shared" si="62"/>
        <v>15</v>
      </c>
      <c r="AH90" s="44">
        <f t="shared" si="63"/>
        <v>75</v>
      </c>
      <c r="AI90" s="45">
        <f>'[1]ตุลาคม 65 '!E90</f>
        <v>641</v>
      </c>
      <c r="AJ90" s="43">
        <f t="shared" si="64"/>
        <v>14</v>
      </c>
      <c r="AK90" s="44">
        <f t="shared" si="65"/>
        <v>70</v>
      </c>
      <c r="AL90" s="45">
        <f>'[1]พฤศจิกายน 65'!E90</f>
        <v>647</v>
      </c>
      <c r="AM90" s="43">
        <f t="shared" si="66"/>
        <v>6</v>
      </c>
      <c r="AN90" s="44">
        <f t="shared" si="67"/>
        <v>30</v>
      </c>
      <c r="AO90" s="45">
        <f>'[1]ธันวาคม 65 '!E90</f>
        <v>663</v>
      </c>
      <c r="AP90" s="43">
        <f t="shared" si="68"/>
        <v>16</v>
      </c>
      <c r="AQ90" s="44">
        <f t="shared" si="69"/>
        <v>80</v>
      </c>
      <c r="AS90" s="17"/>
      <c r="AT90" s="46">
        <f t="shared" si="41"/>
        <v>0</v>
      </c>
      <c r="AU90" s="17"/>
      <c r="AV90" s="46">
        <f t="shared" si="42"/>
        <v>0</v>
      </c>
      <c r="AW90" s="17"/>
      <c r="AX90" s="46">
        <f t="shared" si="43"/>
        <v>0</v>
      </c>
      <c r="AY90" s="17"/>
      <c r="AZ90" s="46">
        <f t="shared" si="44"/>
        <v>0</v>
      </c>
      <c r="BA90" s="17"/>
      <c r="BB90" s="46">
        <f t="shared" si="45"/>
        <v>0</v>
      </c>
      <c r="BC90" s="17"/>
      <c r="BD90" s="46">
        <f t="shared" si="46"/>
        <v>15</v>
      </c>
    </row>
    <row r="91" spans="1:56" x14ac:dyDescent="0.55000000000000004">
      <c r="A91" s="20">
        <v>113</v>
      </c>
      <c r="B91" s="63" t="s">
        <v>120</v>
      </c>
      <c r="C91" s="56"/>
      <c r="D91" s="57" t="s">
        <v>40</v>
      </c>
      <c r="E91" s="43">
        <f>'[1]ธันวาคม 64 '!E91</f>
        <v>1214</v>
      </c>
      <c r="F91" s="43">
        <v>0</v>
      </c>
      <c r="G91" s="44">
        <v>0</v>
      </c>
      <c r="H91" s="45">
        <f>'[1]มกราคม 65'!E91</f>
        <v>1214</v>
      </c>
      <c r="I91" s="43">
        <f t="shared" si="47"/>
        <v>0</v>
      </c>
      <c r="J91" s="44">
        <f t="shared" si="48"/>
        <v>0</v>
      </c>
      <c r="K91" s="45">
        <f>'[1]กุมภาพันธ์ 65'!E91</f>
        <v>1214</v>
      </c>
      <c r="L91" s="43">
        <f t="shared" si="49"/>
        <v>0</v>
      </c>
      <c r="M91" s="44">
        <f t="shared" si="51"/>
        <v>0</v>
      </c>
      <c r="N91" s="45">
        <f>'[1]มีนาคม 65'!E91</f>
        <v>1214</v>
      </c>
      <c r="O91" s="43">
        <f t="shared" si="50"/>
        <v>0</v>
      </c>
      <c r="P91" s="44">
        <f t="shared" si="52"/>
        <v>0</v>
      </c>
      <c r="Q91" s="45">
        <f>'[1]เมษายน 65 '!E91</f>
        <v>1214</v>
      </c>
      <c r="R91" s="43">
        <f t="shared" si="70"/>
        <v>0</v>
      </c>
      <c r="S91" s="44">
        <f t="shared" si="53"/>
        <v>0</v>
      </c>
      <c r="T91" s="45">
        <f>'[1]พฤษภาคม 65'!E91</f>
        <v>1214</v>
      </c>
      <c r="U91" s="43">
        <f t="shared" si="54"/>
        <v>0</v>
      </c>
      <c r="V91" s="44">
        <f t="shared" si="55"/>
        <v>0</v>
      </c>
      <c r="W91" s="45">
        <f>'[1]มิถุนายน 65 '!E91</f>
        <v>1214</v>
      </c>
      <c r="X91" s="43">
        <f t="shared" si="56"/>
        <v>0</v>
      </c>
      <c r="Y91" s="44">
        <f t="shared" si="57"/>
        <v>0</v>
      </c>
      <c r="Z91" s="45">
        <f>'[1]กรกฏาคม 65 '!E91</f>
        <v>1255</v>
      </c>
      <c r="AA91" s="43">
        <f t="shared" si="58"/>
        <v>41</v>
      </c>
      <c r="AB91" s="44">
        <f t="shared" si="59"/>
        <v>205</v>
      </c>
      <c r="AC91" s="45">
        <f>'[1]สิงหาคม 65 '!E91</f>
        <v>1311</v>
      </c>
      <c r="AD91" s="43">
        <f t="shared" si="60"/>
        <v>56</v>
      </c>
      <c r="AE91" s="44">
        <f t="shared" si="61"/>
        <v>280</v>
      </c>
      <c r="AF91" s="45">
        <f>'[1]กันยายน 65 '!E91</f>
        <v>1384</v>
      </c>
      <c r="AG91" s="43">
        <f t="shared" si="62"/>
        <v>73</v>
      </c>
      <c r="AH91" s="44">
        <f t="shared" si="63"/>
        <v>365</v>
      </c>
      <c r="AI91" s="45">
        <f>'[1]ตุลาคม 65 '!E91</f>
        <v>1453</v>
      </c>
      <c r="AJ91" s="43">
        <f t="shared" si="64"/>
        <v>69</v>
      </c>
      <c r="AK91" s="44">
        <f t="shared" si="65"/>
        <v>345</v>
      </c>
      <c r="AL91" s="45">
        <f>'[1]พฤศจิกายน 65'!E91</f>
        <v>1489</v>
      </c>
      <c r="AM91" s="43">
        <f t="shared" si="66"/>
        <v>36</v>
      </c>
      <c r="AN91" s="44">
        <f t="shared" si="67"/>
        <v>180</v>
      </c>
      <c r="AO91" s="45">
        <f>'[1]ธันวาคม 65 '!E91</f>
        <v>1561</v>
      </c>
      <c r="AP91" s="43">
        <f t="shared" si="68"/>
        <v>72</v>
      </c>
      <c r="AQ91" s="44">
        <f t="shared" si="69"/>
        <v>360</v>
      </c>
      <c r="AS91" s="17"/>
      <c r="AT91" s="46">
        <f t="shared" si="41"/>
        <v>0</v>
      </c>
      <c r="AU91" s="17"/>
      <c r="AV91" s="46">
        <f t="shared" si="42"/>
        <v>0</v>
      </c>
      <c r="AW91" s="17"/>
      <c r="AX91" s="46">
        <f t="shared" si="43"/>
        <v>0</v>
      </c>
      <c r="AY91" s="17"/>
      <c r="AZ91" s="46">
        <f t="shared" si="44"/>
        <v>0</v>
      </c>
      <c r="BA91" s="17"/>
      <c r="BB91" s="46">
        <f t="shared" si="45"/>
        <v>0</v>
      </c>
      <c r="BC91" s="17"/>
      <c r="BD91" s="46">
        <f t="shared" si="46"/>
        <v>205</v>
      </c>
    </row>
    <row r="92" spans="1:56" x14ac:dyDescent="0.55000000000000004">
      <c r="A92" s="20">
        <v>114</v>
      </c>
      <c r="B92" s="63" t="s">
        <v>121</v>
      </c>
      <c r="C92" s="56"/>
      <c r="D92" s="57">
        <v>2309454</v>
      </c>
      <c r="E92" s="43">
        <f>'[1]ธันวาคม 64 '!E92</f>
        <v>8920</v>
      </c>
      <c r="F92" s="43">
        <v>0</v>
      </c>
      <c r="G92" s="44">
        <v>0</v>
      </c>
      <c r="H92" s="45">
        <f>'[1]มกราคม 65'!E92</f>
        <v>8920</v>
      </c>
      <c r="I92" s="43">
        <f t="shared" si="47"/>
        <v>0</v>
      </c>
      <c r="J92" s="44">
        <f t="shared" si="48"/>
        <v>0</v>
      </c>
      <c r="K92" s="45">
        <f>'[1]กุมภาพันธ์ 65'!E92</f>
        <v>8920</v>
      </c>
      <c r="L92" s="43">
        <f t="shared" si="49"/>
        <v>0</v>
      </c>
      <c r="M92" s="44">
        <f t="shared" si="51"/>
        <v>0</v>
      </c>
      <c r="N92" s="45">
        <f>'[1]มีนาคม 65'!E92</f>
        <v>8920</v>
      </c>
      <c r="O92" s="43">
        <f t="shared" si="50"/>
        <v>0</v>
      </c>
      <c r="P92" s="44">
        <f t="shared" si="52"/>
        <v>0</v>
      </c>
      <c r="Q92" s="45">
        <f>'[1]เมษายน 65 '!E92</f>
        <v>8920</v>
      </c>
      <c r="R92" s="43">
        <f t="shared" si="70"/>
        <v>0</v>
      </c>
      <c r="S92" s="44">
        <f t="shared" si="53"/>
        <v>0</v>
      </c>
      <c r="T92" s="45">
        <f>'[1]พฤษภาคม 65'!E92</f>
        <v>8920</v>
      </c>
      <c r="U92" s="43">
        <f t="shared" si="54"/>
        <v>0</v>
      </c>
      <c r="V92" s="44">
        <f t="shared" si="55"/>
        <v>0</v>
      </c>
      <c r="W92" s="45">
        <f>'[1]มิถุนายน 65 '!E92</f>
        <v>8920</v>
      </c>
      <c r="X92" s="43">
        <f t="shared" si="56"/>
        <v>0</v>
      </c>
      <c r="Y92" s="44">
        <f t="shared" si="57"/>
        <v>0</v>
      </c>
      <c r="Z92" s="45">
        <f>'[1]กรกฏาคม 65 '!E92</f>
        <v>8921</v>
      </c>
      <c r="AA92" s="43">
        <f t="shared" si="58"/>
        <v>1</v>
      </c>
      <c r="AB92" s="44">
        <f t="shared" si="59"/>
        <v>5</v>
      </c>
      <c r="AC92" s="45">
        <f>'[1]สิงหาคม 65 '!E92</f>
        <v>8926</v>
      </c>
      <c r="AD92" s="43">
        <f t="shared" si="60"/>
        <v>5</v>
      </c>
      <c r="AE92" s="44">
        <f t="shared" si="61"/>
        <v>25</v>
      </c>
      <c r="AF92" s="45">
        <f>'[1]กันยายน 65 '!E92</f>
        <v>8932</v>
      </c>
      <c r="AG92" s="43">
        <f t="shared" si="62"/>
        <v>6</v>
      </c>
      <c r="AH92" s="44">
        <f t="shared" si="63"/>
        <v>30</v>
      </c>
      <c r="AI92" s="45">
        <f>'[1]ตุลาคม 65 '!E92</f>
        <v>8939</v>
      </c>
      <c r="AJ92" s="43">
        <f t="shared" si="64"/>
        <v>7</v>
      </c>
      <c r="AK92" s="44">
        <f t="shared" si="65"/>
        <v>35</v>
      </c>
      <c r="AL92" s="45">
        <f>'[1]พฤศจิกายน 65'!E92</f>
        <v>8942</v>
      </c>
      <c r="AM92" s="43">
        <f t="shared" si="66"/>
        <v>3</v>
      </c>
      <c r="AN92" s="44">
        <f t="shared" si="67"/>
        <v>15</v>
      </c>
      <c r="AO92" s="45">
        <f>'[1]ธันวาคม 65 '!E92</f>
        <v>8949</v>
      </c>
      <c r="AP92" s="43">
        <f t="shared" si="68"/>
        <v>7</v>
      </c>
      <c r="AQ92" s="44">
        <f t="shared" si="69"/>
        <v>35</v>
      </c>
      <c r="AS92" s="17"/>
      <c r="AT92" s="46">
        <f t="shared" si="41"/>
        <v>0</v>
      </c>
      <c r="AU92" s="17"/>
      <c r="AV92" s="46">
        <f t="shared" si="42"/>
        <v>0</v>
      </c>
      <c r="AW92" s="17"/>
      <c r="AX92" s="46">
        <f t="shared" si="43"/>
        <v>0</v>
      </c>
      <c r="AY92" s="17"/>
      <c r="AZ92" s="46">
        <f t="shared" si="44"/>
        <v>0</v>
      </c>
      <c r="BA92" s="17"/>
      <c r="BB92" s="46">
        <f t="shared" si="45"/>
        <v>0</v>
      </c>
      <c r="BC92" s="17"/>
      <c r="BD92" s="46">
        <f t="shared" si="46"/>
        <v>5</v>
      </c>
    </row>
    <row r="93" spans="1:56" x14ac:dyDescent="0.55000000000000004">
      <c r="A93" s="20">
        <v>115</v>
      </c>
      <c r="B93" s="63" t="s">
        <v>122</v>
      </c>
      <c r="C93" s="56"/>
      <c r="D93" s="57">
        <v>1409246282</v>
      </c>
      <c r="E93" s="43">
        <f>'[1]ธันวาคม 64 '!E93</f>
        <v>592</v>
      </c>
      <c r="F93" s="43">
        <v>0</v>
      </c>
      <c r="G93" s="44">
        <v>0</v>
      </c>
      <c r="H93" s="45">
        <f>'[1]มกราคม 65'!E93</f>
        <v>592</v>
      </c>
      <c r="I93" s="43">
        <f t="shared" si="47"/>
        <v>0</v>
      </c>
      <c r="J93" s="44">
        <f t="shared" si="48"/>
        <v>0</v>
      </c>
      <c r="K93" s="45">
        <f>'[1]กุมภาพันธ์ 65'!E93</f>
        <v>592</v>
      </c>
      <c r="L93" s="43">
        <f t="shared" si="49"/>
        <v>0</v>
      </c>
      <c r="M93" s="44">
        <f t="shared" si="51"/>
        <v>0</v>
      </c>
      <c r="N93" s="45">
        <f>'[1]มีนาคม 65'!E93</f>
        <v>592</v>
      </c>
      <c r="O93" s="43">
        <f t="shared" si="50"/>
        <v>0</v>
      </c>
      <c r="P93" s="44">
        <f t="shared" si="52"/>
        <v>0</v>
      </c>
      <c r="Q93" s="45">
        <f>'[1]เมษายน 65 '!E93</f>
        <v>592</v>
      </c>
      <c r="R93" s="43">
        <f t="shared" si="70"/>
        <v>0</v>
      </c>
      <c r="S93" s="44">
        <f t="shared" si="53"/>
        <v>0</v>
      </c>
      <c r="T93" s="45">
        <f>'[1]พฤษภาคม 65'!E93</f>
        <v>592</v>
      </c>
      <c r="U93" s="43">
        <f t="shared" si="54"/>
        <v>0</v>
      </c>
      <c r="V93" s="44">
        <f t="shared" si="55"/>
        <v>0</v>
      </c>
      <c r="W93" s="45">
        <f>'[1]มิถุนายน 65 '!E93</f>
        <v>592</v>
      </c>
      <c r="X93" s="43">
        <f t="shared" si="56"/>
        <v>0</v>
      </c>
      <c r="Y93" s="44">
        <f t="shared" si="57"/>
        <v>0</v>
      </c>
      <c r="Z93" s="45">
        <f>'[1]กรกฏาคม 65 '!E93</f>
        <v>604</v>
      </c>
      <c r="AA93" s="43">
        <f t="shared" si="58"/>
        <v>12</v>
      </c>
      <c r="AB93" s="44">
        <f t="shared" si="59"/>
        <v>60</v>
      </c>
      <c r="AC93" s="45">
        <f>'[1]สิงหาคม 65 '!E93</f>
        <v>616</v>
      </c>
      <c r="AD93" s="43">
        <f t="shared" si="60"/>
        <v>12</v>
      </c>
      <c r="AE93" s="44">
        <f t="shared" si="61"/>
        <v>60</v>
      </c>
      <c r="AF93" s="45">
        <f>'[1]กันยายน 65 '!E93</f>
        <v>631</v>
      </c>
      <c r="AG93" s="43">
        <f t="shared" si="62"/>
        <v>15</v>
      </c>
      <c r="AH93" s="44">
        <f t="shared" si="63"/>
        <v>75</v>
      </c>
      <c r="AI93" s="45">
        <f>'[1]ตุลาคม 65 '!E93</f>
        <v>642</v>
      </c>
      <c r="AJ93" s="43">
        <f t="shared" si="64"/>
        <v>11</v>
      </c>
      <c r="AK93" s="44">
        <f t="shared" si="65"/>
        <v>55</v>
      </c>
      <c r="AL93" s="45">
        <f>'[1]พฤศจิกายน 65'!E93</f>
        <v>642</v>
      </c>
      <c r="AM93" s="43">
        <f t="shared" si="66"/>
        <v>0</v>
      </c>
      <c r="AN93" s="44">
        <f t="shared" si="67"/>
        <v>0</v>
      </c>
      <c r="AO93" s="45">
        <f>'[1]ธันวาคม 65 '!E93</f>
        <v>658</v>
      </c>
      <c r="AP93" s="43">
        <f t="shared" si="68"/>
        <v>16</v>
      </c>
      <c r="AQ93" s="44">
        <f t="shared" si="69"/>
        <v>80</v>
      </c>
      <c r="AS93" s="17"/>
      <c r="AT93" s="46">
        <f t="shared" si="41"/>
        <v>0</v>
      </c>
      <c r="AU93" s="17"/>
      <c r="AV93" s="46">
        <f t="shared" si="42"/>
        <v>0</v>
      </c>
      <c r="AW93" s="17"/>
      <c r="AX93" s="46">
        <f t="shared" si="43"/>
        <v>0</v>
      </c>
      <c r="AY93" s="17"/>
      <c r="AZ93" s="46">
        <f t="shared" si="44"/>
        <v>0</v>
      </c>
      <c r="BA93" s="17"/>
      <c r="BB93" s="46">
        <f t="shared" si="45"/>
        <v>0</v>
      </c>
      <c r="BC93" s="17"/>
      <c r="BD93" s="46">
        <f t="shared" si="46"/>
        <v>60</v>
      </c>
    </row>
    <row r="94" spans="1:56" x14ac:dyDescent="0.55000000000000004">
      <c r="A94" s="20">
        <v>116</v>
      </c>
      <c r="B94" s="63" t="s">
        <v>115</v>
      </c>
      <c r="C94" s="56"/>
      <c r="D94" s="57">
        <v>8114128</v>
      </c>
      <c r="E94" s="43">
        <f>'[1]ธันวาคม 64 '!E94</f>
        <v>25</v>
      </c>
      <c r="F94" s="43">
        <v>0</v>
      </c>
      <c r="G94" s="44">
        <v>0</v>
      </c>
      <c r="H94" s="45">
        <f>'[1]มกราคม 65'!E94</f>
        <v>25</v>
      </c>
      <c r="I94" s="43">
        <f t="shared" si="47"/>
        <v>0</v>
      </c>
      <c r="J94" s="44">
        <f t="shared" si="48"/>
        <v>0</v>
      </c>
      <c r="K94" s="45">
        <f>'[1]กุมภาพันธ์ 65'!E94</f>
        <v>25</v>
      </c>
      <c r="L94" s="43">
        <f t="shared" si="49"/>
        <v>0</v>
      </c>
      <c r="M94" s="44">
        <f t="shared" si="51"/>
        <v>0</v>
      </c>
      <c r="N94" s="45">
        <f>'[1]มีนาคม 65'!E94</f>
        <v>25</v>
      </c>
      <c r="O94" s="43">
        <f t="shared" si="50"/>
        <v>0</v>
      </c>
      <c r="P94" s="44">
        <f t="shared" si="52"/>
        <v>0</v>
      </c>
      <c r="Q94" s="45">
        <f>'[1]เมษายน 65 '!E94</f>
        <v>25</v>
      </c>
      <c r="R94" s="43">
        <f t="shared" si="70"/>
        <v>0</v>
      </c>
      <c r="S94" s="44">
        <f t="shared" si="53"/>
        <v>0</v>
      </c>
      <c r="T94" s="45">
        <f>'[1]พฤษภาคม 65'!E94</f>
        <v>25</v>
      </c>
      <c r="U94" s="43">
        <f t="shared" si="54"/>
        <v>0</v>
      </c>
      <c r="V94" s="44">
        <f t="shared" si="55"/>
        <v>0</v>
      </c>
      <c r="W94" s="45">
        <f>'[1]มิถุนายน 65 '!E94</f>
        <v>25</v>
      </c>
      <c r="X94" s="43">
        <f t="shared" si="56"/>
        <v>0</v>
      </c>
      <c r="Y94" s="44">
        <f t="shared" si="57"/>
        <v>0</v>
      </c>
      <c r="Z94" s="45">
        <f>'[1]กรกฏาคม 65 '!E94</f>
        <v>25</v>
      </c>
      <c r="AA94" s="43">
        <f t="shared" si="58"/>
        <v>0</v>
      </c>
      <c r="AB94" s="44">
        <f t="shared" si="59"/>
        <v>0</v>
      </c>
      <c r="AC94" s="45">
        <f>'[1]สิงหาคม 65 '!E94</f>
        <v>25</v>
      </c>
      <c r="AD94" s="43">
        <f t="shared" si="60"/>
        <v>0</v>
      </c>
      <c r="AE94" s="44">
        <f t="shared" si="61"/>
        <v>0</v>
      </c>
      <c r="AF94" s="45">
        <f>'[1]กันยายน 65 '!E94</f>
        <v>25</v>
      </c>
      <c r="AG94" s="43">
        <f t="shared" si="62"/>
        <v>0</v>
      </c>
      <c r="AH94" s="44">
        <f t="shared" si="63"/>
        <v>0</v>
      </c>
      <c r="AI94" s="45">
        <f>'[1]ตุลาคม 65 '!E94</f>
        <v>25</v>
      </c>
      <c r="AJ94" s="43">
        <f t="shared" si="64"/>
        <v>0</v>
      </c>
      <c r="AK94" s="44">
        <f t="shared" si="65"/>
        <v>0</v>
      </c>
      <c r="AL94" s="45">
        <f>'[1]พฤศจิกายน 65'!E94</f>
        <v>25</v>
      </c>
      <c r="AM94" s="43">
        <f t="shared" si="66"/>
        <v>0</v>
      </c>
      <c r="AN94" s="44">
        <f t="shared" si="67"/>
        <v>0</v>
      </c>
      <c r="AO94" s="45">
        <f>'[1]ธันวาคม 65 '!E94</f>
        <v>25</v>
      </c>
      <c r="AP94" s="43">
        <f t="shared" si="68"/>
        <v>0</v>
      </c>
      <c r="AQ94" s="44">
        <f t="shared" si="69"/>
        <v>0</v>
      </c>
      <c r="AS94" s="17"/>
      <c r="AT94" s="46">
        <f t="shared" si="41"/>
        <v>0</v>
      </c>
      <c r="AU94" s="17"/>
      <c r="AV94" s="46">
        <f t="shared" si="42"/>
        <v>0</v>
      </c>
      <c r="AW94" s="17"/>
      <c r="AX94" s="46">
        <f t="shared" si="43"/>
        <v>0</v>
      </c>
      <c r="AY94" s="17"/>
      <c r="AZ94" s="46">
        <f t="shared" si="44"/>
        <v>0</v>
      </c>
      <c r="BA94" s="17"/>
      <c r="BB94" s="46">
        <f t="shared" si="45"/>
        <v>0</v>
      </c>
      <c r="BC94" s="17"/>
      <c r="BD94" s="46">
        <f t="shared" si="46"/>
        <v>0</v>
      </c>
    </row>
    <row r="95" spans="1:56" x14ac:dyDescent="0.55000000000000004">
      <c r="A95" s="20">
        <v>117</v>
      </c>
      <c r="B95" s="63" t="s">
        <v>123</v>
      </c>
      <c r="C95" s="56"/>
      <c r="D95" s="57" t="s">
        <v>40</v>
      </c>
      <c r="E95" s="43">
        <f>'[1]ธันวาคม 64 '!E95</f>
        <v>2327</v>
      </c>
      <c r="F95" s="43">
        <v>0</v>
      </c>
      <c r="G95" s="44">
        <v>0</v>
      </c>
      <c r="H95" s="45">
        <f>'[1]มกราคม 65'!E95</f>
        <v>2327</v>
      </c>
      <c r="I95" s="43">
        <f t="shared" si="47"/>
        <v>0</v>
      </c>
      <c r="J95" s="44">
        <f t="shared" si="48"/>
        <v>0</v>
      </c>
      <c r="K95" s="45">
        <f>'[1]กุมภาพันธ์ 65'!E95</f>
        <v>2327</v>
      </c>
      <c r="L95" s="43">
        <f t="shared" si="49"/>
        <v>0</v>
      </c>
      <c r="M95" s="44">
        <f t="shared" si="51"/>
        <v>0</v>
      </c>
      <c r="N95" s="45">
        <f>'[1]มีนาคม 65'!E95</f>
        <v>2327</v>
      </c>
      <c r="O95" s="43">
        <f t="shared" si="50"/>
        <v>0</v>
      </c>
      <c r="P95" s="44">
        <f t="shared" si="52"/>
        <v>0</v>
      </c>
      <c r="Q95" s="45">
        <f>'[1]เมษายน 65 '!E95</f>
        <v>2327</v>
      </c>
      <c r="R95" s="43">
        <f t="shared" si="70"/>
        <v>0</v>
      </c>
      <c r="S95" s="44">
        <f t="shared" si="53"/>
        <v>0</v>
      </c>
      <c r="T95" s="45">
        <f>'[1]พฤษภาคม 65'!E95</f>
        <v>2327</v>
      </c>
      <c r="U95" s="43">
        <f t="shared" si="54"/>
        <v>0</v>
      </c>
      <c r="V95" s="44">
        <f t="shared" si="55"/>
        <v>0</v>
      </c>
      <c r="W95" s="45">
        <f>'[1]มิถุนายน 65 '!E95</f>
        <v>2327</v>
      </c>
      <c r="X95" s="43">
        <f t="shared" si="56"/>
        <v>0</v>
      </c>
      <c r="Y95" s="44">
        <f t="shared" si="57"/>
        <v>0</v>
      </c>
      <c r="Z95" s="45">
        <f>'[1]กรกฏาคม 65 '!E95</f>
        <v>2336</v>
      </c>
      <c r="AA95" s="43">
        <f t="shared" si="58"/>
        <v>9</v>
      </c>
      <c r="AB95" s="44">
        <f t="shared" si="59"/>
        <v>45</v>
      </c>
      <c r="AC95" s="45">
        <f>'[1]สิงหาคม 65 '!E95</f>
        <v>2349</v>
      </c>
      <c r="AD95" s="43">
        <f t="shared" si="60"/>
        <v>13</v>
      </c>
      <c r="AE95" s="44">
        <f t="shared" si="61"/>
        <v>65</v>
      </c>
      <c r="AF95" s="45">
        <f>'[1]กันยายน 65 '!E95</f>
        <v>2362</v>
      </c>
      <c r="AG95" s="43">
        <f t="shared" si="62"/>
        <v>13</v>
      </c>
      <c r="AH95" s="44">
        <f t="shared" si="63"/>
        <v>65</v>
      </c>
      <c r="AI95" s="45">
        <f>'[1]ตุลาคม 65 '!E95</f>
        <v>2372</v>
      </c>
      <c r="AJ95" s="43">
        <f t="shared" si="64"/>
        <v>10</v>
      </c>
      <c r="AK95" s="44">
        <f t="shared" si="65"/>
        <v>50</v>
      </c>
      <c r="AL95" s="45">
        <f>'[1]พฤศจิกายน 65'!E95</f>
        <v>2378</v>
      </c>
      <c r="AM95" s="43">
        <f t="shared" si="66"/>
        <v>6</v>
      </c>
      <c r="AN95" s="44">
        <f t="shared" si="67"/>
        <v>30</v>
      </c>
      <c r="AO95" s="45">
        <f>'[1]ธันวาคม 65 '!E95</f>
        <v>2390</v>
      </c>
      <c r="AP95" s="43">
        <f t="shared" si="68"/>
        <v>12</v>
      </c>
      <c r="AQ95" s="44">
        <f t="shared" si="69"/>
        <v>60</v>
      </c>
      <c r="AS95" s="17"/>
      <c r="AT95" s="46">
        <f t="shared" si="41"/>
        <v>0</v>
      </c>
      <c r="AU95" s="17"/>
      <c r="AV95" s="46">
        <f t="shared" si="42"/>
        <v>0</v>
      </c>
      <c r="AW95" s="17"/>
      <c r="AX95" s="46">
        <f t="shared" si="43"/>
        <v>0</v>
      </c>
      <c r="AY95" s="17"/>
      <c r="AZ95" s="46">
        <f t="shared" si="44"/>
        <v>0</v>
      </c>
      <c r="BA95" s="17"/>
      <c r="BB95" s="46">
        <f t="shared" si="45"/>
        <v>0</v>
      </c>
      <c r="BC95" s="17"/>
      <c r="BD95" s="46">
        <f t="shared" si="46"/>
        <v>45</v>
      </c>
    </row>
    <row r="96" spans="1:56" x14ac:dyDescent="0.55000000000000004">
      <c r="A96" s="20">
        <v>118</v>
      </c>
      <c r="B96" s="63" t="s">
        <v>115</v>
      </c>
      <c r="C96" s="56"/>
      <c r="D96" s="57">
        <v>527259</v>
      </c>
      <c r="E96" s="43">
        <f>'[1]ธันวาคม 64 '!E96</f>
        <v>2912</v>
      </c>
      <c r="F96" s="43">
        <v>0</v>
      </c>
      <c r="G96" s="44">
        <v>0</v>
      </c>
      <c r="H96" s="45">
        <f>'[1]มกราคม 65'!E96</f>
        <v>2912</v>
      </c>
      <c r="I96" s="43">
        <f t="shared" si="47"/>
        <v>0</v>
      </c>
      <c r="J96" s="44">
        <f t="shared" si="48"/>
        <v>0</v>
      </c>
      <c r="K96" s="45">
        <f>'[1]กุมภาพันธ์ 65'!E96</f>
        <v>2912</v>
      </c>
      <c r="L96" s="43">
        <f t="shared" si="49"/>
        <v>0</v>
      </c>
      <c r="M96" s="44">
        <f t="shared" si="51"/>
        <v>0</v>
      </c>
      <c r="N96" s="45">
        <f>'[1]มีนาคม 65'!E96</f>
        <v>2912</v>
      </c>
      <c r="O96" s="43">
        <f t="shared" si="50"/>
        <v>0</v>
      </c>
      <c r="P96" s="44">
        <f t="shared" si="52"/>
        <v>0</v>
      </c>
      <c r="Q96" s="45">
        <f>'[1]เมษายน 65 '!E96</f>
        <v>2912</v>
      </c>
      <c r="R96" s="43">
        <f t="shared" si="70"/>
        <v>0</v>
      </c>
      <c r="S96" s="44">
        <f t="shared" si="53"/>
        <v>0</v>
      </c>
      <c r="T96" s="45">
        <f>'[1]พฤษภาคม 65'!E96</f>
        <v>2912</v>
      </c>
      <c r="U96" s="43">
        <f t="shared" si="54"/>
        <v>0</v>
      </c>
      <c r="V96" s="44">
        <f t="shared" si="55"/>
        <v>0</v>
      </c>
      <c r="W96" s="45">
        <f>'[1]มิถุนายน 65 '!E96</f>
        <v>2912</v>
      </c>
      <c r="X96" s="43">
        <f t="shared" si="56"/>
        <v>0</v>
      </c>
      <c r="Y96" s="44">
        <f t="shared" si="57"/>
        <v>0</v>
      </c>
      <c r="Z96" s="45">
        <f>'[1]กรกฏาคม 65 '!E96</f>
        <v>2912</v>
      </c>
      <c r="AA96" s="43">
        <f t="shared" si="58"/>
        <v>0</v>
      </c>
      <c r="AB96" s="44">
        <f t="shared" si="59"/>
        <v>0</v>
      </c>
      <c r="AC96" s="45">
        <f>'[1]สิงหาคม 65 '!E96</f>
        <v>2912</v>
      </c>
      <c r="AD96" s="43">
        <f t="shared" si="60"/>
        <v>0</v>
      </c>
      <c r="AE96" s="44">
        <f t="shared" si="61"/>
        <v>0</v>
      </c>
      <c r="AF96" s="45">
        <f>'[1]กันยายน 65 '!E96</f>
        <v>2912</v>
      </c>
      <c r="AG96" s="43">
        <f t="shared" si="62"/>
        <v>0</v>
      </c>
      <c r="AH96" s="44">
        <f t="shared" si="63"/>
        <v>0</v>
      </c>
      <c r="AI96" s="45">
        <f>'[1]ตุลาคม 65 '!E96</f>
        <v>2912</v>
      </c>
      <c r="AJ96" s="43">
        <f t="shared" si="64"/>
        <v>0</v>
      </c>
      <c r="AK96" s="44">
        <f t="shared" si="65"/>
        <v>0</v>
      </c>
      <c r="AL96" s="45">
        <f>'[1]พฤศจิกายน 65'!E96</f>
        <v>2912</v>
      </c>
      <c r="AM96" s="43">
        <f t="shared" si="66"/>
        <v>0</v>
      </c>
      <c r="AN96" s="44">
        <f t="shared" si="67"/>
        <v>0</v>
      </c>
      <c r="AO96" s="45">
        <f>'[1]ธันวาคม 65 '!E96</f>
        <v>2912</v>
      </c>
      <c r="AP96" s="43">
        <f t="shared" si="68"/>
        <v>0</v>
      </c>
      <c r="AQ96" s="44">
        <f t="shared" si="69"/>
        <v>0</v>
      </c>
      <c r="AS96" s="17"/>
      <c r="AT96" s="46">
        <f t="shared" si="41"/>
        <v>0</v>
      </c>
      <c r="AU96" s="17"/>
      <c r="AV96" s="46">
        <f t="shared" si="42"/>
        <v>0</v>
      </c>
      <c r="AW96" s="17"/>
      <c r="AX96" s="46">
        <f t="shared" si="43"/>
        <v>0</v>
      </c>
      <c r="AY96" s="17"/>
      <c r="AZ96" s="46">
        <f t="shared" si="44"/>
        <v>0</v>
      </c>
      <c r="BA96" s="17"/>
      <c r="BB96" s="46">
        <f t="shared" si="45"/>
        <v>0</v>
      </c>
      <c r="BC96" s="17"/>
      <c r="BD96" s="46">
        <f t="shared" si="46"/>
        <v>0</v>
      </c>
    </row>
    <row r="97" spans="1:56" x14ac:dyDescent="0.55000000000000004">
      <c r="A97" s="20">
        <v>119</v>
      </c>
      <c r="B97" s="63" t="s">
        <v>124</v>
      </c>
      <c r="C97" s="56"/>
      <c r="D97" s="57">
        <v>141210519</v>
      </c>
      <c r="E97" s="43">
        <f>'[1]ธันวาคม 64 '!E97</f>
        <v>762</v>
      </c>
      <c r="F97" s="43">
        <v>0</v>
      </c>
      <c r="G97" s="44">
        <v>0</v>
      </c>
      <c r="H97" s="45">
        <f>'[1]มกราคม 65'!E97</f>
        <v>762</v>
      </c>
      <c r="I97" s="43">
        <f t="shared" si="47"/>
        <v>0</v>
      </c>
      <c r="J97" s="44">
        <f t="shared" si="48"/>
        <v>0</v>
      </c>
      <c r="K97" s="45">
        <f>'[1]กุมภาพันธ์ 65'!E97</f>
        <v>762</v>
      </c>
      <c r="L97" s="43">
        <f t="shared" si="49"/>
        <v>0</v>
      </c>
      <c r="M97" s="44">
        <f t="shared" si="51"/>
        <v>0</v>
      </c>
      <c r="N97" s="45">
        <f>'[1]มีนาคม 65'!E97</f>
        <v>762</v>
      </c>
      <c r="O97" s="43">
        <f t="shared" si="50"/>
        <v>0</v>
      </c>
      <c r="P97" s="44">
        <f t="shared" si="52"/>
        <v>0</v>
      </c>
      <c r="Q97" s="45">
        <f>'[1]เมษายน 65 '!E97</f>
        <v>762</v>
      </c>
      <c r="R97" s="43">
        <f t="shared" si="70"/>
        <v>0</v>
      </c>
      <c r="S97" s="44">
        <f t="shared" si="53"/>
        <v>0</v>
      </c>
      <c r="T97" s="45">
        <f>'[1]พฤษภาคม 65'!E97</f>
        <v>762</v>
      </c>
      <c r="U97" s="43">
        <f t="shared" si="54"/>
        <v>0</v>
      </c>
      <c r="V97" s="44">
        <f t="shared" si="55"/>
        <v>0</v>
      </c>
      <c r="W97" s="45">
        <f>'[1]มิถุนายน 65 '!E97</f>
        <v>762</v>
      </c>
      <c r="X97" s="43">
        <f t="shared" si="56"/>
        <v>0</v>
      </c>
      <c r="Y97" s="44">
        <f t="shared" si="57"/>
        <v>0</v>
      </c>
      <c r="Z97" s="45">
        <f>'[1]กรกฏาคม 65 '!E97</f>
        <v>838</v>
      </c>
      <c r="AA97" s="43">
        <f t="shared" si="58"/>
        <v>76</v>
      </c>
      <c r="AB97" s="44">
        <f t="shared" si="59"/>
        <v>380</v>
      </c>
      <c r="AC97" s="45">
        <f>'[1]สิงหาคม 65 '!E97</f>
        <v>957</v>
      </c>
      <c r="AD97" s="43">
        <f t="shared" si="60"/>
        <v>119</v>
      </c>
      <c r="AE97" s="44">
        <f t="shared" si="61"/>
        <v>595</v>
      </c>
      <c r="AF97" s="45">
        <f>'[1]กันยายน 65 '!E97</f>
        <v>1163</v>
      </c>
      <c r="AG97" s="43">
        <f t="shared" si="62"/>
        <v>206</v>
      </c>
      <c r="AH97" s="44">
        <f t="shared" si="63"/>
        <v>1030</v>
      </c>
      <c r="AI97" s="45">
        <f>'[1]ตุลาคม 65 '!E97</f>
        <v>1344</v>
      </c>
      <c r="AJ97" s="43">
        <f t="shared" si="64"/>
        <v>181</v>
      </c>
      <c r="AK97" s="44">
        <f t="shared" si="65"/>
        <v>905</v>
      </c>
      <c r="AL97" s="45">
        <f>'[1]พฤศจิกายน 65'!E97</f>
        <v>1414</v>
      </c>
      <c r="AM97" s="43">
        <f t="shared" si="66"/>
        <v>70</v>
      </c>
      <c r="AN97" s="44">
        <f t="shared" si="67"/>
        <v>350</v>
      </c>
      <c r="AO97" s="45">
        <f>'[1]ธันวาคม 65 '!E97</f>
        <v>1572</v>
      </c>
      <c r="AP97" s="43">
        <f t="shared" si="68"/>
        <v>158</v>
      </c>
      <c r="AQ97" s="44">
        <f t="shared" si="69"/>
        <v>790</v>
      </c>
      <c r="AS97" s="17"/>
      <c r="AT97" s="46">
        <f t="shared" si="41"/>
        <v>0</v>
      </c>
      <c r="AU97" s="17"/>
      <c r="AV97" s="46">
        <f t="shared" si="42"/>
        <v>0</v>
      </c>
      <c r="AW97" s="17"/>
      <c r="AX97" s="46">
        <f t="shared" si="43"/>
        <v>0</v>
      </c>
      <c r="AY97" s="17"/>
      <c r="AZ97" s="46">
        <f t="shared" si="44"/>
        <v>0</v>
      </c>
      <c r="BA97" s="17"/>
      <c r="BB97" s="46">
        <f t="shared" si="45"/>
        <v>0</v>
      </c>
      <c r="BC97" s="17"/>
      <c r="BD97" s="46">
        <f t="shared" si="46"/>
        <v>380</v>
      </c>
    </row>
    <row r="98" spans="1:56" x14ac:dyDescent="0.55000000000000004">
      <c r="A98" s="20">
        <v>120</v>
      </c>
      <c r="B98" s="63" t="s">
        <v>115</v>
      </c>
      <c r="C98" s="56"/>
      <c r="D98" s="57" t="s">
        <v>40</v>
      </c>
      <c r="E98" s="43">
        <f>'[1]ธันวาคม 64 '!E98</f>
        <v>1357</v>
      </c>
      <c r="F98" s="43">
        <v>0</v>
      </c>
      <c r="G98" s="44">
        <v>0</v>
      </c>
      <c r="H98" s="45">
        <f>'[1]มกราคม 65'!E98</f>
        <v>1357</v>
      </c>
      <c r="I98" s="43">
        <f t="shared" si="47"/>
        <v>0</v>
      </c>
      <c r="J98" s="44">
        <f t="shared" si="48"/>
        <v>0</v>
      </c>
      <c r="K98" s="45">
        <f>'[1]กุมภาพันธ์ 65'!E98</f>
        <v>1357</v>
      </c>
      <c r="L98" s="43">
        <f t="shared" si="49"/>
        <v>0</v>
      </c>
      <c r="M98" s="44">
        <f t="shared" si="51"/>
        <v>0</v>
      </c>
      <c r="N98" s="45">
        <f>'[1]มีนาคม 65'!E98</f>
        <v>1357</v>
      </c>
      <c r="O98" s="43">
        <f t="shared" si="50"/>
        <v>0</v>
      </c>
      <c r="P98" s="44">
        <f t="shared" si="52"/>
        <v>0</v>
      </c>
      <c r="Q98" s="45">
        <f>'[1]เมษายน 65 '!E98</f>
        <v>1357</v>
      </c>
      <c r="R98" s="43">
        <f t="shared" si="70"/>
        <v>0</v>
      </c>
      <c r="S98" s="44">
        <f t="shared" si="53"/>
        <v>0</v>
      </c>
      <c r="T98" s="45">
        <f>'[1]พฤษภาคม 65'!E98</f>
        <v>1357</v>
      </c>
      <c r="U98" s="43">
        <f t="shared" si="54"/>
        <v>0</v>
      </c>
      <c r="V98" s="44">
        <f t="shared" si="55"/>
        <v>0</v>
      </c>
      <c r="W98" s="45">
        <f>'[1]มิถุนายน 65 '!E98</f>
        <v>1357</v>
      </c>
      <c r="X98" s="43">
        <f t="shared" si="56"/>
        <v>0</v>
      </c>
      <c r="Y98" s="44">
        <f t="shared" si="57"/>
        <v>0</v>
      </c>
      <c r="Z98" s="45">
        <f>'[1]กรกฏาคม 65 '!E98</f>
        <v>1357</v>
      </c>
      <c r="AA98" s="43">
        <f t="shared" si="58"/>
        <v>0</v>
      </c>
      <c r="AB98" s="44">
        <f t="shared" si="59"/>
        <v>0</v>
      </c>
      <c r="AC98" s="45">
        <f>'[1]สิงหาคม 65 '!E98</f>
        <v>1357</v>
      </c>
      <c r="AD98" s="43">
        <f t="shared" si="60"/>
        <v>0</v>
      </c>
      <c r="AE98" s="44">
        <f t="shared" si="61"/>
        <v>0</v>
      </c>
      <c r="AF98" s="45">
        <f>'[1]กันยายน 65 '!E98</f>
        <v>1357</v>
      </c>
      <c r="AG98" s="43">
        <f t="shared" si="62"/>
        <v>0</v>
      </c>
      <c r="AH98" s="44">
        <f t="shared" si="63"/>
        <v>0</v>
      </c>
      <c r="AI98" s="45">
        <f>'[1]ตุลาคม 65 '!E98</f>
        <v>1357</v>
      </c>
      <c r="AJ98" s="43">
        <f t="shared" si="64"/>
        <v>0</v>
      </c>
      <c r="AK98" s="44">
        <f t="shared" si="65"/>
        <v>0</v>
      </c>
      <c r="AL98" s="45">
        <f>'[1]พฤศจิกายน 65'!E98</f>
        <v>1357</v>
      </c>
      <c r="AM98" s="43">
        <f t="shared" si="66"/>
        <v>0</v>
      </c>
      <c r="AN98" s="44">
        <f t="shared" si="67"/>
        <v>0</v>
      </c>
      <c r="AO98" s="45">
        <f>'[1]ธันวาคม 65 '!E98</f>
        <v>1357</v>
      </c>
      <c r="AP98" s="43">
        <f t="shared" si="68"/>
        <v>0</v>
      </c>
      <c r="AQ98" s="44">
        <f t="shared" si="69"/>
        <v>0</v>
      </c>
      <c r="AS98" s="17"/>
      <c r="AT98" s="46">
        <f t="shared" si="41"/>
        <v>0</v>
      </c>
      <c r="AU98" s="17"/>
      <c r="AV98" s="46">
        <f t="shared" si="42"/>
        <v>0</v>
      </c>
      <c r="AW98" s="17"/>
      <c r="AX98" s="46">
        <f t="shared" si="43"/>
        <v>0</v>
      </c>
      <c r="AY98" s="17"/>
      <c r="AZ98" s="46">
        <f t="shared" si="44"/>
        <v>0</v>
      </c>
      <c r="BA98" s="17"/>
      <c r="BB98" s="46">
        <f t="shared" si="45"/>
        <v>0</v>
      </c>
      <c r="BC98" s="17"/>
      <c r="BD98" s="46">
        <f t="shared" si="46"/>
        <v>0</v>
      </c>
    </row>
    <row r="99" spans="1:56" x14ac:dyDescent="0.55000000000000004">
      <c r="A99" s="20">
        <v>121</v>
      </c>
      <c r="B99" s="63" t="s">
        <v>125</v>
      </c>
      <c r="C99" s="56"/>
      <c r="D99" s="57">
        <v>140880504</v>
      </c>
      <c r="E99" s="43">
        <f>'[1]ธันวาคม 64 '!E99</f>
        <v>1474</v>
      </c>
      <c r="F99" s="43">
        <v>0</v>
      </c>
      <c r="G99" s="44">
        <v>0</v>
      </c>
      <c r="H99" s="45">
        <f>'[1]มกราคม 65'!E99</f>
        <v>1474</v>
      </c>
      <c r="I99" s="43">
        <f t="shared" si="47"/>
        <v>0</v>
      </c>
      <c r="J99" s="44">
        <f t="shared" si="48"/>
        <v>0</v>
      </c>
      <c r="K99" s="45">
        <f>'[1]กุมภาพันธ์ 65'!E99</f>
        <v>1474</v>
      </c>
      <c r="L99" s="43">
        <f t="shared" si="49"/>
        <v>0</v>
      </c>
      <c r="M99" s="44">
        <f t="shared" si="51"/>
        <v>0</v>
      </c>
      <c r="N99" s="45">
        <f>'[1]มีนาคม 65'!E99</f>
        <v>1474</v>
      </c>
      <c r="O99" s="43">
        <f t="shared" si="50"/>
        <v>0</v>
      </c>
      <c r="P99" s="44">
        <f t="shared" si="52"/>
        <v>0</v>
      </c>
      <c r="Q99" s="45">
        <f>'[1]เมษายน 65 '!E99</f>
        <v>1474</v>
      </c>
      <c r="R99" s="43">
        <f t="shared" si="70"/>
        <v>0</v>
      </c>
      <c r="S99" s="44">
        <f t="shared" si="53"/>
        <v>0</v>
      </c>
      <c r="T99" s="45">
        <f>'[1]พฤษภาคม 65'!E99</f>
        <v>1474</v>
      </c>
      <c r="U99" s="43">
        <f t="shared" si="54"/>
        <v>0</v>
      </c>
      <c r="V99" s="44">
        <f t="shared" si="55"/>
        <v>0</v>
      </c>
      <c r="W99" s="45">
        <f>'[1]มิถุนายน 65 '!E99</f>
        <v>1474</v>
      </c>
      <c r="X99" s="43">
        <f t="shared" si="56"/>
        <v>0</v>
      </c>
      <c r="Y99" s="44">
        <f t="shared" si="57"/>
        <v>0</v>
      </c>
      <c r="Z99" s="45">
        <f>'[1]กรกฏาคม 65 '!E99</f>
        <v>1577</v>
      </c>
      <c r="AA99" s="43">
        <f t="shared" si="58"/>
        <v>103</v>
      </c>
      <c r="AB99" s="44">
        <f t="shared" si="59"/>
        <v>515</v>
      </c>
      <c r="AC99" s="75">
        <f>'[1]สิงหาคม 65 '!E99</f>
        <v>1577</v>
      </c>
      <c r="AD99" s="76">
        <f t="shared" si="60"/>
        <v>0</v>
      </c>
      <c r="AE99" s="77">
        <f t="shared" si="61"/>
        <v>0</v>
      </c>
      <c r="AF99" s="45">
        <f>'[1]กันยายน 65 '!E99</f>
        <v>1605</v>
      </c>
      <c r="AG99" s="43">
        <f t="shared" si="62"/>
        <v>28</v>
      </c>
      <c r="AH99" s="44">
        <f t="shared" si="63"/>
        <v>140</v>
      </c>
      <c r="AI99" s="45">
        <f>'[1]ตุลาคม 65 '!E99</f>
        <v>1639</v>
      </c>
      <c r="AJ99" s="43">
        <f t="shared" si="64"/>
        <v>34</v>
      </c>
      <c r="AK99" s="44">
        <f t="shared" si="65"/>
        <v>170</v>
      </c>
      <c r="AL99" s="45">
        <f>'[1]พฤศจิกายน 65'!E99</f>
        <v>1645</v>
      </c>
      <c r="AM99" s="43">
        <f t="shared" si="66"/>
        <v>6</v>
      </c>
      <c r="AN99" s="44">
        <f t="shared" si="67"/>
        <v>30</v>
      </c>
      <c r="AO99" s="45">
        <f>'[1]ธันวาคม 65 '!E99</f>
        <v>1681</v>
      </c>
      <c r="AP99" s="43">
        <f t="shared" si="68"/>
        <v>36</v>
      </c>
      <c r="AQ99" s="44">
        <f t="shared" si="69"/>
        <v>180</v>
      </c>
      <c r="AS99" s="17"/>
      <c r="AT99" s="46">
        <f t="shared" si="41"/>
        <v>0</v>
      </c>
      <c r="AU99" s="17"/>
      <c r="AV99" s="46">
        <f t="shared" si="42"/>
        <v>0</v>
      </c>
      <c r="AW99" s="17"/>
      <c r="AX99" s="46">
        <f t="shared" si="43"/>
        <v>0</v>
      </c>
      <c r="AY99" s="17"/>
      <c r="AZ99" s="46">
        <f t="shared" si="44"/>
        <v>0</v>
      </c>
      <c r="BA99" s="17"/>
      <c r="BB99" s="46">
        <f t="shared" si="45"/>
        <v>0</v>
      </c>
      <c r="BC99" s="17"/>
      <c r="BD99" s="46">
        <f t="shared" si="46"/>
        <v>515</v>
      </c>
    </row>
    <row r="100" spans="1:56" x14ac:dyDescent="0.55000000000000004">
      <c r="A100" s="20">
        <v>122</v>
      </c>
      <c r="B100" s="63" t="s">
        <v>115</v>
      </c>
      <c r="C100" s="56"/>
      <c r="D100" s="57" t="s">
        <v>40</v>
      </c>
      <c r="E100" s="43">
        <f>'[1]ธันวาคม 64 '!E100</f>
        <v>593</v>
      </c>
      <c r="F100" s="43">
        <v>0</v>
      </c>
      <c r="G100" s="44">
        <v>0</v>
      </c>
      <c r="H100" s="45">
        <f>'[1]มกราคม 65'!E100</f>
        <v>593</v>
      </c>
      <c r="I100" s="43">
        <f t="shared" si="47"/>
        <v>0</v>
      </c>
      <c r="J100" s="44">
        <f t="shared" si="48"/>
        <v>0</v>
      </c>
      <c r="K100" s="45">
        <f>'[1]กุมภาพันธ์ 65'!E100</f>
        <v>593</v>
      </c>
      <c r="L100" s="43">
        <f t="shared" si="49"/>
        <v>0</v>
      </c>
      <c r="M100" s="44">
        <f t="shared" si="51"/>
        <v>0</v>
      </c>
      <c r="N100" s="45">
        <f>'[1]มีนาคม 65'!E100</f>
        <v>593</v>
      </c>
      <c r="O100" s="43">
        <f t="shared" si="50"/>
        <v>0</v>
      </c>
      <c r="P100" s="44">
        <f t="shared" si="52"/>
        <v>0</v>
      </c>
      <c r="Q100" s="45">
        <f>'[1]เมษายน 65 '!E100</f>
        <v>593</v>
      </c>
      <c r="R100" s="43">
        <f t="shared" si="70"/>
        <v>0</v>
      </c>
      <c r="S100" s="44">
        <f t="shared" si="53"/>
        <v>0</v>
      </c>
      <c r="T100" s="45">
        <f>'[1]พฤษภาคม 65'!E100</f>
        <v>593</v>
      </c>
      <c r="U100" s="43">
        <f t="shared" si="54"/>
        <v>0</v>
      </c>
      <c r="V100" s="44">
        <f t="shared" si="55"/>
        <v>0</v>
      </c>
      <c r="W100" s="45">
        <f>'[1]มิถุนายน 65 '!E100</f>
        <v>593</v>
      </c>
      <c r="X100" s="43">
        <f t="shared" si="56"/>
        <v>0</v>
      </c>
      <c r="Y100" s="44">
        <f t="shared" si="57"/>
        <v>0</v>
      </c>
      <c r="Z100" s="45" t="str">
        <f>'[1]กรกฏาคม 65 '!E100</f>
        <v>รื้อถอนแล้ว</v>
      </c>
      <c r="AA100" s="17" t="s">
        <v>18</v>
      </c>
      <c r="AB100" s="17" t="s">
        <v>18</v>
      </c>
      <c r="AC100" s="45" t="str">
        <f>'[1]สิงหาคม 65 '!E100</f>
        <v>รื้อถอนแล้ว</v>
      </c>
      <c r="AD100" s="43" t="s">
        <v>18</v>
      </c>
      <c r="AE100" s="44" t="s">
        <v>18</v>
      </c>
      <c r="AF100" s="45" t="str">
        <f>'[1]กันยายน 65 '!E100</f>
        <v>รื้อถอนแล้ว</v>
      </c>
      <c r="AG100" s="43" t="s">
        <v>18</v>
      </c>
      <c r="AH100" s="44" t="s">
        <v>18</v>
      </c>
      <c r="AI100" s="45" t="str">
        <f>'[1]ตุลาคม 65 '!E100</f>
        <v>รื้อถอนแล้ว</v>
      </c>
      <c r="AJ100" s="43" t="s">
        <v>18</v>
      </c>
      <c r="AK100" s="44" t="s">
        <v>18</v>
      </c>
      <c r="AL100" s="45" t="str">
        <f>'[1]พฤศจิกายน 65'!E100</f>
        <v>รื้อถอนแล้ว</v>
      </c>
      <c r="AM100" s="43" t="s">
        <v>18</v>
      </c>
      <c r="AN100" s="44" t="s">
        <v>18</v>
      </c>
      <c r="AO100" s="45" t="str">
        <f>'[1]ธันวาคม 65 '!E100</f>
        <v>รื้อถอนแล้ว</v>
      </c>
      <c r="AP100" s="43" t="s">
        <v>18</v>
      </c>
      <c r="AQ100" s="44" t="s">
        <v>18</v>
      </c>
      <c r="AS100" s="17"/>
      <c r="AT100" s="46">
        <f t="shared" si="41"/>
        <v>0</v>
      </c>
      <c r="AU100" s="17"/>
      <c r="AV100" s="46">
        <f t="shared" si="42"/>
        <v>0</v>
      </c>
      <c r="AW100" s="17"/>
      <c r="AX100" s="46">
        <f t="shared" si="43"/>
        <v>0</v>
      </c>
      <c r="AY100" s="17"/>
      <c r="AZ100" s="46">
        <f t="shared" si="44"/>
        <v>0</v>
      </c>
      <c r="BA100" s="17"/>
      <c r="BB100" s="46">
        <f t="shared" si="45"/>
        <v>0</v>
      </c>
      <c r="BC100" s="17"/>
      <c r="BD100" s="17" t="s">
        <v>18</v>
      </c>
    </row>
    <row r="101" spans="1:56" x14ac:dyDescent="0.55000000000000004">
      <c r="A101" s="20">
        <v>123</v>
      </c>
      <c r="B101" s="63" t="s">
        <v>126</v>
      </c>
      <c r="C101" s="56"/>
      <c r="D101" s="57">
        <v>9085661</v>
      </c>
      <c r="E101" s="43">
        <f>'[1]ธันวาคม 64 '!E101</f>
        <v>1028</v>
      </c>
      <c r="F101" s="43">
        <v>7</v>
      </c>
      <c r="G101" s="44">
        <v>35</v>
      </c>
      <c r="H101" s="83">
        <f>'[1]มกราคม 65'!E101</f>
        <v>1035</v>
      </c>
      <c r="I101" s="84">
        <f t="shared" si="47"/>
        <v>7</v>
      </c>
      <c r="J101" s="85">
        <f t="shared" si="48"/>
        <v>35</v>
      </c>
      <c r="K101" s="45">
        <f>'[1]กุมภาพันธ์ 65'!E101</f>
        <v>1045</v>
      </c>
      <c r="L101" s="43">
        <f t="shared" si="49"/>
        <v>10</v>
      </c>
      <c r="M101" s="44">
        <f t="shared" si="51"/>
        <v>50</v>
      </c>
      <c r="N101" s="45">
        <f>'[1]มีนาคม 65'!E101</f>
        <v>1045</v>
      </c>
      <c r="O101" s="43">
        <f t="shared" si="50"/>
        <v>0</v>
      </c>
      <c r="P101" s="44">
        <f t="shared" si="52"/>
        <v>0</v>
      </c>
      <c r="Q101" s="45">
        <f>'[1]เมษายน 65 '!E101</f>
        <v>1045</v>
      </c>
      <c r="R101" s="43">
        <f t="shared" si="70"/>
        <v>0</v>
      </c>
      <c r="S101" s="44">
        <f t="shared" si="53"/>
        <v>0</v>
      </c>
      <c r="T101" s="45">
        <f>'[1]พฤษภาคม 65'!E101</f>
        <v>1045</v>
      </c>
      <c r="U101" s="43">
        <f t="shared" si="54"/>
        <v>0</v>
      </c>
      <c r="V101" s="44">
        <f t="shared" si="55"/>
        <v>0</v>
      </c>
      <c r="W101" s="45">
        <f>'[1]มิถุนายน 65 '!E101</f>
        <v>1045</v>
      </c>
      <c r="X101" s="43">
        <f t="shared" si="56"/>
        <v>0</v>
      </c>
      <c r="Y101" s="44">
        <f t="shared" si="57"/>
        <v>0</v>
      </c>
      <c r="Z101" s="45">
        <f>'[1]กรกฏาคม 65 '!E101</f>
        <v>1061</v>
      </c>
      <c r="AA101" s="43">
        <f t="shared" si="58"/>
        <v>16</v>
      </c>
      <c r="AB101" s="44">
        <f>AA101*$AB$3</f>
        <v>80</v>
      </c>
      <c r="AC101" s="45">
        <f>'[1]สิงหาคม 65 '!E101</f>
        <v>1074</v>
      </c>
      <c r="AD101" s="43">
        <f t="shared" si="60"/>
        <v>13</v>
      </c>
      <c r="AE101" s="44">
        <f>AD101*$AE$3</f>
        <v>65</v>
      </c>
      <c r="AF101" s="45">
        <f>'[1]กันยายน 65 '!E101</f>
        <v>1091</v>
      </c>
      <c r="AG101" s="43">
        <f t="shared" si="62"/>
        <v>17</v>
      </c>
      <c r="AH101" s="44">
        <f t="shared" si="63"/>
        <v>85</v>
      </c>
      <c r="AI101" s="45">
        <f>'[1]ตุลาคม 65 '!E101</f>
        <v>1106</v>
      </c>
      <c r="AJ101" s="43">
        <f t="shared" si="64"/>
        <v>15</v>
      </c>
      <c r="AK101" s="44">
        <f t="shared" si="65"/>
        <v>75</v>
      </c>
      <c r="AL101" s="45">
        <f>'[1]พฤศจิกายน 65'!E101</f>
        <v>1112</v>
      </c>
      <c r="AM101" s="43">
        <f t="shared" si="66"/>
        <v>6</v>
      </c>
      <c r="AN101" s="44">
        <f t="shared" si="67"/>
        <v>30</v>
      </c>
      <c r="AO101" s="45">
        <f>'[1]ธันวาคม 65 '!E101</f>
        <v>1127</v>
      </c>
      <c r="AP101" s="43">
        <f t="shared" si="68"/>
        <v>15</v>
      </c>
      <c r="AQ101" s="44">
        <f t="shared" si="69"/>
        <v>75</v>
      </c>
      <c r="AS101" s="64">
        <v>1036</v>
      </c>
      <c r="AT101" s="65">
        <f t="shared" si="41"/>
        <v>0</v>
      </c>
      <c r="AU101" s="17"/>
      <c r="AV101" s="46">
        <f t="shared" si="42"/>
        <v>15</v>
      </c>
      <c r="AW101" s="17"/>
      <c r="AX101" s="46">
        <f t="shared" si="43"/>
        <v>-50</v>
      </c>
      <c r="AY101" s="17"/>
      <c r="AZ101" s="46">
        <f t="shared" si="44"/>
        <v>0</v>
      </c>
      <c r="BA101" s="17"/>
      <c r="BB101" s="46">
        <f t="shared" si="45"/>
        <v>0</v>
      </c>
      <c r="BC101" s="17"/>
      <c r="BD101" s="46">
        <f t="shared" si="46"/>
        <v>80</v>
      </c>
    </row>
    <row r="102" spans="1:56" x14ac:dyDescent="0.55000000000000004">
      <c r="A102" s="20">
        <v>124</v>
      </c>
      <c r="B102" s="63" t="s">
        <v>127</v>
      </c>
      <c r="C102" s="56"/>
      <c r="D102" s="57">
        <v>157451</v>
      </c>
      <c r="E102" s="43">
        <f>'[1]ธันวาคม 64 '!E102</f>
        <v>4552</v>
      </c>
      <c r="F102" s="43">
        <v>0</v>
      </c>
      <c r="G102" s="44">
        <v>0</v>
      </c>
      <c r="H102" s="45">
        <f>'[1]มกราคม 65'!E102</f>
        <v>4552</v>
      </c>
      <c r="I102" s="43">
        <f t="shared" si="47"/>
        <v>0</v>
      </c>
      <c r="J102" s="44">
        <f t="shared" si="48"/>
        <v>0</v>
      </c>
      <c r="K102" s="45">
        <f>'[1]กุมภาพันธ์ 65'!E102</f>
        <v>4552</v>
      </c>
      <c r="L102" s="43">
        <f t="shared" si="49"/>
        <v>0</v>
      </c>
      <c r="M102" s="44">
        <f t="shared" si="51"/>
        <v>0</v>
      </c>
      <c r="N102" s="45">
        <f>'[1]มีนาคม 65'!E102</f>
        <v>4552</v>
      </c>
      <c r="O102" s="43">
        <f t="shared" si="50"/>
        <v>0</v>
      </c>
      <c r="P102" s="44">
        <f t="shared" si="52"/>
        <v>0</v>
      </c>
      <c r="Q102" s="45">
        <f>'[1]เมษายน 65 '!E102</f>
        <v>4552</v>
      </c>
      <c r="R102" s="43">
        <f t="shared" si="70"/>
        <v>0</v>
      </c>
      <c r="S102" s="44">
        <f t="shared" si="53"/>
        <v>0</v>
      </c>
      <c r="T102" s="45">
        <f>'[1]พฤษภาคม 65'!E102</f>
        <v>4552</v>
      </c>
      <c r="U102" s="43">
        <f t="shared" si="54"/>
        <v>0</v>
      </c>
      <c r="V102" s="44">
        <f t="shared" si="55"/>
        <v>0</v>
      </c>
      <c r="W102" s="45">
        <f>'[1]มิถุนายน 65 '!E102</f>
        <v>4552</v>
      </c>
      <c r="X102" s="43">
        <f t="shared" si="56"/>
        <v>0</v>
      </c>
      <c r="Y102" s="44">
        <f t="shared" si="57"/>
        <v>0</v>
      </c>
      <c r="Z102" s="45">
        <f>'[1]กรกฏาคม 65 '!E102</f>
        <v>4560</v>
      </c>
      <c r="AA102" s="43">
        <f t="shared" si="58"/>
        <v>8</v>
      </c>
      <c r="AB102" s="44">
        <f>AA102*$AB$3</f>
        <v>40</v>
      </c>
      <c r="AC102" s="45">
        <f>'[1]สิงหาคม 65 '!E102</f>
        <v>4570</v>
      </c>
      <c r="AD102" s="43">
        <f t="shared" si="60"/>
        <v>10</v>
      </c>
      <c r="AE102" s="44">
        <f>AD102*$AE$3</f>
        <v>50</v>
      </c>
      <c r="AF102" s="45">
        <f>'[1]กันยายน 65 '!E102</f>
        <v>4580</v>
      </c>
      <c r="AG102" s="43">
        <f t="shared" si="62"/>
        <v>10</v>
      </c>
      <c r="AH102" s="44">
        <f t="shared" si="63"/>
        <v>50</v>
      </c>
      <c r="AI102" s="45">
        <f>'[1]ตุลาคม 65 '!E102</f>
        <v>4587</v>
      </c>
      <c r="AJ102" s="43">
        <f t="shared" si="64"/>
        <v>7</v>
      </c>
      <c r="AK102" s="44">
        <f t="shared" si="65"/>
        <v>35</v>
      </c>
      <c r="AL102" s="45">
        <f>'[1]พฤศจิกายน 65'!E102</f>
        <v>4589</v>
      </c>
      <c r="AM102" s="43">
        <f t="shared" si="66"/>
        <v>2</v>
      </c>
      <c r="AN102" s="44">
        <f t="shared" si="67"/>
        <v>10</v>
      </c>
      <c r="AO102" s="45">
        <f>'[1]ธันวาคม 65 '!E102</f>
        <v>4595</v>
      </c>
      <c r="AP102" s="43">
        <f t="shared" si="68"/>
        <v>6</v>
      </c>
      <c r="AQ102" s="44">
        <f t="shared" si="69"/>
        <v>30</v>
      </c>
      <c r="AS102" s="17"/>
      <c r="AT102" s="46">
        <f t="shared" si="41"/>
        <v>0</v>
      </c>
      <c r="AU102" s="17"/>
      <c r="AV102" s="46">
        <f t="shared" si="42"/>
        <v>0</v>
      </c>
      <c r="AW102" s="17"/>
      <c r="AX102" s="46">
        <f t="shared" si="43"/>
        <v>0</v>
      </c>
      <c r="AY102" s="17"/>
      <c r="AZ102" s="46">
        <f t="shared" si="44"/>
        <v>0</v>
      </c>
      <c r="BA102" s="17"/>
      <c r="BB102" s="46">
        <f t="shared" si="45"/>
        <v>0</v>
      </c>
      <c r="BC102" s="17"/>
      <c r="BD102" s="46">
        <f t="shared" si="46"/>
        <v>40</v>
      </c>
    </row>
    <row r="103" spans="1:56" x14ac:dyDescent="0.55000000000000004">
      <c r="A103" s="20">
        <v>125</v>
      </c>
      <c r="B103" s="63" t="s">
        <v>128</v>
      </c>
      <c r="C103" s="56"/>
      <c r="D103" s="66" t="s">
        <v>129</v>
      </c>
      <c r="E103" s="43">
        <f>'[1]ธันวาคม 64 '!E103</f>
        <v>4099</v>
      </c>
      <c r="F103" s="43">
        <v>0</v>
      </c>
      <c r="G103" s="44">
        <v>0</v>
      </c>
      <c r="H103" s="45">
        <f>'[1]มกราคม 65'!E103</f>
        <v>4099</v>
      </c>
      <c r="I103" s="43">
        <f t="shared" si="47"/>
        <v>0</v>
      </c>
      <c r="J103" s="44">
        <f t="shared" si="48"/>
        <v>0</v>
      </c>
      <c r="K103" s="45">
        <f>'[1]กุมภาพันธ์ 65'!E103</f>
        <v>4099</v>
      </c>
      <c r="L103" s="43">
        <f t="shared" si="49"/>
        <v>0</v>
      </c>
      <c r="M103" s="44">
        <f t="shared" si="51"/>
        <v>0</v>
      </c>
      <c r="N103" s="45">
        <f>'[1]มีนาคม 65'!E103</f>
        <v>4099</v>
      </c>
      <c r="O103" s="43">
        <f t="shared" si="50"/>
        <v>0</v>
      </c>
      <c r="P103" s="44">
        <f t="shared" si="52"/>
        <v>0</v>
      </c>
      <c r="Q103" s="45">
        <f>'[1]เมษายน 65 '!E103</f>
        <v>4099</v>
      </c>
      <c r="R103" s="43">
        <f t="shared" si="70"/>
        <v>0</v>
      </c>
      <c r="S103" s="44">
        <f t="shared" si="53"/>
        <v>0</v>
      </c>
      <c r="T103" s="45">
        <f>'[1]พฤษภาคม 65'!E103</f>
        <v>4099</v>
      </c>
      <c r="U103" s="43">
        <f t="shared" si="54"/>
        <v>0</v>
      </c>
      <c r="V103" s="44">
        <f t="shared" si="55"/>
        <v>0</v>
      </c>
      <c r="W103" s="45">
        <f>'[1]มิถุนายน 65 '!E103</f>
        <v>4099</v>
      </c>
      <c r="X103" s="43">
        <f t="shared" si="56"/>
        <v>0</v>
      </c>
      <c r="Y103" s="44">
        <f t="shared" si="57"/>
        <v>0</v>
      </c>
      <c r="Z103" s="45">
        <f>'[1]กรกฏาคม 65 '!E103</f>
        <v>4159</v>
      </c>
      <c r="AA103" s="43">
        <f t="shared" si="58"/>
        <v>60</v>
      </c>
      <c r="AB103" s="44">
        <f>AA103*$AB$3</f>
        <v>300</v>
      </c>
      <c r="AC103" s="45">
        <f>'[1]สิงหาคม 65 '!E103</f>
        <v>4238</v>
      </c>
      <c r="AD103" s="43">
        <f t="shared" si="60"/>
        <v>79</v>
      </c>
      <c r="AE103" s="44">
        <f>AD103*$AE$3</f>
        <v>395</v>
      </c>
      <c r="AF103" s="45">
        <f>'[1]กันยายน 65 '!E103</f>
        <v>4356</v>
      </c>
      <c r="AG103" s="43">
        <f t="shared" si="62"/>
        <v>118</v>
      </c>
      <c r="AH103" s="44">
        <f t="shared" si="63"/>
        <v>590</v>
      </c>
      <c r="AI103" s="45">
        <f>'[1]ตุลาคม 65 '!E103</f>
        <v>4444</v>
      </c>
      <c r="AJ103" s="43">
        <f t="shared" si="64"/>
        <v>88</v>
      </c>
      <c r="AK103" s="44">
        <f t="shared" si="65"/>
        <v>440</v>
      </c>
      <c r="AL103" s="45">
        <f>'[1]พฤศจิกายน 65'!E103</f>
        <v>4488</v>
      </c>
      <c r="AM103" s="43">
        <f t="shared" si="66"/>
        <v>44</v>
      </c>
      <c r="AN103" s="44">
        <f t="shared" si="67"/>
        <v>220</v>
      </c>
      <c r="AO103" s="45">
        <f>'[1]ธันวาคม 65 '!E103</f>
        <v>4566</v>
      </c>
      <c r="AP103" s="43">
        <f t="shared" si="68"/>
        <v>78</v>
      </c>
      <c r="AQ103" s="44">
        <f t="shared" si="69"/>
        <v>390</v>
      </c>
      <c r="AS103" s="17"/>
      <c r="AT103" s="46">
        <f t="shared" si="41"/>
        <v>0</v>
      </c>
      <c r="AU103" s="17"/>
      <c r="AV103" s="46">
        <f t="shared" si="42"/>
        <v>0</v>
      </c>
      <c r="AW103" s="17"/>
      <c r="AX103" s="46">
        <f t="shared" si="43"/>
        <v>0</v>
      </c>
      <c r="AY103" s="17"/>
      <c r="AZ103" s="46">
        <f t="shared" si="44"/>
        <v>0</v>
      </c>
      <c r="BA103" s="17"/>
      <c r="BB103" s="46">
        <f t="shared" si="45"/>
        <v>0</v>
      </c>
      <c r="BC103" s="17"/>
      <c r="BD103" s="46">
        <f t="shared" si="46"/>
        <v>300</v>
      </c>
    </row>
    <row r="104" spans="1:56" x14ac:dyDescent="0.55000000000000004">
      <c r="A104" s="20">
        <v>126</v>
      </c>
      <c r="B104" s="63" t="s">
        <v>130</v>
      </c>
      <c r="C104" s="56"/>
      <c r="D104" s="66" t="s">
        <v>131</v>
      </c>
      <c r="E104" s="43">
        <f>'[1]ธันวาคม 64 '!E104</f>
        <v>3823</v>
      </c>
      <c r="F104" s="43">
        <v>106</v>
      </c>
      <c r="G104" s="44">
        <v>530</v>
      </c>
      <c r="H104" s="83">
        <f>'[1]มกราคม 65'!E104</f>
        <v>3935</v>
      </c>
      <c r="I104" s="84">
        <f t="shared" si="47"/>
        <v>112</v>
      </c>
      <c r="J104" s="85">
        <f t="shared" si="48"/>
        <v>560</v>
      </c>
      <c r="K104" s="45">
        <f>'[1]กุมภาพันธ์ 65'!E104</f>
        <v>4055</v>
      </c>
      <c r="L104" s="43">
        <f t="shared" si="49"/>
        <v>120</v>
      </c>
      <c r="M104" s="44">
        <f t="shared" si="51"/>
        <v>600</v>
      </c>
      <c r="N104" s="45">
        <f>'[1]มีนาคม 65'!E104</f>
        <v>4055</v>
      </c>
      <c r="O104" s="43">
        <f t="shared" si="50"/>
        <v>0</v>
      </c>
      <c r="P104" s="44">
        <f t="shared" si="52"/>
        <v>0</v>
      </c>
      <c r="Q104" s="45">
        <f>'[1]เมษายน 65 '!E104</f>
        <v>4055</v>
      </c>
      <c r="R104" s="43">
        <f t="shared" si="70"/>
        <v>0</v>
      </c>
      <c r="S104" s="44">
        <f t="shared" si="53"/>
        <v>0</v>
      </c>
      <c r="T104" s="45">
        <f>'[1]พฤษภาคม 65'!E104</f>
        <v>4055</v>
      </c>
      <c r="U104" s="43">
        <f t="shared" si="54"/>
        <v>0</v>
      </c>
      <c r="V104" s="44">
        <f t="shared" si="55"/>
        <v>0</v>
      </c>
      <c r="W104" s="45">
        <f>'[1]มิถุนายน 65 '!E104</f>
        <v>4246</v>
      </c>
      <c r="X104" s="43">
        <f t="shared" si="56"/>
        <v>191</v>
      </c>
      <c r="Y104" s="44">
        <f t="shared" si="57"/>
        <v>955</v>
      </c>
      <c r="Z104" s="45">
        <f>'[1]กรกฏาคม 65 '!E104</f>
        <v>4377</v>
      </c>
      <c r="AA104" s="43">
        <f t="shared" si="58"/>
        <v>131</v>
      </c>
      <c r="AB104" s="44">
        <f>AA104*$AB$3</f>
        <v>655</v>
      </c>
      <c r="AC104" s="45">
        <f>'[1]สิงหาคม 65 '!E104</f>
        <v>4483</v>
      </c>
      <c r="AD104" s="43">
        <f t="shared" si="60"/>
        <v>106</v>
      </c>
      <c r="AE104" s="44">
        <f>AD104*$AE$3</f>
        <v>530</v>
      </c>
      <c r="AF104" s="45">
        <f>'[1]กันยายน 65 '!E104</f>
        <v>4641</v>
      </c>
      <c r="AG104" s="43">
        <f t="shared" si="62"/>
        <v>158</v>
      </c>
      <c r="AH104" s="44">
        <f t="shared" si="63"/>
        <v>790</v>
      </c>
      <c r="AI104" s="45">
        <f>'[1]ตุลาคม 65 '!E104</f>
        <v>4806</v>
      </c>
      <c r="AJ104" s="43">
        <f t="shared" si="64"/>
        <v>165</v>
      </c>
      <c r="AK104" s="44">
        <f t="shared" si="65"/>
        <v>825</v>
      </c>
      <c r="AL104" s="45">
        <f>'[1]พฤศจิกายน 65'!E104</f>
        <v>4881</v>
      </c>
      <c r="AM104" s="43">
        <f t="shared" si="66"/>
        <v>75</v>
      </c>
      <c r="AN104" s="44">
        <f t="shared" si="67"/>
        <v>375</v>
      </c>
      <c r="AO104" s="45">
        <f>'[1]ธันวาคม 65 '!E104</f>
        <v>5028</v>
      </c>
      <c r="AP104" s="43">
        <f t="shared" si="68"/>
        <v>147</v>
      </c>
      <c r="AQ104" s="44">
        <f t="shared" si="69"/>
        <v>735</v>
      </c>
      <c r="AS104" s="64">
        <v>3943</v>
      </c>
      <c r="AT104" s="65">
        <f t="shared" si="41"/>
        <v>30</v>
      </c>
      <c r="AU104" s="17"/>
      <c r="AV104" s="46">
        <f t="shared" si="42"/>
        <v>40</v>
      </c>
      <c r="AW104" s="17"/>
      <c r="AX104" s="46">
        <f t="shared" si="43"/>
        <v>-600</v>
      </c>
      <c r="AY104" s="17"/>
      <c r="AZ104" s="46">
        <f t="shared" si="44"/>
        <v>0</v>
      </c>
      <c r="BA104" s="64">
        <v>4260</v>
      </c>
      <c r="BB104" s="65">
        <f t="shared" si="45"/>
        <v>955</v>
      </c>
      <c r="BC104" s="17"/>
      <c r="BD104" s="46">
        <f t="shared" si="46"/>
        <v>-300</v>
      </c>
    </row>
    <row r="105" spans="1:56" ht="23.4" x14ac:dyDescent="0.6">
      <c r="A105" s="86" t="s">
        <v>132</v>
      </c>
      <c r="B105" s="87"/>
      <c r="C105" s="88"/>
      <c r="D105" s="89"/>
      <c r="E105" s="30"/>
      <c r="F105" s="31"/>
      <c r="G105" s="32"/>
      <c r="H105" s="30"/>
      <c r="I105" s="31"/>
      <c r="J105" s="32"/>
      <c r="K105" s="30"/>
      <c r="L105" s="31"/>
      <c r="M105" s="32"/>
      <c r="N105" s="30"/>
      <c r="O105" s="31"/>
      <c r="P105" s="32"/>
      <c r="Q105" s="30"/>
      <c r="R105" s="31"/>
      <c r="S105" s="32"/>
      <c r="T105" s="30"/>
      <c r="U105" s="31"/>
      <c r="V105" s="32"/>
      <c r="W105" s="30"/>
      <c r="X105" s="31"/>
      <c r="Y105" s="32"/>
      <c r="Z105" s="30"/>
      <c r="AA105" s="31"/>
      <c r="AB105" s="32"/>
      <c r="AC105" s="30"/>
      <c r="AD105" s="31"/>
      <c r="AE105" s="32"/>
      <c r="AF105" s="30"/>
      <c r="AG105" s="31"/>
      <c r="AH105" s="32"/>
      <c r="AI105" s="30"/>
      <c r="AJ105" s="31"/>
      <c r="AK105" s="32"/>
      <c r="AL105" s="30"/>
      <c r="AM105" s="31"/>
      <c r="AN105" s="32"/>
      <c r="AO105" s="30"/>
      <c r="AP105" s="31"/>
      <c r="AQ105" s="32"/>
      <c r="AS105" s="17"/>
      <c r="AT105" s="46">
        <f t="shared" si="41"/>
        <v>0</v>
      </c>
      <c r="AU105" s="17"/>
      <c r="AV105" s="46">
        <f t="shared" si="42"/>
        <v>0</v>
      </c>
      <c r="AW105" s="17"/>
      <c r="AX105" s="46">
        <f t="shared" si="43"/>
        <v>0</v>
      </c>
      <c r="AY105" s="17"/>
      <c r="AZ105" s="46">
        <f t="shared" si="44"/>
        <v>0</v>
      </c>
      <c r="BA105" s="17"/>
      <c r="BB105" s="46">
        <f t="shared" si="45"/>
        <v>0</v>
      </c>
      <c r="BC105" s="17"/>
      <c r="BD105" s="46">
        <f t="shared" si="46"/>
        <v>0</v>
      </c>
    </row>
    <row r="106" spans="1:56" x14ac:dyDescent="0.55000000000000004">
      <c r="A106" s="59" t="s">
        <v>133</v>
      </c>
      <c r="B106" s="60"/>
      <c r="C106" s="61"/>
      <c r="D106" s="62"/>
      <c r="E106" s="36"/>
      <c r="F106" s="36"/>
      <c r="G106" s="38"/>
      <c r="H106" s="36"/>
      <c r="I106" s="36"/>
      <c r="J106" s="38"/>
      <c r="K106" s="36"/>
      <c r="L106" s="36"/>
      <c r="M106" s="38"/>
      <c r="N106" s="36"/>
      <c r="O106" s="36"/>
      <c r="P106" s="38"/>
      <c r="Q106" s="36"/>
      <c r="R106" s="36"/>
      <c r="S106" s="38"/>
      <c r="T106" s="36"/>
      <c r="U106" s="36"/>
      <c r="V106" s="38"/>
      <c r="W106" s="36"/>
      <c r="X106" s="36"/>
      <c r="Y106" s="38"/>
      <c r="Z106" s="36"/>
      <c r="AA106" s="36"/>
      <c r="AB106" s="38"/>
      <c r="AC106" s="36"/>
      <c r="AD106" s="36"/>
      <c r="AE106" s="38"/>
      <c r="AF106" s="36"/>
      <c r="AG106" s="36"/>
      <c r="AH106" s="38"/>
      <c r="AI106" s="36"/>
      <c r="AJ106" s="36"/>
      <c r="AK106" s="38"/>
      <c r="AL106" s="36"/>
      <c r="AM106" s="36"/>
      <c r="AN106" s="38"/>
      <c r="AO106" s="36"/>
      <c r="AP106" s="36"/>
      <c r="AQ106" s="38"/>
      <c r="AS106" s="17"/>
      <c r="AT106" s="46">
        <f t="shared" si="41"/>
        <v>0</v>
      </c>
      <c r="AU106" s="17"/>
      <c r="AV106" s="46">
        <f t="shared" si="42"/>
        <v>0</v>
      </c>
      <c r="AW106" s="17"/>
      <c r="AX106" s="46">
        <f t="shared" si="43"/>
        <v>0</v>
      </c>
      <c r="AY106" s="17"/>
      <c r="AZ106" s="46">
        <f t="shared" si="44"/>
        <v>0</v>
      </c>
      <c r="BA106" s="17"/>
      <c r="BB106" s="46">
        <f t="shared" si="45"/>
        <v>0</v>
      </c>
      <c r="BC106" s="17"/>
      <c r="BD106" s="46">
        <f t="shared" si="46"/>
        <v>0</v>
      </c>
    </row>
    <row r="107" spans="1:56" x14ac:dyDescent="0.55000000000000004">
      <c r="A107" s="20">
        <v>42</v>
      </c>
      <c r="B107" s="63" t="s">
        <v>134</v>
      </c>
      <c r="C107" s="56"/>
      <c r="D107" s="57">
        <v>8891130</v>
      </c>
      <c r="E107" s="43">
        <f>'[1]ธันวาคม 64 '!E107</f>
        <v>7629</v>
      </c>
      <c r="F107" s="43">
        <v>108</v>
      </c>
      <c r="G107" s="44">
        <v>540</v>
      </c>
      <c r="H107" s="45">
        <f>'[1]มกราคม 65'!E107</f>
        <v>7762</v>
      </c>
      <c r="I107" s="43">
        <f t="shared" si="47"/>
        <v>133</v>
      </c>
      <c r="J107" s="44">
        <f t="shared" si="48"/>
        <v>665</v>
      </c>
      <c r="K107" s="45">
        <f>'[1]กุมภาพันธ์ 65'!E107</f>
        <v>7800</v>
      </c>
      <c r="L107" s="43">
        <f t="shared" si="49"/>
        <v>38</v>
      </c>
      <c r="M107" s="44">
        <f>L107*$M$3</f>
        <v>190</v>
      </c>
      <c r="N107" s="45">
        <f>'[1]มีนาคม 65'!E107</f>
        <v>8003</v>
      </c>
      <c r="O107" s="43">
        <f t="shared" si="50"/>
        <v>203</v>
      </c>
      <c r="P107" s="44">
        <f>O107*$P$3</f>
        <v>1015</v>
      </c>
      <c r="Q107" s="45">
        <f>'[1]เมษายน 65 '!E107</f>
        <v>8050</v>
      </c>
      <c r="R107" s="43">
        <f>Q107-N107</f>
        <v>47</v>
      </c>
      <c r="S107" s="44">
        <f>R107*$S$3</f>
        <v>235</v>
      </c>
      <c r="T107" s="45">
        <f>'[1]พฤษภาคม 65'!E107</f>
        <v>8050</v>
      </c>
      <c r="U107" s="43">
        <f>T107-Q107</f>
        <v>0</v>
      </c>
      <c r="V107" s="44">
        <f>U107*$V$3</f>
        <v>0</v>
      </c>
      <c r="W107" s="45">
        <f>'[1]มิถุนายน 65 '!E107</f>
        <v>8054</v>
      </c>
      <c r="X107" s="43">
        <f>W107-T107</f>
        <v>4</v>
      </c>
      <c r="Y107" s="44">
        <f>X107*$Y$3</f>
        <v>20</v>
      </c>
      <c r="Z107" s="45">
        <f>'[1]กรกฏาคม 65 '!E107</f>
        <v>8578</v>
      </c>
      <c r="AA107" s="43">
        <f>Z107-W107</f>
        <v>524</v>
      </c>
      <c r="AB107" s="44">
        <f>AA107*$AB$3</f>
        <v>2620</v>
      </c>
      <c r="AC107" s="45">
        <f>'[1]สิงหาคม 65 '!E107</f>
        <v>9106</v>
      </c>
      <c r="AD107" s="43">
        <f>AC107-Z107</f>
        <v>528</v>
      </c>
      <c r="AE107" s="44">
        <f>AD107*$AE$3</f>
        <v>2640</v>
      </c>
      <c r="AF107" s="45">
        <f>'[1]กันยายน 65 '!E107</f>
        <v>9673</v>
      </c>
      <c r="AG107" s="43">
        <f>AF107-AC107</f>
        <v>567</v>
      </c>
      <c r="AH107" s="44">
        <f>AG107*$AH$3</f>
        <v>2835</v>
      </c>
      <c r="AI107" s="45">
        <f>'[1]ตุลาคม 65 '!E107</f>
        <v>85</v>
      </c>
      <c r="AJ107" s="72">
        <f>(10000-AF107)+AI107</f>
        <v>412</v>
      </c>
      <c r="AK107" s="44">
        <f>AJ107*$AK$3</f>
        <v>2060</v>
      </c>
      <c r="AL107" s="45">
        <f>'[1]พฤศจิกายน 65'!E107</f>
        <v>320</v>
      </c>
      <c r="AM107" s="43">
        <f>AL107-AI107</f>
        <v>235</v>
      </c>
      <c r="AN107" s="44">
        <f>AM107*$AN$3</f>
        <v>1175</v>
      </c>
      <c r="AO107" s="45">
        <f>'[1]ธันวาคม 65 '!E107</f>
        <v>810</v>
      </c>
      <c r="AP107" s="43">
        <f>AO107-AL107</f>
        <v>490</v>
      </c>
      <c r="AQ107" s="44">
        <f>AP107*$AQ$3</f>
        <v>2450</v>
      </c>
      <c r="AS107" s="17"/>
      <c r="AT107" s="46">
        <f t="shared" si="41"/>
        <v>125</v>
      </c>
      <c r="AU107" s="17"/>
      <c r="AV107" s="46">
        <f t="shared" si="42"/>
        <v>-475</v>
      </c>
      <c r="AW107" s="64">
        <v>8011</v>
      </c>
      <c r="AX107" s="46">
        <f t="shared" si="43"/>
        <v>825</v>
      </c>
      <c r="AY107" s="17"/>
      <c r="AZ107" s="46">
        <f t="shared" si="44"/>
        <v>-235</v>
      </c>
      <c r="BA107" s="17"/>
      <c r="BB107" s="46">
        <f t="shared" si="45"/>
        <v>20</v>
      </c>
      <c r="BC107" s="17"/>
      <c r="BD107" s="46">
        <f t="shared" si="46"/>
        <v>2600</v>
      </c>
    </row>
    <row r="108" spans="1:56" x14ac:dyDescent="0.55000000000000004">
      <c r="A108" s="20">
        <v>43</v>
      </c>
      <c r="B108" s="63" t="s">
        <v>135</v>
      </c>
      <c r="C108" s="56"/>
      <c r="D108" s="57" t="s">
        <v>40</v>
      </c>
      <c r="E108" s="43">
        <f>'[1]ธันวาคม 64 '!E108</f>
        <v>5556</v>
      </c>
      <c r="F108" s="43">
        <v>108</v>
      </c>
      <c r="G108" s="44">
        <v>540</v>
      </c>
      <c r="H108" s="45">
        <f>'[1]มกราคม 65'!E108</f>
        <v>5642</v>
      </c>
      <c r="I108" s="43">
        <f t="shared" si="47"/>
        <v>86</v>
      </c>
      <c r="J108" s="44">
        <f t="shared" si="48"/>
        <v>430</v>
      </c>
      <c r="K108" s="45">
        <f>'[1]กุมภาพันธ์ 65'!E108</f>
        <v>5732</v>
      </c>
      <c r="L108" s="43">
        <f t="shared" si="49"/>
        <v>90</v>
      </c>
      <c r="M108" s="44">
        <f>L108*$M$3</f>
        <v>450</v>
      </c>
      <c r="N108" s="45">
        <f>'[1]มีนาคม 65'!E108</f>
        <v>5824</v>
      </c>
      <c r="O108" s="43">
        <f t="shared" si="50"/>
        <v>92</v>
      </c>
      <c r="P108" s="44">
        <f>O108*$P$3</f>
        <v>460</v>
      </c>
      <c r="Q108" s="45">
        <f>'[1]เมษายน 65 '!E108</f>
        <v>5832</v>
      </c>
      <c r="R108" s="43">
        <f>Q108-N108</f>
        <v>8</v>
      </c>
      <c r="S108" s="44">
        <f>R108*$S$3</f>
        <v>40</v>
      </c>
      <c r="T108" s="45">
        <f>'[1]พฤษภาคม 65'!E108</f>
        <v>5832</v>
      </c>
      <c r="U108" s="43">
        <f>T108-Q108</f>
        <v>0</v>
      </c>
      <c r="V108" s="44">
        <f>U108*$V$3</f>
        <v>0</v>
      </c>
      <c r="W108" s="45">
        <f>'[1]มิถุนายน 65 '!E108</f>
        <v>5839</v>
      </c>
      <c r="X108" s="43">
        <f>W108-T108</f>
        <v>7</v>
      </c>
      <c r="Y108" s="44">
        <f>X108*$Y$3</f>
        <v>35</v>
      </c>
      <c r="Z108" s="45">
        <f>'[1]กรกฏาคม 65 '!E108</f>
        <v>6065</v>
      </c>
      <c r="AA108" s="43">
        <f>Z108-W108</f>
        <v>226</v>
      </c>
      <c r="AB108" s="44">
        <f>AA108*$AB$3</f>
        <v>1130</v>
      </c>
      <c r="AC108" s="45">
        <f>'[1]สิงหาคม 65 '!E108</f>
        <v>6245</v>
      </c>
      <c r="AD108" s="43">
        <f>AC108-Z108</f>
        <v>180</v>
      </c>
      <c r="AE108" s="44">
        <f>AD108*$AE$3</f>
        <v>900</v>
      </c>
      <c r="AF108" s="45">
        <f>'[1]กันยายน 65 '!E108</f>
        <v>6471</v>
      </c>
      <c r="AG108" s="43">
        <f>AF108-AC108</f>
        <v>226</v>
      </c>
      <c r="AH108" s="44">
        <f>AG108*$AH$3</f>
        <v>1130</v>
      </c>
      <c r="AI108" s="45">
        <f>'[1]ตุลาคม 65 '!E108</f>
        <v>6657</v>
      </c>
      <c r="AJ108" s="43">
        <f>AI108-AF108</f>
        <v>186</v>
      </c>
      <c r="AK108" s="44">
        <f>AJ108*$AK$3</f>
        <v>930</v>
      </c>
      <c r="AL108" s="45">
        <f>'[1]พฤศจิกายน 65'!E108</f>
        <v>6807</v>
      </c>
      <c r="AM108" s="43">
        <f>AL108-AI108</f>
        <v>150</v>
      </c>
      <c r="AN108" s="44">
        <f>AM108*$AN$3</f>
        <v>750</v>
      </c>
      <c r="AO108" s="45">
        <f>'[1]ธันวาคม 65 '!E108</f>
        <v>6965</v>
      </c>
      <c r="AP108" s="43">
        <f>AO108-AL108</f>
        <v>158</v>
      </c>
      <c r="AQ108" s="44">
        <f>AP108*$AQ$3</f>
        <v>790</v>
      </c>
      <c r="AS108" s="17"/>
      <c r="AT108" s="46">
        <f t="shared" si="41"/>
        <v>-110</v>
      </c>
      <c r="AU108" s="17"/>
      <c r="AV108" s="46">
        <f t="shared" si="42"/>
        <v>20</v>
      </c>
      <c r="AW108" s="17"/>
      <c r="AX108" s="46">
        <f t="shared" si="43"/>
        <v>10</v>
      </c>
      <c r="AY108" s="17"/>
      <c r="AZ108" s="46">
        <f t="shared" si="44"/>
        <v>-40</v>
      </c>
      <c r="BA108" s="17"/>
      <c r="BB108" s="46">
        <f t="shared" si="45"/>
        <v>35</v>
      </c>
      <c r="BC108" s="17"/>
      <c r="BD108" s="46">
        <f t="shared" si="46"/>
        <v>1095</v>
      </c>
    </row>
    <row r="109" spans="1:56" x14ac:dyDescent="0.55000000000000004">
      <c r="A109" s="59" t="s">
        <v>136</v>
      </c>
      <c r="B109" s="60"/>
      <c r="C109" s="61"/>
      <c r="D109" s="62"/>
      <c r="E109" s="36"/>
      <c r="F109" s="36"/>
      <c r="G109" s="38"/>
      <c r="H109" s="36"/>
      <c r="I109" s="36"/>
      <c r="J109" s="38"/>
      <c r="K109" s="36"/>
      <c r="L109" s="36"/>
      <c r="M109" s="38"/>
      <c r="N109" s="36"/>
      <c r="O109" s="36"/>
      <c r="P109" s="38"/>
      <c r="Q109" s="36"/>
      <c r="R109" s="36"/>
      <c r="S109" s="38"/>
      <c r="T109" s="36"/>
      <c r="U109" s="36"/>
      <c r="V109" s="38"/>
      <c r="W109" s="36"/>
      <c r="X109" s="36"/>
      <c r="Y109" s="38"/>
      <c r="Z109" s="36"/>
      <c r="AA109" s="36"/>
      <c r="AB109" s="38"/>
      <c r="AC109" s="36"/>
      <c r="AD109" s="36"/>
      <c r="AE109" s="38"/>
      <c r="AF109" s="36"/>
      <c r="AG109" s="36"/>
      <c r="AH109" s="38"/>
      <c r="AI109" s="36"/>
      <c r="AJ109" s="36"/>
      <c r="AK109" s="38"/>
      <c r="AL109" s="36"/>
      <c r="AM109" s="36"/>
      <c r="AN109" s="38"/>
      <c r="AO109" s="36"/>
      <c r="AP109" s="36"/>
      <c r="AQ109" s="38"/>
      <c r="AS109" s="17"/>
      <c r="AT109" s="46">
        <f t="shared" si="41"/>
        <v>0</v>
      </c>
      <c r="AU109" s="17"/>
      <c r="AV109" s="46">
        <f t="shared" si="42"/>
        <v>0</v>
      </c>
      <c r="AW109" s="17"/>
      <c r="AX109" s="46">
        <f t="shared" si="43"/>
        <v>0</v>
      </c>
      <c r="AY109" s="17"/>
      <c r="AZ109" s="46">
        <f t="shared" si="44"/>
        <v>0</v>
      </c>
      <c r="BA109" s="17"/>
      <c r="BB109" s="46">
        <f t="shared" si="45"/>
        <v>0</v>
      </c>
      <c r="BC109" s="17"/>
      <c r="BD109" s="46">
        <f t="shared" si="46"/>
        <v>0</v>
      </c>
    </row>
    <row r="110" spans="1:56" x14ac:dyDescent="0.55000000000000004">
      <c r="A110" s="20">
        <v>44</v>
      </c>
      <c r="B110" s="63" t="s">
        <v>137</v>
      </c>
      <c r="C110" s="56"/>
      <c r="D110" s="57" t="s">
        <v>40</v>
      </c>
      <c r="E110" s="43">
        <f>'[1]ธันวาคม 64 '!E110</f>
        <v>7639</v>
      </c>
      <c r="F110" s="43">
        <v>3</v>
      </c>
      <c r="G110" s="44">
        <v>15</v>
      </c>
      <c r="H110" s="45">
        <f>'[1]มกราคม 65'!E110</f>
        <v>7642</v>
      </c>
      <c r="I110" s="43">
        <f t="shared" si="47"/>
        <v>3</v>
      </c>
      <c r="J110" s="44">
        <f t="shared" si="48"/>
        <v>15</v>
      </c>
      <c r="K110" s="45">
        <f>'[1]กุมภาพันธ์ 65'!E110</f>
        <v>7642</v>
      </c>
      <c r="L110" s="43">
        <f t="shared" si="49"/>
        <v>0</v>
      </c>
      <c r="M110" s="44">
        <f>L110*$M$3</f>
        <v>0</v>
      </c>
      <c r="N110" s="45">
        <f>'[1]มีนาคม 65'!E110</f>
        <v>7649</v>
      </c>
      <c r="O110" s="43">
        <f t="shared" si="50"/>
        <v>7</v>
      </c>
      <c r="P110" s="44">
        <f>O110*$P$3</f>
        <v>35</v>
      </c>
      <c r="Q110" s="45">
        <f>'[1]เมษายน 65 '!E110</f>
        <v>7652</v>
      </c>
      <c r="R110" s="43">
        <f>Q110-N110</f>
        <v>3</v>
      </c>
      <c r="S110" s="44">
        <f>R110*$S$3</f>
        <v>15</v>
      </c>
      <c r="T110" s="45">
        <f>'[1]พฤษภาคม 65'!E110</f>
        <v>7652</v>
      </c>
      <c r="U110" s="43">
        <f>T110-Q110</f>
        <v>0</v>
      </c>
      <c r="V110" s="44">
        <f>U110*$V$3</f>
        <v>0</v>
      </c>
      <c r="W110" s="45">
        <f>'[1]มิถุนายน 65 '!E110</f>
        <v>7652</v>
      </c>
      <c r="X110" s="43">
        <f>W110-T110</f>
        <v>0</v>
      </c>
      <c r="Y110" s="44">
        <f>X110*$Y$3</f>
        <v>0</v>
      </c>
      <c r="Z110" s="45">
        <f>'[1]กรกฏาคม 65 '!E110</f>
        <v>7652</v>
      </c>
      <c r="AA110" s="43">
        <f>Z110-W110</f>
        <v>0</v>
      </c>
      <c r="AB110" s="44">
        <f>AA110*$AB$3</f>
        <v>0</v>
      </c>
      <c r="AC110" s="45">
        <f>'[1]สิงหาคม 65 '!E110</f>
        <v>7652</v>
      </c>
      <c r="AD110" s="43">
        <f>AC110-Z110</f>
        <v>0</v>
      </c>
      <c r="AE110" s="44">
        <f>AD110*$AE$3</f>
        <v>0</v>
      </c>
      <c r="AF110" s="45">
        <f>'[1]กันยายน 65 '!E110</f>
        <v>7762</v>
      </c>
      <c r="AG110" s="43">
        <f>AF110-AC110</f>
        <v>110</v>
      </c>
      <c r="AH110" s="44">
        <f>AG110*$AH$3</f>
        <v>550</v>
      </c>
      <c r="AI110" s="45">
        <f>'[1]ตุลาคม 65 '!E110</f>
        <v>7866</v>
      </c>
      <c r="AJ110" s="43">
        <f>AI110-AF110</f>
        <v>104</v>
      </c>
      <c r="AK110" s="44">
        <f>AJ110*$AK$3</f>
        <v>520</v>
      </c>
      <c r="AL110" s="45">
        <f>'[1]พฤศจิกายน 65'!E110</f>
        <v>7921</v>
      </c>
      <c r="AM110" s="43">
        <f>AL110-AI110</f>
        <v>55</v>
      </c>
      <c r="AN110" s="44">
        <f>AM110*$AN$3</f>
        <v>275</v>
      </c>
      <c r="AO110" s="45">
        <f>'[1]ธันวาคม 65 '!E110</f>
        <v>8036</v>
      </c>
      <c r="AP110" s="43">
        <f>AO110-AL110</f>
        <v>115</v>
      </c>
      <c r="AQ110" s="44">
        <f>AP110*$AQ$3</f>
        <v>575</v>
      </c>
      <c r="AS110" s="17"/>
      <c r="AT110" s="46">
        <f t="shared" si="41"/>
        <v>0</v>
      </c>
      <c r="AU110" s="17"/>
      <c r="AV110" s="46">
        <f t="shared" si="42"/>
        <v>-15</v>
      </c>
      <c r="AW110" s="17"/>
      <c r="AX110" s="46">
        <f t="shared" si="43"/>
        <v>35</v>
      </c>
      <c r="AY110" s="17"/>
      <c r="AZ110" s="46">
        <f t="shared" si="44"/>
        <v>-15</v>
      </c>
      <c r="BA110" s="17"/>
      <c r="BB110" s="46">
        <f t="shared" si="45"/>
        <v>0</v>
      </c>
      <c r="BC110" s="17"/>
      <c r="BD110" s="46">
        <f t="shared" si="46"/>
        <v>0</v>
      </c>
    </row>
    <row r="111" spans="1:56" x14ac:dyDescent="0.55000000000000004">
      <c r="A111" s="20">
        <v>45</v>
      </c>
      <c r="B111" s="63" t="s">
        <v>138</v>
      </c>
      <c r="C111" s="56"/>
      <c r="D111" s="57">
        <v>6231</v>
      </c>
      <c r="E111" s="43">
        <f>'[1]ธันวาคม 64 '!E111</f>
        <v>3820</v>
      </c>
      <c r="F111" s="43">
        <v>157</v>
      </c>
      <c r="G111" s="44">
        <v>785</v>
      </c>
      <c r="H111" s="45">
        <f>'[1]มกราคม 65'!E111</f>
        <v>3879</v>
      </c>
      <c r="I111" s="43">
        <f t="shared" si="47"/>
        <v>59</v>
      </c>
      <c r="J111" s="44">
        <f t="shared" si="48"/>
        <v>295</v>
      </c>
      <c r="K111" s="45">
        <f>'[1]กุมภาพันธ์ 65'!E111</f>
        <v>3879</v>
      </c>
      <c r="L111" s="43">
        <f t="shared" si="49"/>
        <v>0</v>
      </c>
      <c r="M111" s="44">
        <f>L111*$M$3</f>
        <v>0</v>
      </c>
      <c r="N111" s="45">
        <f>'[1]มีนาคม 65'!E111</f>
        <v>4000</v>
      </c>
      <c r="O111" s="43">
        <f t="shared" si="50"/>
        <v>121</v>
      </c>
      <c r="P111" s="44">
        <f>O111*$P$3</f>
        <v>605</v>
      </c>
      <c r="Q111" s="45">
        <f>'[1]เมษายน 65 '!E111</f>
        <v>4052</v>
      </c>
      <c r="R111" s="43">
        <f>Q111-N111</f>
        <v>52</v>
      </c>
      <c r="S111" s="44">
        <f>R111*$S$3</f>
        <v>260</v>
      </c>
      <c r="T111" s="45">
        <f>'[1]พฤษภาคม 65'!E111</f>
        <v>4194</v>
      </c>
      <c r="U111" s="43">
        <f>T111-Q111</f>
        <v>142</v>
      </c>
      <c r="V111" s="44">
        <f>U111*$V$3</f>
        <v>710</v>
      </c>
      <c r="W111" s="45">
        <f>'[1]มิถุนายน 65 '!E111</f>
        <v>4194</v>
      </c>
      <c r="X111" s="43">
        <f>W111-T111</f>
        <v>0</v>
      </c>
      <c r="Y111" s="44">
        <f>X111*$Y$3</f>
        <v>0</v>
      </c>
      <c r="Z111" s="45">
        <f>'[1]กรกฏาคม 65 '!E111</f>
        <v>4549</v>
      </c>
      <c r="AA111" s="43">
        <f>Z111-W111</f>
        <v>355</v>
      </c>
      <c r="AB111" s="44">
        <f>AA111*$AB$3</f>
        <v>1775</v>
      </c>
      <c r="AC111" s="45">
        <f>'[1]สิงหาคม 65 '!E111</f>
        <v>4910</v>
      </c>
      <c r="AD111" s="43">
        <f>AC111-Z111</f>
        <v>361</v>
      </c>
      <c r="AE111" s="44">
        <f>AD111*$AE$3</f>
        <v>1805</v>
      </c>
      <c r="AF111" s="45">
        <f>'[1]กันยายน 65 '!E111</f>
        <v>5320</v>
      </c>
      <c r="AG111" s="43">
        <f>AF111-AC111</f>
        <v>410</v>
      </c>
      <c r="AH111" s="44">
        <f>AG111*$AH$3</f>
        <v>2050</v>
      </c>
      <c r="AI111" s="45">
        <f>'[1]ตุลาคม 65 '!E111</f>
        <v>5659</v>
      </c>
      <c r="AJ111" s="43">
        <f>AI111-AF111</f>
        <v>339</v>
      </c>
      <c r="AK111" s="44">
        <f>AJ111*$AK$3</f>
        <v>1695</v>
      </c>
      <c r="AL111" s="45">
        <f>'[1]พฤศจิกายน 65'!E111</f>
        <v>5929</v>
      </c>
      <c r="AM111" s="43">
        <f>AL111-AI111</f>
        <v>270</v>
      </c>
      <c r="AN111" s="44">
        <f>AM111*$AN$3</f>
        <v>1350</v>
      </c>
      <c r="AO111" s="45">
        <f>'[1]ธันวาคม 65 '!E111</f>
        <v>6251</v>
      </c>
      <c r="AP111" s="43">
        <f>AO111-AL111</f>
        <v>322</v>
      </c>
      <c r="AQ111" s="44">
        <f>AP111*$AQ$3</f>
        <v>1610</v>
      </c>
      <c r="AS111" s="17"/>
      <c r="AT111" s="46">
        <f t="shared" si="41"/>
        <v>-490</v>
      </c>
      <c r="AU111" s="17"/>
      <c r="AV111" s="46">
        <f t="shared" si="42"/>
        <v>-295</v>
      </c>
      <c r="AW111" s="64">
        <v>4004</v>
      </c>
      <c r="AX111" s="46">
        <f t="shared" si="43"/>
        <v>605</v>
      </c>
      <c r="AY111" s="17">
        <v>4196</v>
      </c>
      <c r="AZ111" s="46">
        <f t="shared" si="44"/>
        <v>450</v>
      </c>
      <c r="BA111" s="17"/>
      <c r="BB111" s="46">
        <f t="shared" si="45"/>
        <v>-710</v>
      </c>
      <c r="BC111" s="17"/>
      <c r="BD111" s="46">
        <f t="shared" si="46"/>
        <v>1775</v>
      </c>
    </row>
    <row r="112" spans="1:56" x14ac:dyDescent="0.55000000000000004">
      <c r="A112" s="59" t="s">
        <v>139</v>
      </c>
      <c r="B112" s="60"/>
      <c r="C112" s="61"/>
      <c r="D112" s="62"/>
      <c r="E112" s="36"/>
      <c r="F112" s="36"/>
      <c r="G112" s="38"/>
      <c r="H112" s="36"/>
      <c r="I112" s="36"/>
      <c r="J112" s="38"/>
      <c r="K112" s="36"/>
      <c r="L112" s="36"/>
      <c r="M112" s="38"/>
      <c r="N112" s="36"/>
      <c r="O112" s="36"/>
      <c r="P112" s="38"/>
      <c r="Q112" s="36"/>
      <c r="R112" s="36"/>
      <c r="S112" s="38"/>
      <c r="T112" s="36"/>
      <c r="U112" s="36"/>
      <c r="V112" s="38"/>
      <c r="W112" s="36"/>
      <c r="X112" s="36"/>
      <c r="Y112" s="38"/>
      <c r="Z112" s="36"/>
      <c r="AA112" s="36"/>
      <c r="AB112" s="38"/>
      <c r="AC112" s="36"/>
      <c r="AD112" s="36"/>
      <c r="AE112" s="38"/>
      <c r="AF112" s="36"/>
      <c r="AG112" s="36"/>
      <c r="AH112" s="38"/>
      <c r="AI112" s="36"/>
      <c r="AJ112" s="36"/>
      <c r="AK112" s="38"/>
      <c r="AL112" s="36"/>
      <c r="AM112" s="36"/>
      <c r="AN112" s="38"/>
      <c r="AO112" s="36"/>
      <c r="AP112" s="36"/>
      <c r="AQ112" s="38"/>
      <c r="AS112" s="17"/>
      <c r="AT112" s="46">
        <f t="shared" si="41"/>
        <v>0</v>
      </c>
      <c r="AU112" s="17"/>
      <c r="AV112" s="46">
        <f t="shared" si="42"/>
        <v>0</v>
      </c>
      <c r="AW112" s="17"/>
      <c r="AX112" s="46">
        <f t="shared" si="43"/>
        <v>0</v>
      </c>
      <c r="AY112" s="17"/>
      <c r="AZ112" s="46">
        <f t="shared" si="44"/>
        <v>0</v>
      </c>
      <c r="BA112" s="17"/>
      <c r="BB112" s="46">
        <f t="shared" si="45"/>
        <v>0</v>
      </c>
      <c r="BC112" s="17"/>
      <c r="BD112" s="46">
        <f t="shared" si="46"/>
        <v>0</v>
      </c>
    </row>
    <row r="113" spans="1:57" x14ac:dyDescent="0.55000000000000004">
      <c r="A113" s="20">
        <v>46</v>
      </c>
      <c r="B113" s="63" t="s">
        <v>140</v>
      </c>
      <c r="C113" s="56"/>
      <c r="D113" s="57" t="s">
        <v>40</v>
      </c>
      <c r="E113" s="43">
        <f>'[1]ธันวาคม 64 '!E113</f>
        <v>3588</v>
      </c>
      <c r="F113" s="43">
        <v>11</v>
      </c>
      <c r="G113" s="44">
        <v>55</v>
      </c>
      <c r="H113" s="45">
        <f>'[1]มกราคม 65'!E113</f>
        <v>3599</v>
      </c>
      <c r="I113" s="43">
        <f t="shared" si="47"/>
        <v>11</v>
      </c>
      <c r="J113" s="44">
        <f t="shared" si="48"/>
        <v>55</v>
      </c>
      <c r="K113" s="45">
        <f>'[1]กุมภาพันธ์ 65'!E113</f>
        <v>3609</v>
      </c>
      <c r="L113" s="43">
        <f t="shared" si="49"/>
        <v>10</v>
      </c>
      <c r="M113" s="44">
        <f>L113*$M$3</f>
        <v>50</v>
      </c>
      <c r="N113" s="45">
        <f>'[1]มีนาคม 65'!E113</f>
        <v>3616</v>
      </c>
      <c r="O113" s="43">
        <f t="shared" si="50"/>
        <v>7</v>
      </c>
      <c r="P113" s="44">
        <f>O113*$P$3</f>
        <v>35</v>
      </c>
      <c r="Q113" s="45">
        <f>'[1]เมษายน 65 '!E113</f>
        <v>3621</v>
      </c>
      <c r="R113" s="43">
        <f>Q113-N113</f>
        <v>5</v>
      </c>
      <c r="S113" s="44">
        <f>R113*$S$3</f>
        <v>25</v>
      </c>
      <c r="T113" s="45">
        <f>'[1]พฤษภาคม 65'!E113</f>
        <v>3621</v>
      </c>
      <c r="U113" s="43">
        <f>T113-Q113</f>
        <v>0</v>
      </c>
      <c r="V113" s="44">
        <f>U113*$V$3</f>
        <v>0</v>
      </c>
      <c r="W113" s="45">
        <f>'[1]มิถุนายน 65 '!E113</f>
        <v>3639</v>
      </c>
      <c r="X113" s="43">
        <f>W113-T113</f>
        <v>18</v>
      </c>
      <c r="Y113" s="44">
        <f>X113*$Y$3</f>
        <v>90</v>
      </c>
      <c r="Z113" s="45">
        <f>'[1]กรกฏาคม 65 '!E113</f>
        <v>3836</v>
      </c>
      <c r="AA113" s="43">
        <f>Z113-W113</f>
        <v>197</v>
      </c>
      <c r="AB113" s="44">
        <f>AA113*$AB$3</f>
        <v>985</v>
      </c>
      <c r="AC113" s="45">
        <f>'[1]สิงหาคม 65 '!E113</f>
        <v>3982</v>
      </c>
      <c r="AD113" s="43">
        <f>AC113-Z113</f>
        <v>146</v>
      </c>
      <c r="AE113" s="44">
        <f>AD113*$AE$3</f>
        <v>730</v>
      </c>
      <c r="AF113" s="45">
        <f>'[1]กันยายน 65 '!E113</f>
        <v>4137</v>
      </c>
      <c r="AG113" s="43">
        <f>AF113-AC113</f>
        <v>155</v>
      </c>
      <c r="AH113" s="44">
        <f>AG113*$AH$3</f>
        <v>775</v>
      </c>
      <c r="AI113" s="45">
        <f>'[1]ตุลาคม 65 '!E113</f>
        <v>4235</v>
      </c>
      <c r="AJ113" s="43">
        <f>AI113-AF113</f>
        <v>98</v>
      </c>
      <c r="AK113" s="44">
        <f>AJ113*$AK$3</f>
        <v>490</v>
      </c>
      <c r="AL113" s="45">
        <f>'[1]พฤศจิกายน 65'!E113</f>
        <v>4301</v>
      </c>
      <c r="AM113" s="43">
        <f>AL113-AI113</f>
        <v>66</v>
      </c>
      <c r="AN113" s="44">
        <f>AM113*$AN$3</f>
        <v>330</v>
      </c>
      <c r="AO113" s="45">
        <f>'[1]ธันวาคม 65 '!E113</f>
        <v>4385</v>
      </c>
      <c r="AP113" s="43">
        <f>AO113-AL113</f>
        <v>84</v>
      </c>
      <c r="AQ113" s="44">
        <f>AP113*$AQ$3</f>
        <v>420</v>
      </c>
      <c r="AS113" s="17"/>
      <c r="AT113" s="46">
        <f t="shared" si="41"/>
        <v>0</v>
      </c>
      <c r="AU113" s="17"/>
      <c r="AV113" s="46">
        <f t="shared" si="42"/>
        <v>-5</v>
      </c>
      <c r="AW113" s="17"/>
      <c r="AX113" s="46">
        <f t="shared" si="43"/>
        <v>-15</v>
      </c>
      <c r="AY113" s="17"/>
      <c r="AZ113" s="46">
        <f t="shared" si="44"/>
        <v>-25</v>
      </c>
      <c r="BA113" s="17"/>
      <c r="BB113" s="46">
        <f t="shared" si="45"/>
        <v>90</v>
      </c>
      <c r="BC113" s="17"/>
      <c r="BD113" s="46">
        <f t="shared" si="46"/>
        <v>895</v>
      </c>
    </row>
    <row r="114" spans="1:57" x14ac:dyDescent="0.55000000000000004">
      <c r="A114" s="20">
        <v>47</v>
      </c>
      <c r="B114" s="63" t="s">
        <v>141</v>
      </c>
      <c r="C114" s="56"/>
      <c r="D114" s="57"/>
      <c r="E114" s="43">
        <f>'[1]ธันวาคม 64 '!E114</f>
        <v>373</v>
      </c>
      <c r="F114" s="43">
        <v>0</v>
      </c>
      <c r="G114" s="44">
        <v>0</v>
      </c>
      <c r="H114" s="45">
        <f>'[1]มกราคม 65'!E114</f>
        <v>373</v>
      </c>
      <c r="I114" s="43">
        <f t="shared" si="47"/>
        <v>0</v>
      </c>
      <c r="J114" s="44">
        <f t="shared" si="48"/>
        <v>0</v>
      </c>
      <c r="K114" s="45">
        <f>'[1]กุมภาพันธ์ 65'!E114</f>
        <v>373</v>
      </c>
      <c r="L114" s="43">
        <f t="shared" si="49"/>
        <v>0</v>
      </c>
      <c r="M114" s="44">
        <f>L114*$M$3</f>
        <v>0</v>
      </c>
      <c r="N114" s="45">
        <f>'[1]มีนาคม 65'!E114</f>
        <v>373</v>
      </c>
      <c r="O114" s="43">
        <f t="shared" si="50"/>
        <v>0</v>
      </c>
      <c r="P114" s="44">
        <f>O114*$P$3</f>
        <v>0</v>
      </c>
      <c r="Q114" s="45">
        <f>'[1]เมษายน 65 '!E114</f>
        <v>373</v>
      </c>
      <c r="R114" s="43">
        <f>Q114-N114</f>
        <v>0</v>
      </c>
      <c r="S114" s="44">
        <f>R114*$S$3</f>
        <v>0</v>
      </c>
      <c r="T114" s="45">
        <f>'[1]พฤษภาคม 65'!E114</f>
        <v>373</v>
      </c>
      <c r="U114" s="43">
        <f>T114-Q114</f>
        <v>0</v>
      </c>
      <c r="V114" s="44">
        <f>U114*$V$3</f>
        <v>0</v>
      </c>
      <c r="W114" s="45">
        <f>'[1]มิถุนายน 65 '!E114</f>
        <v>1325</v>
      </c>
      <c r="X114" s="43">
        <f>W114-T114</f>
        <v>952</v>
      </c>
      <c r="Y114" s="44">
        <f>X114*$Y$3</f>
        <v>4760</v>
      </c>
      <c r="Z114" s="45">
        <f>'[1]กรกฏาคม 65 '!E114</f>
        <v>1723</v>
      </c>
      <c r="AA114" s="43">
        <f>Z114-W114</f>
        <v>398</v>
      </c>
      <c r="AB114" s="44">
        <f>AA114*$AB$3</f>
        <v>1990</v>
      </c>
      <c r="AC114" s="45">
        <f>'[1]สิงหาคม 65 '!E114</f>
        <v>2115</v>
      </c>
      <c r="AD114" s="43">
        <f>AC114-Z114</f>
        <v>392</v>
      </c>
      <c r="AE114" s="44">
        <f>AD114*$AE$3</f>
        <v>1960</v>
      </c>
      <c r="AF114" s="45">
        <f>'[1]กันยายน 65 '!E114</f>
        <v>2583</v>
      </c>
      <c r="AG114" s="43">
        <f>AF114-AC114</f>
        <v>468</v>
      </c>
      <c r="AH114" s="44">
        <f>AG114*$AH$3</f>
        <v>2340</v>
      </c>
      <c r="AI114" s="45">
        <f>'[1]ตุลาคม 65 '!E114</f>
        <v>2977</v>
      </c>
      <c r="AJ114" s="43">
        <f>AI114-AF114</f>
        <v>394</v>
      </c>
      <c r="AK114" s="44">
        <f>AJ114*$AK$3</f>
        <v>1970</v>
      </c>
      <c r="AL114" s="45">
        <f>'[1]พฤศจิกายน 65'!E114</f>
        <v>3276</v>
      </c>
      <c r="AM114" s="43">
        <f>AL114-AI114</f>
        <v>299</v>
      </c>
      <c r="AN114" s="44">
        <f>AM114*$AN$3</f>
        <v>1495</v>
      </c>
      <c r="AO114" s="45">
        <f>'[1]ธันวาคม 65 '!E114</f>
        <v>3691</v>
      </c>
      <c r="AP114" s="43">
        <f>AO114-AL114</f>
        <v>415</v>
      </c>
      <c r="AQ114" s="44">
        <f>AP114*$AQ$3</f>
        <v>2075</v>
      </c>
      <c r="AS114" s="17"/>
      <c r="AT114" s="46">
        <f t="shared" si="41"/>
        <v>0</v>
      </c>
      <c r="AU114" s="17"/>
      <c r="AV114" s="46">
        <f t="shared" si="42"/>
        <v>0</v>
      </c>
      <c r="AW114" s="17"/>
      <c r="AX114" s="46">
        <f t="shared" si="43"/>
        <v>0</v>
      </c>
      <c r="AY114" s="17"/>
      <c r="AZ114" s="46">
        <f t="shared" si="44"/>
        <v>0</v>
      </c>
      <c r="BA114" s="64">
        <v>1379</v>
      </c>
      <c r="BB114" s="65">
        <f t="shared" si="45"/>
        <v>4760</v>
      </c>
      <c r="BC114" s="17"/>
      <c r="BD114" s="46">
        <f t="shared" si="46"/>
        <v>-2770</v>
      </c>
    </row>
    <row r="115" spans="1:57" x14ac:dyDescent="0.55000000000000004">
      <c r="A115" s="59" t="s">
        <v>142</v>
      </c>
      <c r="B115" s="60"/>
      <c r="C115" s="61"/>
      <c r="D115" s="62"/>
      <c r="E115" s="36"/>
      <c r="F115" s="36"/>
      <c r="G115" s="38"/>
      <c r="H115" s="36"/>
      <c r="I115" s="36"/>
      <c r="J115" s="38"/>
      <c r="K115" s="36"/>
      <c r="L115" s="36"/>
      <c r="M115" s="38"/>
      <c r="N115" s="36"/>
      <c r="O115" s="36"/>
      <c r="P115" s="38"/>
      <c r="Q115" s="36"/>
      <c r="R115" s="36"/>
      <c r="S115" s="38"/>
      <c r="T115" s="36"/>
      <c r="U115" s="36"/>
      <c r="V115" s="38"/>
      <c r="W115" s="36"/>
      <c r="X115" s="36"/>
      <c r="Y115" s="38"/>
      <c r="Z115" s="36"/>
      <c r="AA115" s="36"/>
      <c r="AB115" s="38"/>
      <c r="AC115" s="36"/>
      <c r="AD115" s="36"/>
      <c r="AE115" s="38"/>
      <c r="AF115" s="36"/>
      <c r="AG115" s="36"/>
      <c r="AH115" s="38"/>
      <c r="AI115" s="36"/>
      <c r="AJ115" s="36"/>
      <c r="AK115" s="38"/>
      <c r="AL115" s="36"/>
      <c r="AM115" s="36"/>
      <c r="AN115" s="38"/>
      <c r="AO115" s="36"/>
      <c r="AP115" s="36"/>
      <c r="AQ115" s="38"/>
      <c r="AS115" s="17"/>
      <c r="AT115" s="46">
        <f t="shared" si="41"/>
        <v>0</v>
      </c>
      <c r="AU115" s="17"/>
      <c r="AV115" s="46">
        <f t="shared" si="42"/>
        <v>0</v>
      </c>
      <c r="AW115" s="17"/>
      <c r="AX115" s="46">
        <f t="shared" si="43"/>
        <v>0</v>
      </c>
      <c r="AY115" s="17"/>
      <c r="AZ115" s="46">
        <f t="shared" si="44"/>
        <v>0</v>
      </c>
      <c r="BA115" s="17"/>
      <c r="BB115" s="46">
        <f t="shared" si="45"/>
        <v>0</v>
      </c>
      <c r="BC115" s="17"/>
      <c r="BD115" s="46">
        <f t="shared" si="46"/>
        <v>0</v>
      </c>
    </row>
    <row r="116" spans="1:57" x14ac:dyDescent="0.55000000000000004">
      <c r="A116" s="20">
        <v>48</v>
      </c>
      <c r="B116" s="63" t="s">
        <v>143</v>
      </c>
      <c r="C116" s="56"/>
      <c r="D116" s="57" t="s">
        <v>40</v>
      </c>
      <c r="E116" s="43">
        <f>'[1]ธันวาคม 64 '!E116</f>
        <v>12338</v>
      </c>
      <c r="F116" s="43">
        <v>27</v>
      </c>
      <c r="G116" s="44">
        <v>135</v>
      </c>
      <c r="H116" s="45">
        <f>'[1]มกราคม 65'!E116</f>
        <v>12363</v>
      </c>
      <c r="I116" s="43">
        <f t="shared" si="47"/>
        <v>25</v>
      </c>
      <c r="J116" s="44">
        <f t="shared" si="48"/>
        <v>125</v>
      </c>
      <c r="K116" s="45">
        <f>'[1]กุมภาพันธ์ 65'!E116</f>
        <v>12387</v>
      </c>
      <c r="L116" s="43">
        <f t="shared" si="49"/>
        <v>24</v>
      </c>
      <c r="M116" s="44">
        <f>L116*$M$3</f>
        <v>120</v>
      </c>
      <c r="N116" s="45">
        <f>'[1]มีนาคม 65'!E116</f>
        <v>12406</v>
      </c>
      <c r="O116" s="43">
        <f>N116-K116</f>
        <v>19</v>
      </c>
      <c r="P116" s="44">
        <f>O116*$P$3</f>
        <v>95</v>
      </c>
      <c r="Q116" s="45">
        <f>'[1]เมษายน 65 '!E116</f>
        <v>12411</v>
      </c>
      <c r="R116" s="43">
        <f>Q116-N116</f>
        <v>5</v>
      </c>
      <c r="S116" s="44">
        <f>R116*$S$3</f>
        <v>25</v>
      </c>
      <c r="T116" s="45">
        <f>'[1]พฤษภาคม 65'!E116</f>
        <v>12411</v>
      </c>
      <c r="U116" s="43">
        <f>T116-Q116</f>
        <v>0</v>
      </c>
      <c r="V116" s="44">
        <f>U116*$V$3</f>
        <v>0</v>
      </c>
      <c r="W116" s="45">
        <f>'[1]มิถุนายน 65 '!E116</f>
        <v>12417</v>
      </c>
      <c r="X116" s="43">
        <f>W116-T116</f>
        <v>6</v>
      </c>
      <c r="Y116" s="44">
        <f>X116*$Y$3</f>
        <v>30</v>
      </c>
      <c r="Z116" s="45">
        <f>'[1]กรกฏาคม 65 '!E116</f>
        <v>12554</v>
      </c>
      <c r="AA116" s="43">
        <f>Z116-W116</f>
        <v>137</v>
      </c>
      <c r="AB116" s="44">
        <f>AA116*$AB$3</f>
        <v>685</v>
      </c>
      <c r="AC116" s="45">
        <f>'[1]สิงหาคม 65 '!E116</f>
        <v>12719</v>
      </c>
      <c r="AD116" s="43">
        <f>AC116-Z116</f>
        <v>165</v>
      </c>
      <c r="AE116" s="44">
        <f>AD116*$AE$3</f>
        <v>825</v>
      </c>
      <c r="AF116" s="45">
        <f>'[1]กันยายน 65 '!E116</f>
        <v>12858</v>
      </c>
      <c r="AG116" s="43">
        <f>AF116-AC116</f>
        <v>139</v>
      </c>
      <c r="AH116" s="44">
        <f>AG116*$AH$3</f>
        <v>695</v>
      </c>
      <c r="AI116" s="45">
        <f>'[1]ตุลาคม 65 '!E116</f>
        <v>12950</v>
      </c>
      <c r="AJ116" s="43">
        <f>AI116-AF116</f>
        <v>92</v>
      </c>
      <c r="AK116" s="44">
        <f>AJ116*$AK$3</f>
        <v>460</v>
      </c>
      <c r="AL116" s="45">
        <f>'[1]พฤศจิกายน 65'!E116</f>
        <v>13004</v>
      </c>
      <c r="AM116" s="43">
        <f>AL116-AI116</f>
        <v>54</v>
      </c>
      <c r="AN116" s="44">
        <f>AM116*$AN$3</f>
        <v>270</v>
      </c>
      <c r="AO116" s="45">
        <f>'[1]ธันวาคม 65 '!E116</f>
        <v>13117</v>
      </c>
      <c r="AP116" s="43">
        <f>AO116-AL116</f>
        <v>113</v>
      </c>
      <c r="AQ116" s="44">
        <f>AP116*$AQ$3</f>
        <v>565</v>
      </c>
      <c r="AS116" s="17"/>
      <c r="AT116" s="46">
        <f t="shared" si="41"/>
        <v>-10</v>
      </c>
      <c r="AU116" s="17"/>
      <c r="AV116" s="46">
        <f t="shared" si="42"/>
        <v>-5</v>
      </c>
      <c r="AW116" s="17"/>
      <c r="AX116" s="46">
        <f t="shared" si="43"/>
        <v>-25</v>
      </c>
      <c r="AY116" s="17"/>
      <c r="AZ116" s="46">
        <f t="shared" si="44"/>
        <v>-25</v>
      </c>
      <c r="BA116" s="17"/>
      <c r="BB116" s="46">
        <f t="shared" si="45"/>
        <v>30</v>
      </c>
      <c r="BC116" s="17"/>
      <c r="BD116" s="46">
        <f t="shared" si="46"/>
        <v>655</v>
      </c>
    </row>
    <row r="117" spans="1:57" x14ac:dyDescent="0.55000000000000004">
      <c r="A117" s="20">
        <v>49</v>
      </c>
      <c r="B117" s="63" t="s">
        <v>144</v>
      </c>
      <c r="C117" s="56"/>
      <c r="D117" s="57"/>
      <c r="E117" s="43">
        <f>'[1]ธันวาคม 64 '!E117</f>
        <v>7641</v>
      </c>
      <c r="F117" s="43">
        <v>0</v>
      </c>
      <c r="G117" s="44">
        <v>0</v>
      </c>
      <c r="H117" s="45">
        <f>'[1]มกราคม 65'!E117</f>
        <v>7641</v>
      </c>
      <c r="I117" s="43">
        <f t="shared" si="47"/>
        <v>0</v>
      </c>
      <c r="J117" s="44">
        <f t="shared" si="48"/>
        <v>0</v>
      </c>
      <c r="K117" s="45">
        <f>'[1]กุมภาพันธ์ 65'!E117</f>
        <v>7641</v>
      </c>
      <c r="L117" s="43">
        <f t="shared" si="49"/>
        <v>0</v>
      </c>
      <c r="M117" s="44">
        <f>L117*$M$3</f>
        <v>0</v>
      </c>
      <c r="N117" s="45">
        <f>'[1]มีนาคม 65'!E117</f>
        <v>7641</v>
      </c>
      <c r="O117" s="43">
        <f>N117-K117</f>
        <v>0</v>
      </c>
      <c r="P117" s="44">
        <f>O117*$P$3</f>
        <v>0</v>
      </c>
      <c r="Q117" s="45" t="str">
        <f>'[1]เมษายน 65 '!E117</f>
        <v>ยกเลิก</v>
      </c>
      <c r="R117" s="43" t="s">
        <v>34</v>
      </c>
      <c r="S117" s="44" t="s">
        <v>34</v>
      </c>
      <c r="T117" s="45" t="str">
        <f>'[1]พฤษภาคม 65'!E117</f>
        <v>รื้อถอนแล้ว</v>
      </c>
      <c r="U117" s="50" t="s">
        <v>18</v>
      </c>
      <c r="V117" s="50" t="s">
        <v>18</v>
      </c>
      <c r="W117" s="45" t="str">
        <f>'[1]มิถุนายน 65 '!E117</f>
        <v>รื้อถอนแล้ว</v>
      </c>
      <c r="X117" s="50" t="s">
        <v>18</v>
      </c>
      <c r="Y117" s="50" t="s">
        <v>18</v>
      </c>
      <c r="Z117" s="45" t="str">
        <f>'[1]กรกฏาคม 65 '!E117</f>
        <v>รื้อถอนแล้ว</v>
      </c>
      <c r="AA117" s="17" t="s">
        <v>18</v>
      </c>
      <c r="AB117" s="17" t="s">
        <v>18</v>
      </c>
      <c r="AC117" s="45">
        <f>'[1]สิงหาคม 65 '!E117</f>
        <v>7655</v>
      </c>
      <c r="AD117" s="43">
        <v>0</v>
      </c>
      <c r="AE117" s="44">
        <f>AD117*$AE$3</f>
        <v>0</v>
      </c>
      <c r="AF117" s="45">
        <f>'[1]กันยายน 65 '!E117</f>
        <v>8003</v>
      </c>
      <c r="AG117" s="43">
        <f>AF117-AC117</f>
        <v>348</v>
      </c>
      <c r="AH117" s="44">
        <f>AG117*$AH$3</f>
        <v>1740</v>
      </c>
      <c r="AI117" s="45">
        <f>'[1]ตุลาคม 65 '!E117</f>
        <v>8343</v>
      </c>
      <c r="AJ117" s="43">
        <f>AI117-AF117</f>
        <v>340</v>
      </c>
      <c r="AK117" s="44">
        <f>AJ117*$AK$3</f>
        <v>1700</v>
      </c>
      <c r="AL117" s="45">
        <f>'[1]พฤศจิกายน 65'!E117</f>
        <v>8343</v>
      </c>
      <c r="AM117" s="43">
        <f>AL117-AI117</f>
        <v>0</v>
      </c>
      <c r="AN117" s="44">
        <f>AM117*$AN$3</f>
        <v>0</v>
      </c>
      <c r="AO117" s="45">
        <f>'[1]ธันวาคม 65 '!E117</f>
        <v>8852</v>
      </c>
      <c r="AP117" s="43">
        <f>AO117-AL117</f>
        <v>509</v>
      </c>
      <c r="AQ117" s="44">
        <f>AP117*$AQ$3</f>
        <v>2545</v>
      </c>
      <c r="AS117" s="17"/>
      <c r="AT117" s="46">
        <f t="shared" si="41"/>
        <v>0</v>
      </c>
      <c r="AU117" s="17"/>
      <c r="AV117" s="46">
        <f t="shared" si="42"/>
        <v>0</v>
      </c>
      <c r="AW117" s="17"/>
      <c r="AX117" s="46">
        <f t="shared" si="43"/>
        <v>0</v>
      </c>
      <c r="AY117" s="17"/>
      <c r="AZ117" s="50" t="s">
        <v>18</v>
      </c>
      <c r="BA117" s="17"/>
      <c r="BB117" s="50" t="s">
        <v>18</v>
      </c>
      <c r="BC117" s="17"/>
      <c r="BD117" s="17" t="s">
        <v>18</v>
      </c>
    </row>
    <row r="118" spans="1:57" x14ac:dyDescent="0.55000000000000004">
      <c r="A118" s="59" t="s">
        <v>145</v>
      </c>
      <c r="B118" s="60"/>
      <c r="C118" s="61"/>
      <c r="D118" s="62"/>
      <c r="E118" s="36"/>
      <c r="F118" s="36"/>
      <c r="G118" s="38"/>
      <c r="H118" s="36"/>
      <c r="I118" s="36"/>
      <c r="J118" s="38"/>
      <c r="K118" s="36"/>
      <c r="L118" s="36"/>
      <c r="M118" s="38"/>
      <c r="N118" s="36"/>
      <c r="O118" s="36"/>
      <c r="P118" s="38"/>
      <c r="Q118" s="36"/>
      <c r="R118" s="36"/>
      <c r="S118" s="38"/>
      <c r="T118" s="36"/>
      <c r="U118" s="36"/>
      <c r="V118" s="38"/>
      <c r="W118" s="36"/>
      <c r="X118" s="36"/>
      <c r="Y118" s="38"/>
      <c r="Z118" s="36"/>
      <c r="AA118" s="36"/>
      <c r="AB118" s="38"/>
      <c r="AC118" s="36"/>
      <c r="AD118" s="36"/>
      <c r="AE118" s="38"/>
      <c r="AF118" s="36"/>
      <c r="AG118" s="36"/>
      <c r="AH118" s="38"/>
      <c r="AI118" s="36"/>
      <c r="AJ118" s="36"/>
      <c r="AK118" s="38"/>
      <c r="AL118" s="36"/>
      <c r="AM118" s="36"/>
      <c r="AN118" s="38"/>
      <c r="AO118" s="36"/>
      <c r="AP118" s="36"/>
      <c r="AQ118" s="38"/>
      <c r="AS118" s="17"/>
      <c r="AT118" s="46">
        <f t="shared" si="41"/>
        <v>0</v>
      </c>
      <c r="AU118" s="17"/>
      <c r="AV118" s="46">
        <f t="shared" si="42"/>
        <v>0</v>
      </c>
      <c r="AW118" s="17"/>
      <c r="AX118" s="46">
        <f t="shared" si="43"/>
        <v>0</v>
      </c>
      <c r="AY118" s="17"/>
      <c r="AZ118" s="46">
        <f t="shared" si="44"/>
        <v>0</v>
      </c>
      <c r="BA118" s="17"/>
      <c r="BB118" s="46">
        <f t="shared" si="45"/>
        <v>0</v>
      </c>
      <c r="BC118" s="17"/>
      <c r="BD118" s="46">
        <f t="shared" si="46"/>
        <v>0</v>
      </c>
    </row>
    <row r="119" spans="1:57" x14ac:dyDescent="0.55000000000000004">
      <c r="A119" s="20">
        <v>50</v>
      </c>
      <c r="B119" s="63" t="s">
        <v>146</v>
      </c>
      <c r="C119" s="56"/>
      <c r="D119" s="57">
        <v>9749249</v>
      </c>
      <c r="E119" s="43">
        <f>'[1]ธันวาคม 64 '!E119</f>
        <v>6940</v>
      </c>
      <c r="F119" s="43">
        <v>0</v>
      </c>
      <c r="G119" s="44">
        <v>0</v>
      </c>
      <c r="H119" s="45">
        <f>'[1]มกราคม 65'!E119</f>
        <v>6940</v>
      </c>
      <c r="I119" s="43">
        <f t="shared" si="47"/>
        <v>0</v>
      </c>
      <c r="J119" s="44">
        <f t="shared" si="48"/>
        <v>0</v>
      </c>
      <c r="K119" s="45">
        <f>'[1]กุมภาพันธ์ 65'!E119</f>
        <v>6940</v>
      </c>
      <c r="L119" s="43">
        <f t="shared" si="49"/>
        <v>0</v>
      </c>
      <c r="M119" s="44">
        <f>L119*$M$3</f>
        <v>0</v>
      </c>
      <c r="N119" s="45">
        <f>'[1]มีนาคม 65'!E119</f>
        <v>6940</v>
      </c>
      <c r="O119" s="43">
        <f>N119-K119</f>
        <v>0</v>
      </c>
      <c r="P119" s="44">
        <f>O119*$P$3</f>
        <v>0</v>
      </c>
      <c r="Q119" s="45">
        <f>'[1]เมษายน 65 '!E119</f>
        <v>6940</v>
      </c>
      <c r="R119" s="43">
        <f>Q119-N119</f>
        <v>0</v>
      </c>
      <c r="S119" s="44">
        <f>R119*$S$3</f>
        <v>0</v>
      </c>
      <c r="T119" s="45">
        <f>'[1]พฤษภาคม 65'!E119</f>
        <v>6940</v>
      </c>
      <c r="U119" s="43">
        <f>T119-Q119</f>
        <v>0</v>
      </c>
      <c r="V119" s="44">
        <f>U119*$V$3</f>
        <v>0</v>
      </c>
      <c r="W119" s="45">
        <f>'[1]มิถุนายน 65 '!E119</f>
        <v>6940</v>
      </c>
      <c r="X119" s="43">
        <f>W119-T119</f>
        <v>0</v>
      </c>
      <c r="Y119" s="44">
        <f>X119*$Y$3</f>
        <v>0</v>
      </c>
      <c r="Z119" s="45">
        <f>'[1]กรกฏาคม 65 '!E119</f>
        <v>7027</v>
      </c>
      <c r="AA119" s="43">
        <f>Z119-W119</f>
        <v>87</v>
      </c>
      <c r="AB119" s="44">
        <f>AA119*$AB$3</f>
        <v>435</v>
      </c>
      <c r="AC119" s="45">
        <f>'[1]สิงหาคม 65 '!E119</f>
        <v>7105</v>
      </c>
      <c r="AD119" s="43">
        <f>AC119-Z119</f>
        <v>78</v>
      </c>
      <c r="AE119" s="44">
        <f>AD119*$AE$3</f>
        <v>390</v>
      </c>
      <c r="AF119" s="45">
        <f>'[1]กันยายน 65 '!E119</f>
        <v>7194</v>
      </c>
      <c r="AG119" s="43">
        <f>AF119-AC119</f>
        <v>89</v>
      </c>
      <c r="AH119" s="44">
        <f>AG119*$AH$3</f>
        <v>445</v>
      </c>
      <c r="AI119" s="45">
        <f>'[1]ตุลาคม 65 '!E119</f>
        <v>7260</v>
      </c>
      <c r="AJ119" s="43">
        <f>AI119-AF119</f>
        <v>66</v>
      </c>
      <c r="AK119" s="44">
        <f>AJ119*$AK$3</f>
        <v>330</v>
      </c>
      <c r="AL119" s="45">
        <f>'[1]พฤศจิกายน 65'!E119</f>
        <v>7306</v>
      </c>
      <c r="AM119" s="43">
        <f>AL119-AI119</f>
        <v>46</v>
      </c>
      <c r="AN119" s="44">
        <f>AM119*$AN$3</f>
        <v>230</v>
      </c>
      <c r="AO119" s="45">
        <f>'[1]ธันวาคม 65 '!E119</f>
        <v>7377</v>
      </c>
      <c r="AP119" s="43">
        <f>AO119-AL119</f>
        <v>71</v>
      </c>
      <c r="AQ119" s="44">
        <f>AP119*$AQ$3</f>
        <v>355</v>
      </c>
      <c r="AS119" s="17"/>
      <c r="AT119" s="46">
        <f t="shared" si="41"/>
        <v>0</v>
      </c>
      <c r="AU119" s="17"/>
      <c r="AV119" s="46">
        <f t="shared" si="42"/>
        <v>0</v>
      </c>
      <c r="AW119" s="17"/>
      <c r="AX119" s="46">
        <f t="shared" si="43"/>
        <v>0</v>
      </c>
      <c r="AY119" s="17"/>
      <c r="AZ119" s="46">
        <f t="shared" si="44"/>
        <v>0</v>
      </c>
      <c r="BA119" s="17"/>
      <c r="BB119" s="46">
        <f t="shared" si="45"/>
        <v>0</v>
      </c>
      <c r="BC119" s="17"/>
      <c r="BD119" s="46">
        <f t="shared" si="46"/>
        <v>435</v>
      </c>
    </row>
    <row r="120" spans="1:57" x14ac:dyDescent="0.55000000000000004">
      <c r="A120" s="20">
        <v>51</v>
      </c>
      <c r="B120" s="63" t="s">
        <v>147</v>
      </c>
      <c r="C120" s="56"/>
      <c r="D120" s="57" t="s">
        <v>40</v>
      </c>
      <c r="E120" s="43">
        <f>'[1]ธันวาคม 64 '!E120</f>
        <v>5049</v>
      </c>
      <c r="F120" s="43">
        <v>0</v>
      </c>
      <c r="G120" s="44">
        <v>0</v>
      </c>
      <c r="H120" s="45">
        <f>'[1]มกราคม 65'!E120</f>
        <v>5049</v>
      </c>
      <c r="I120" s="43">
        <f t="shared" si="47"/>
        <v>0</v>
      </c>
      <c r="J120" s="44">
        <f t="shared" si="48"/>
        <v>0</v>
      </c>
      <c r="K120" s="45">
        <f>'[1]กุมภาพันธ์ 65'!E120</f>
        <v>5049</v>
      </c>
      <c r="L120" s="43">
        <f t="shared" si="49"/>
        <v>0</v>
      </c>
      <c r="M120" s="44">
        <f>L120*$M$3</f>
        <v>0</v>
      </c>
      <c r="N120" s="45">
        <f>'[1]มีนาคม 65'!E120</f>
        <v>5049</v>
      </c>
      <c r="O120" s="43">
        <f>N120-K120</f>
        <v>0</v>
      </c>
      <c r="P120" s="44">
        <f>O120*$P$3</f>
        <v>0</v>
      </c>
      <c r="Q120" s="45">
        <f>'[1]เมษายน 65 '!E120</f>
        <v>5049</v>
      </c>
      <c r="R120" s="43">
        <f>Q120-N120</f>
        <v>0</v>
      </c>
      <c r="S120" s="44">
        <f>R120*$S$3</f>
        <v>0</v>
      </c>
      <c r="T120" s="45">
        <f>'[1]พฤษภาคม 65'!E120</f>
        <v>5049</v>
      </c>
      <c r="U120" s="43">
        <f>T120-Q120</f>
        <v>0</v>
      </c>
      <c r="V120" s="44">
        <f>U120*$V$3</f>
        <v>0</v>
      </c>
      <c r="W120" s="45">
        <f>'[1]มิถุนายน 65 '!E120</f>
        <v>5049</v>
      </c>
      <c r="X120" s="43">
        <f>W120-T120</f>
        <v>0</v>
      </c>
      <c r="Y120" s="44">
        <f>X120*$Y$3</f>
        <v>0</v>
      </c>
      <c r="Z120" s="45">
        <f>'[1]กรกฏาคม 65 '!E120</f>
        <v>5639</v>
      </c>
      <c r="AA120" s="43">
        <f>Z120-W120</f>
        <v>590</v>
      </c>
      <c r="AB120" s="44">
        <f>AA120*$AB$3</f>
        <v>2950</v>
      </c>
      <c r="AC120" s="45">
        <f>'[1]สิงหาคม 65 '!E120</f>
        <v>6257</v>
      </c>
      <c r="AD120" s="43">
        <f>AC120-Z120</f>
        <v>618</v>
      </c>
      <c r="AE120" s="44">
        <f>AD120*$AE$3</f>
        <v>3090</v>
      </c>
      <c r="AF120" s="45">
        <f>'[1]กันยายน 65 '!E120</f>
        <v>6965</v>
      </c>
      <c r="AG120" s="43">
        <f>AF120-AC120</f>
        <v>708</v>
      </c>
      <c r="AH120" s="44">
        <f>AG120*$AH$3</f>
        <v>3540</v>
      </c>
      <c r="AI120" s="45">
        <f>'[1]ตุลาคม 65 '!E120</f>
        <v>7480</v>
      </c>
      <c r="AJ120" s="43">
        <f>AI120-AF120</f>
        <v>515</v>
      </c>
      <c r="AK120" s="44">
        <f>AJ120*$AK$3</f>
        <v>2575</v>
      </c>
      <c r="AL120" s="45">
        <f>'[1]พฤศจิกายน 65'!E120</f>
        <v>7675</v>
      </c>
      <c r="AM120" s="43">
        <f>AL120-AI120</f>
        <v>195</v>
      </c>
      <c r="AN120" s="44">
        <f>AM120*$AN$3</f>
        <v>975</v>
      </c>
      <c r="AO120" s="45">
        <f>'[1]ธันวาคม 65 '!E120</f>
        <v>8150</v>
      </c>
      <c r="AP120" s="43">
        <f>AO120-AL120</f>
        <v>475</v>
      </c>
      <c r="AQ120" s="44">
        <f>AP120*$AQ$3</f>
        <v>2375</v>
      </c>
      <c r="AS120" s="17"/>
      <c r="AT120" s="46">
        <f t="shared" si="41"/>
        <v>0</v>
      </c>
      <c r="AU120" s="17"/>
      <c r="AV120" s="46">
        <f t="shared" si="42"/>
        <v>0</v>
      </c>
      <c r="AW120" s="17"/>
      <c r="AX120" s="46">
        <f t="shared" si="43"/>
        <v>0</v>
      </c>
      <c r="AY120" s="17"/>
      <c r="AZ120" s="46">
        <f t="shared" si="44"/>
        <v>0</v>
      </c>
      <c r="BA120" s="17"/>
      <c r="BB120" s="46">
        <f t="shared" si="45"/>
        <v>0</v>
      </c>
      <c r="BC120" s="17"/>
      <c r="BD120" s="46">
        <f t="shared" si="46"/>
        <v>2950</v>
      </c>
      <c r="BE120" s="78" t="s">
        <v>148</v>
      </c>
    </row>
    <row r="121" spans="1:57" x14ac:dyDescent="0.55000000000000004">
      <c r="A121" s="20"/>
      <c r="B121" s="63" t="s">
        <v>149</v>
      </c>
      <c r="C121" s="56"/>
      <c r="D121" s="57">
        <v>20220732447</v>
      </c>
      <c r="E121" s="43">
        <f>'[1]ธันวาคม 64 '!E122</f>
        <v>0</v>
      </c>
      <c r="F121" s="43">
        <v>0</v>
      </c>
      <c r="G121" s="44">
        <v>0</v>
      </c>
      <c r="H121" s="45">
        <f>'[1]มกราคม 65'!E122</f>
        <v>0</v>
      </c>
      <c r="I121" s="43">
        <f t="shared" si="47"/>
        <v>0</v>
      </c>
      <c r="J121" s="44">
        <f t="shared" si="48"/>
        <v>0</v>
      </c>
      <c r="K121" s="45">
        <f>'[1]กุมภาพันธ์ 65'!E122</f>
        <v>0</v>
      </c>
      <c r="L121" s="43">
        <f t="shared" si="49"/>
        <v>0</v>
      </c>
      <c r="M121" s="44">
        <f>L121*$M$3</f>
        <v>0</v>
      </c>
      <c r="N121" s="45">
        <f>'[1]มีนาคม 65'!E122</f>
        <v>0</v>
      </c>
      <c r="O121" s="43">
        <f>N121-K121</f>
        <v>0</v>
      </c>
      <c r="P121" s="44">
        <f>O121*$P$3</f>
        <v>0</v>
      </c>
      <c r="Q121" s="45">
        <f>'[1]เมษายน 65 '!E122</f>
        <v>0</v>
      </c>
      <c r="R121" s="43">
        <f>Q121-N121</f>
        <v>0</v>
      </c>
      <c r="S121" s="44">
        <f>R121*$S$3</f>
        <v>0</v>
      </c>
      <c r="T121" s="45">
        <f>'[1]พฤษภาคม 65'!E122</f>
        <v>0</v>
      </c>
      <c r="U121" s="43">
        <f>T121-Q121</f>
        <v>0</v>
      </c>
      <c r="V121" s="44">
        <f>U121*$V$3</f>
        <v>0</v>
      </c>
      <c r="W121" s="45">
        <f>'[1]มิถุนายน 65 '!E122</f>
        <v>0</v>
      </c>
      <c r="X121" s="43">
        <f>W121-T121</f>
        <v>0</v>
      </c>
      <c r="Y121" s="44">
        <f>X121*$Y$3</f>
        <v>0</v>
      </c>
      <c r="Z121" s="45">
        <f>'[1]กรกฏาคม 65 '!E122</f>
        <v>0</v>
      </c>
      <c r="AA121" s="43">
        <f>Z121-W121</f>
        <v>0</v>
      </c>
      <c r="AB121" s="44">
        <f>AA121*$AB$3</f>
        <v>0</v>
      </c>
      <c r="AC121" s="45">
        <f>'[1]สิงหาคม 65 '!E122</f>
        <v>0</v>
      </c>
      <c r="AD121" s="43">
        <f>AC121-Z121</f>
        <v>0</v>
      </c>
      <c r="AE121" s="44">
        <f>AD121*$AE$3</f>
        <v>0</v>
      </c>
      <c r="AF121" s="45">
        <f>'[1]กันยายน 65 '!E122</f>
        <v>0</v>
      </c>
      <c r="AG121" s="43">
        <f>AF121-AC121</f>
        <v>0</v>
      </c>
      <c r="AH121" s="44">
        <f>AG121*$AH$3</f>
        <v>0</v>
      </c>
      <c r="AI121" s="45">
        <f>'[1]ตุลาคม 65 '!E122</f>
        <v>0</v>
      </c>
      <c r="AJ121" s="43">
        <f>AI121-AF121</f>
        <v>0</v>
      </c>
      <c r="AK121" s="44">
        <f>AJ121*$AK$3</f>
        <v>0</v>
      </c>
      <c r="AL121" s="45">
        <f>'[1]พฤศจิกายน 65'!E122</f>
        <v>0</v>
      </c>
      <c r="AM121" s="43">
        <f>AL121-AI121</f>
        <v>0</v>
      </c>
      <c r="AN121" s="44">
        <f>AM121*$AN$3</f>
        <v>0</v>
      </c>
      <c r="AO121" s="45">
        <f>'[1]ธันวาคม 65 '!E121</f>
        <v>56</v>
      </c>
      <c r="AP121" s="43">
        <f>AO121-AL121</f>
        <v>56</v>
      </c>
      <c r="AQ121" s="44">
        <f>AP121*$AQ$3</f>
        <v>280</v>
      </c>
      <c r="AS121" s="17"/>
      <c r="AT121" s="46"/>
      <c r="AU121" s="17"/>
      <c r="AV121" s="46"/>
      <c r="AW121" s="17"/>
      <c r="AX121" s="46"/>
      <c r="AY121" s="17"/>
      <c r="AZ121" s="46"/>
      <c r="BA121" s="17"/>
      <c r="BB121" s="46"/>
      <c r="BC121" s="17"/>
      <c r="BD121" s="46"/>
      <c r="BE121" s="78"/>
    </row>
    <row r="122" spans="1:57" x14ac:dyDescent="0.55000000000000004">
      <c r="A122" s="59" t="s">
        <v>150</v>
      </c>
      <c r="B122" s="60"/>
      <c r="C122" s="61"/>
      <c r="D122" s="62"/>
      <c r="E122" s="36"/>
      <c r="F122" s="36"/>
      <c r="G122" s="38"/>
      <c r="H122" s="36"/>
      <c r="I122" s="36"/>
      <c r="J122" s="38"/>
      <c r="K122" s="36"/>
      <c r="L122" s="36"/>
      <c r="M122" s="38"/>
      <c r="N122" s="36"/>
      <c r="O122" s="36"/>
      <c r="P122" s="38"/>
      <c r="Q122" s="36"/>
      <c r="R122" s="36"/>
      <c r="S122" s="38"/>
      <c r="T122" s="36"/>
      <c r="U122" s="36"/>
      <c r="V122" s="38"/>
      <c r="W122" s="36"/>
      <c r="X122" s="36"/>
      <c r="Y122" s="38"/>
      <c r="Z122" s="36"/>
      <c r="AA122" s="36"/>
      <c r="AB122" s="38"/>
      <c r="AC122" s="36"/>
      <c r="AD122" s="36"/>
      <c r="AE122" s="38"/>
      <c r="AF122" s="36"/>
      <c r="AG122" s="36"/>
      <c r="AH122" s="38"/>
      <c r="AI122" s="36"/>
      <c r="AJ122" s="36"/>
      <c r="AK122" s="38"/>
      <c r="AL122" s="36"/>
      <c r="AM122" s="36"/>
      <c r="AN122" s="38"/>
      <c r="AO122" s="36"/>
      <c r="AP122" s="36"/>
      <c r="AQ122" s="38"/>
      <c r="AS122" s="17"/>
      <c r="AT122" s="46">
        <f t="shared" si="41"/>
        <v>0</v>
      </c>
      <c r="AU122" s="17"/>
      <c r="AV122" s="46">
        <f t="shared" si="42"/>
        <v>0</v>
      </c>
      <c r="AW122" s="17"/>
      <c r="AX122" s="46">
        <f t="shared" si="43"/>
        <v>0</v>
      </c>
      <c r="AY122" s="17"/>
      <c r="AZ122" s="46">
        <f t="shared" si="44"/>
        <v>0</v>
      </c>
      <c r="BA122" s="17"/>
      <c r="BB122" s="46">
        <f t="shared" si="45"/>
        <v>0</v>
      </c>
      <c r="BC122" s="17"/>
      <c r="BD122" s="46">
        <f t="shared" si="46"/>
        <v>0</v>
      </c>
    </row>
    <row r="123" spans="1:57" x14ac:dyDescent="0.55000000000000004">
      <c r="A123" s="20">
        <v>52</v>
      </c>
      <c r="B123" s="63" t="s">
        <v>151</v>
      </c>
      <c r="C123" s="56"/>
      <c r="D123" s="57"/>
      <c r="E123" s="43">
        <f>'[1]ธันวาคม 64 '!E123</f>
        <v>4510</v>
      </c>
      <c r="F123" s="43">
        <v>36</v>
      </c>
      <c r="G123" s="44">
        <v>180</v>
      </c>
      <c r="H123" s="45">
        <f>'[1]มกราคม 65'!E123</f>
        <v>4578</v>
      </c>
      <c r="I123" s="43">
        <f t="shared" si="47"/>
        <v>68</v>
      </c>
      <c r="J123" s="44">
        <f t="shared" si="48"/>
        <v>340</v>
      </c>
      <c r="K123" s="45">
        <f>'[1]กุมภาพันธ์ 65'!E123</f>
        <v>4647</v>
      </c>
      <c r="L123" s="43">
        <f t="shared" si="49"/>
        <v>69</v>
      </c>
      <c r="M123" s="44">
        <f>L123*$M$3</f>
        <v>345</v>
      </c>
      <c r="N123" s="45">
        <f>'[1]มีนาคม 65'!E123</f>
        <v>4672</v>
      </c>
      <c r="O123" s="43">
        <f>N123-K123</f>
        <v>25</v>
      </c>
      <c r="P123" s="44">
        <f>O123*$P$3</f>
        <v>125</v>
      </c>
      <c r="Q123" s="45">
        <f>'[1]เมษายน 65 '!E123</f>
        <v>4672</v>
      </c>
      <c r="R123" s="43">
        <f>Q123-N123</f>
        <v>0</v>
      </c>
      <c r="S123" s="44">
        <f>R123*$S$3</f>
        <v>0</v>
      </c>
      <c r="T123" s="45">
        <f>'[1]พฤษภาคม 65'!E123</f>
        <v>4672</v>
      </c>
      <c r="U123" s="43">
        <f>T123-Q123</f>
        <v>0</v>
      </c>
      <c r="V123" s="44">
        <f>U123*$V$3</f>
        <v>0</v>
      </c>
      <c r="W123" s="45">
        <f>'[1]มิถุนายน 65 '!E123</f>
        <v>4672</v>
      </c>
      <c r="X123" s="43">
        <f>W123-T123</f>
        <v>0</v>
      </c>
      <c r="Y123" s="44">
        <f>X123*$Y$3</f>
        <v>0</v>
      </c>
      <c r="Z123" s="45">
        <f>'[1]กรกฏาคม 65 '!E123</f>
        <v>4819</v>
      </c>
      <c r="AA123" s="43">
        <f>Z123-W123</f>
        <v>147</v>
      </c>
      <c r="AB123" s="44">
        <f>AA123*$AB$3</f>
        <v>735</v>
      </c>
      <c r="AC123" s="45">
        <f>'[1]สิงหาคม 65 '!E123</f>
        <v>4955</v>
      </c>
      <c r="AD123" s="43">
        <f>AC123-Z123</f>
        <v>136</v>
      </c>
      <c r="AE123" s="44">
        <f>AD123*$AE$3</f>
        <v>680</v>
      </c>
      <c r="AF123" s="45">
        <f>'[1]กันยายน 65 '!E123</f>
        <v>5079</v>
      </c>
      <c r="AG123" s="43">
        <f>AF123-AC123</f>
        <v>124</v>
      </c>
      <c r="AH123" s="44">
        <f>AG123*$AH$3</f>
        <v>620</v>
      </c>
      <c r="AI123" s="45">
        <f>'[1]ตุลาคม 65 '!E123</f>
        <v>5165</v>
      </c>
      <c r="AJ123" s="43">
        <f>AI123-AF123</f>
        <v>86</v>
      </c>
      <c r="AK123" s="44">
        <f>AJ123*$AK$3</f>
        <v>430</v>
      </c>
      <c r="AL123" s="45">
        <f>'[1]พฤศจิกายน 65'!E123</f>
        <v>5234</v>
      </c>
      <c r="AM123" s="43">
        <f>AL123-AI123</f>
        <v>69</v>
      </c>
      <c r="AN123" s="44">
        <f>AM123*$AN$3</f>
        <v>345</v>
      </c>
      <c r="AO123" s="45">
        <f>'[1]ธันวาคม 65 '!E123</f>
        <v>5323</v>
      </c>
      <c r="AP123" s="43">
        <f>AO123-AL123</f>
        <v>89</v>
      </c>
      <c r="AQ123" s="44">
        <f>AP123*$AQ$3</f>
        <v>445</v>
      </c>
      <c r="AS123" s="17"/>
      <c r="AT123" s="46">
        <f t="shared" si="41"/>
        <v>160</v>
      </c>
      <c r="AU123" s="17"/>
      <c r="AV123" s="46">
        <f t="shared" si="42"/>
        <v>5</v>
      </c>
      <c r="AW123" s="17"/>
      <c r="AX123" s="46">
        <f t="shared" si="43"/>
        <v>-220</v>
      </c>
      <c r="AY123" s="17"/>
      <c r="AZ123" s="46">
        <f t="shared" si="44"/>
        <v>0</v>
      </c>
      <c r="BA123" s="17"/>
      <c r="BB123" s="46">
        <f t="shared" si="45"/>
        <v>0</v>
      </c>
      <c r="BC123" s="17"/>
      <c r="BD123" s="46">
        <f t="shared" si="46"/>
        <v>735</v>
      </c>
    </row>
    <row r="124" spans="1:57" x14ac:dyDescent="0.55000000000000004">
      <c r="A124" s="20">
        <v>53</v>
      </c>
      <c r="B124" s="63" t="s">
        <v>152</v>
      </c>
      <c r="C124" s="56"/>
      <c r="D124" s="57" t="s">
        <v>40</v>
      </c>
      <c r="E124" s="43">
        <f>'[1]ธันวาคม 64 '!E124</f>
        <v>7834</v>
      </c>
      <c r="F124" s="43">
        <v>0</v>
      </c>
      <c r="G124" s="44">
        <v>5</v>
      </c>
      <c r="H124" s="45">
        <f>'[1]มกราคม 65'!E124</f>
        <v>7834</v>
      </c>
      <c r="I124" s="43">
        <f t="shared" si="47"/>
        <v>0</v>
      </c>
      <c r="J124" s="44">
        <f t="shared" si="48"/>
        <v>0</v>
      </c>
      <c r="K124" s="45">
        <f>'[1]กุมภาพันธ์ 65'!E124</f>
        <v>7834</v>
      </c>
      <c r="L124" s="43">
        <f t="shared" si="49"/>
        <v>0</v>
      </c>
      <c r="M124" s="44">
        <f>L124*$M$3</f>
        <v>0</v>
      </c>
      <c r="N124" s="45">
        <f>'[1]มีนาคม 65'!E124</f>
        <v>7834</v>
      </c>
      <c r="O124" s="43">
        <f>N124-K124</f>
        <v>0</v>
      </c>
      <c r="P124" s="44">
        <f>O124*$P$3</f>
        <v>0</v>
      </c>
      <c r="Q124" s="45">
        <f>'[1]เมษายน 65 '!E124</f>
        <v>7834</v>
      </c>
      <c r="R124" s="43">
        <f>Q124-N124</f>
        <v>0</v>
      </c>
      <c r="S124" s="44">
        <f>R124*$S$3</f>
        <v>0</v>
      </c>
      <c r="T124" s="45">
        <f>'[1]พฤษภาคม 65'!E124</f>
        <v>7834</v>
      </c>
      <c r="U124" s="43">
        <f>T124-Q124</f>
        <v>0</v>
      </c>
      <c r="V124" s="44">
        <f>U124*$V$3</f>
        <v>0</v>
      </c>
      <c r="W124" s="45">
        <f>'[1]มิถุนายน 65 '!E124</f>
        <v>7881</v>
      </c>
      <c r="X124" s="43">
        <f>W124-T124</f>
        <v>47</v>
      </c>
      <c r="Y124" s="44">
        <f>X124*$Y$3</f>
        <v>235</v>
      </c>
      <c r="Z124" s="45">
        <f>'[1]กรกฏาคม 65 '!E124</f>
        <v>8338</v>
      </c>
      <c r="AA124" s="43">
        <f>Z124-W124</f>
        <v>457</v>
      </c>
      <c r="AB124" s="44">
        <f>AA124*$AB$3</f>
        <v>2285</v>
      </c>
      <c r="AC124" s="45">
        <f>'[1]สิงหาคม 65 '!E124</f>
        <v>8768</v>
      </c>
      <c r="AD124" s="43">
        <f>AC124-Z124</f>
        <v>430</v>
      </c>
      <c r="AE124" s="44">
        <f>AD124*$AE$3</f>
        <v>2150</v>
      </c>
      <c r="AF124" s="45">
        <f>'[1]กันยายน 65 '!E124</f>
        <v>9281</v>
      </c>
      <c r="AG124" s="43">
        <f>AF124-AC124</f>
        <v>513</v>
      </c>
      <c r="AH124" s="44">
        <f>AG124*$AH$3</f>
        <v>2565</v>
      </c>
      <c r="AI124" s="45">
        <f>'[1]ตุลาคม 65 '!E124</f>
        <v>9705</v>
      </c>
      <c r="AJ124" s="43">
        <f>AI124-AF124</f>
        <v>424</v>
      </c>
      <c r="AK124" s="44">
        <f>AJ124*$AK$3</f>
        <v>2120</v>
      </c>
      <c r="AL124" s="45">
        <f>'[1]พฤศจิกายน 65'!E124</f>
        <v>9</v>
      </c>
      <c r="AM124" s="70">
        <f>(10000-AI124)+AL124</f>
        <v>304</v>
      </c>
      <c r="AN124" s="44">
        <f>AM124*$AN$3</f>
        <v>1520</v>
      </c>
      <c r="AO124" s="45">
        <f>'[1]ธันวาคม 65 '!E124</f>
        <v>424</v>
      </c>
      <c r="AP124" s="43">
        <f>AO124-AL124</f>
        <v>415</v>
      </c>
      <c r="AQ124" s="44">
        <f>AP124*$AQ$3</f>
        <v>2075</v>
      </c>
      <c r="AS124" s="17"/>
      <c r="AT124" s="46">
        <f t="shared" si="41"/>
        <v>-5</v>
      </c>
      <c r="AU124" s="17"/>
      <c r="AV124" s="46">
        <f t="shared" si="42"/>
        <v>0</v>
      </c>
      <c r="AW124" s="17"/>
      <c r="AX124" s="46">
        <f t="shared" si="43"/>
        <v>0</v>
      </c>
      <c r="AY124" s="17"/>
      <c r="AZ124" s="46">
        <f t="shared" si="44"/>
        <v>0</v>
      </c>
      <c r="BA124" s="17"/>
      <c r="BB124" s="46">
        <f t="shared" si="45"/>
        <v>235</v>
      </c>
      <c r="BC124" s="17"/>
      <c r="BD124" s="46">
        <f t="shared" si="46"/>
        <v>2050</v>
      </c>
      <c r="BE124" s="78" t="s">
        <v>153</v>
      </c>
    </row>
    <row r="125" spans="1:57" x14ac:dyDescent="0.55000000000000004">
      <c r="A125" s="59" t="s">
        <v>154</v>
      </c>
      <c r="B125" s="60"/>
      <c r="C125" s="61"/>
      <c r="D125" s="62"/>
      <c r="E125" s="36"/>
      <c r="F125" s="36"/>
      <c r="G125" s="38"/>
      <c r="H125" s="36"/>
      <c r="I125" s="36"/>
      <c r="J125" s="38"/>
      <c r="K125" s="36"/>
      <c r="L125" s="36"/>
      <c r="M125" s="38"/>
      <c r="N125" s="36"/>
      <c r="O125" s="36"/>
      <c r="P125" s="38"/>
      <c r="Q125" s="36"/>
      <c r="R125" s="36"/>
      <c r="S125" s="38"/>
      <c r="T125" s="36"/>
      <c r="U125" s="36"/>
      <c r="V125" s="38"/>
      <c r="W125" s="36"/>
      <c r="X125" s="36"/>
      <c r="Y125" s="38"/>
      <c r="Z125" s="36"/>
      <c r="AA125" s="36"/>
      <c r="AB125" s="38"/>
      <c r="AC125" s="36"/>
      <c r="AD125" s="36"/>
      <c r="AE125" s="38"/>
      <c r="AF125" s="36"/>
      <c r="AG125" s="36"/>
      <c r="AH125" s="38"/>
      <c r="AI125" s="36"/>
      <c r="AJ125" s="36"/>
      <c r="AK125" s="38"/>
      <c r="AL125" s="36"/>
      <c r="AM125" s="36"/>
      <c r="AN125" s="38"/>
      <c r="AO125" s="36"/>
      <c r="AP125" s="36"/>
      <c r="AQ125" s="38"/>
      <c r="AS125" s="17"/>
      <c r="AT125" s="46">
        <f t="shared" si="41"/>
        <v>0</v>
      </c>
      <c r="AU125" s="17"/>
      <c r="AV125" s="46">
        <f t="shared" si="42"/>
        <v>0</v>
      </c>
      <c r="AW125" s="17"/>
      <c r="AX125" s="46">
        <f t="shared" si="43"/>
        <v>0</v>
      </c>
      <c r="AY125" s="17"/>
      <c r="AZ125" s="46">
        <f t="shared" si="44"/>
        <v>0</v>
      </c>
      <c r="BA125" s="17"/>
      <c r="BB125" s="46">
        <f t="shared" si="45"/>
        <v>0</v>
      </c>
      <c r="BC125" s="17"/>
      <c r="BD125" s="46">
        <f t="shared" si="46"/>
        <v>0</v>
      </c>
    </row>
    <row r="126" spans="1:57" x14ac:dyDescent="0.55000000000000004">
      <c r="A126" s="20">
        <v>55</v>
      </c>
      <c r="B126" s="63" t="s">
        <v>155</v>
      </c>
      <c r="C126" s="56"/>
      <c r="D126" s="66" t="s">
        <v>156</v>
      </c>
      <c r="E126" s="43">
        <f>'[1]ธันวาคม 64 '!E126</f>
        <v>8374</v>
      </c>
      <c r="F126" s="43">
        <v>0</v>
      </c>
      <c r="G126" s="44">
        <v>0</v>
      </c>
      <c r="H126" s="45">
        <f>'[1]มกราคม 65'!E126</f>
        <v>8384</v>
      </c>
      <c r="I126" s="43">
        <f t="shared" si="47"/>
        <v>10</v>
      </c>
      <c r="J126" s="44">
        <f t="shared" si="48"/>
        <v>50</v>
      </c>
      <c r="K126" s="45">
        <f>'[1]กุมภาพันธ์ 65'!E126</f>
        <v>8384</v>
      </c>
      <c r="L126" s="43">
        <f t="shared" si="49"/>
        <v>0</v>
      </c>
      <c r="M126" s="44">
        <f>L126*$M$3</f>
        <v>0</v>
      </c>
      <c r="N126" s="45">
        <f>'[1]มีนาคม 65'!E126</f>
        <v>8384</v>
      </c>
      <c r="O126" s="43">
        <f>N126-K126</f>
        <v>0</v>
      </c>
      <c r="P126" s="44">
        <f>O126*$P$3</f>
        <v>0</v>
      </c>
      <c r="Q126" s="45">
        <f>'[1]เมษายน 65 '!E126</f>
        <v>8384</v>
      </c>
      <c r="R126" s="43">
        <f>Q126-N126</f>
        <v>0</v>
      </c>
      <c r="S126" s="44">
        <f>R126*$S$3</f>
        <v>0</v>
      </c>
      <c r="T126" s="45">
        <f>'[1]พฤษภาคม 65'!E126</f>
        <v>8384</v>
      </c>
      <c r="U126" s="43">
        <f>T126-Q126</f>
        <v>0</v>
      </c>
      <c r="V126" s="44">
        <f>U126*$V$3</f>
        <v>0</v>
      </c>
      <c r="W126" s="45">
        <f>'[1]มิถุนายน 65 '!E126</f>
        <v>8384</v>
      </c>
      <c r="X126" s="43">
        <f>W126-T126</f>
        <v>0</v>
      </c>
      <c r="Y126" s="44">
        <f>X126*$Y$3</f>
        <v>0</v>
      </c>
      <c r="Z126" s="45">
        <f>'[1]กรกฏาคม 65 '!E126</f>
        <v>8506</v>
      </c>
      <c r="AA126" s="43">
        <f>Z126-W126</f>
        <v>122</v>
      </c>
      <c r="AB126" s="44">
        <f>AA126*$AB$3</f>
        <v>610</v>
      </c>
      <c r="AC126" s="45">
        <f>'[1]สิงหาคม 65 '!E126</f>
        <v>8619</v>
      </c>
      <c r="AD126" s="43">
        <f>AC126-Z126</f>
        <v>113</v>
      </c>
      <c r="AE126" s="44">
        <f>AD126*$AE$3</f>
        <v>565</v>
      </c>
      <c r="AF126" s="45">
        <f>'[1]กันยายน 65 '!E126</f>
        <v>8735</v>
      </c>
      <c r="AG126" s="43">
        <f>AF126-AC126</f>
        <v>116</v>
      </c>
      <c r="AH126" s="44">
        <f>AG126*$AH$3</f>
        <v>580</v>
      </c>
      <c r="AI126" s="45">
        <f>'[1]ตุลาคม 65 '!E126</f>
        <v>8832</v>
      </c>
      <c r="AJ126" s="43">
        <f>AI126-AF126</f>
        <v>97</v>
      </c>
      <c r="AK126" s="44">
        <f>AJ126*$AK$3</f>
        <v>485</v>
      </c>
      <c r="AL126" s="45">
        <f>'[1]พฤศจิกายน 65'!E126</f>
        <v>8883</v>
      </c>
      <c r="AM126" s="43">
        <f>AL126-AI126</f>
        <v>51</v>
      </c>
      <c r="AN126" s="44">
        <f>AM126*$AN$3</f>
        <v>255</v>
      </c>
      <c r="AO126" s="45">
        <f>'[1]ธันวาคม 65 '!E126</f>
        <v>8980</v>
      </c>
      <c r="AP126" s="43">
        <f>AO126-AL126</f>
        <v>97</v>
      </c>
      <c r="AQ126" s="44">
        <f>AP126*$AQ$3</f>
        <v>485</v>
      </c>
      <c r="AS126" s="17"/>
      <c r="AT126" s="46">
        <f t="shared" si="41"/>
        <v>50</v>
      </c>
      <c r="AU126" s="17"/>
      <c r="AV126" s="46">
        <f t="shared" si="42"/>
        <v>-50</v>
      </c>
      <c r="AW126" s="17"/>
      <c r="AX126" s="46">
        <f t="shared" si="43"/>
        <v>0</v>
      </c>
      <c r="AY126" s="17"/>
      <c r="AZ126" s="46">
        <f t="shared" si="44"/>
        <v>0</v>
      </c>
      <c r="BA126" s="17"/>
      <c r="BB126" s="46">
        <f t="shared" si="45"/>
        <v>0</v>
      </c>
      <c r="BC126" s="17"/>
      <c r="BD126" s="46">
        <f t="shared" si="46"/>
        <v>610</v>
      </c>
    </row>
    <row r="127" spans="1:57" x14ac:dyDescent="0.55000000000000004">
      <c r="A127" s="20">
        <v>54</v>
      </c>
      <c r="B127" s="63" t="s">
        <v>157</v>
      </c>
      <c r="C127" s="56"/>
      <c r="D127" s="66">
        <v>170880568</v>
      </c>
      <c r="E127" s="43">
        <f>'[1]ธันวาคม 64 '!E127</f>
        <v>7140</v>
      </c>
      <c r="F127" s="43">
        <v>158</v>
      </c>
      <c r="G127" s="44">
        <v>790</v>
      </c>
      <c r="H127" s="45">
        <f>'[1]มกราคม 65'!E127</f>
        <v>7342</v>
      </c>
      <c r="I127" s="43">
        <f t="shared" si="47"/>
        <v>202</v>
      </c>
      <c r="J127" s="44">
        <f t="shared" si="48"/>
        <v>1010</v>
      </c>
      <c r="K127" s="45">
        <f>'[1]กุมภาพันธ์ 65'!E127</f>
        <v>7360</v>
      </c>
      <c r="L127" s="43">
        <f t="shared" si="49"/>
        <v>18</v>
      </c>
      <c r="M127" s="44">
        <f>L127*$M$3</f>
        <v>90</v>
      </c>
      <c r="N127" s="45">
        <f>'[1]มีนาคม 65'!E127</f>
        <v>7360</v>
      </c>
      <c r="O127" s="43">
        <f>N127-K127</f>
        <v>0</v>
      </c>
      <c r="P127" s="44">
        <f>O127*$P$3</f>
        <v>0</v>
      </c>
      <c r="Q127" s="45">
        <f>'[1]เมษายน 65 '!E127</f>
        <v>7360</v>
      </c>
      <c r="R127" s="43">
        <f>Q127-N127</f>
        <v>0</v>
      </c>
      <c r="S127" s="44">
        <f>R127*$S$3</f>
        <v>0</v>
      </c>
      <c r="T127" s="45">
        <f>'[1]พฤษภาคม 65'!E127</f>
        <v>7360</v>
      </c>
      <c r="U127" s="43">
        <f>T127-Q127</f>
        <v>0</v>
      </c>
      <c r="V127" s="44">
        <f>U127*$V$3</f>
        <v>0</v>
      </c>
      <c r="W127" s="45">
        <f>'[1]มิถุนายน 65 '!E127</f>
        <v>7381</v>
      </c>
      <c r="X127" s="43">
        <f>W127-T127</f>
        <v>21</v>
      </c>
      <c r="Y127" s="44">
        <f>X127*$Y$3</f>
        <v>105</v>
      </c>
      <c r="Z127" s="45">
        <f>'[1]กรกฏาคม 65 '!E127</f>
        <v>7887</v>
      </c>
      <c r="AA127" s="43">
        <f>Z127-W127</f>
        <v>506</v>
      </c>
      <c r="AB127" s="44">
        <f>AA127*$AB$3</f>
        <v>2530</v>
      </c>
      <c r="AC127" s="45">
        <f>'[1]สิงหาคม 65 '!E127</f>
        <v>8372</v>
      </c>
      <c r="AD127" s="43">
        <f>AC127-Z127</f>
        <v>485</v>
      </c>
      <c r="AE127" s="44">
        <f>AD127*$AE$3</f>
        <v>2425</v>
      </c>
      <c r="AF127" s="45">
        <f>'[1]กันยายน 65 '!E127</f>
        <v>8944</v>
      </c>
      <c r="AG127" s="43">
        <f>AF127-AC127</f>
        <v>572</v>
      </c>
      <c r="AH127" s="44">
        <f>AG127*$AH$3</f>
        <v>2860</v>
      </c>
      <c r="AI127" s="45">
        <f>'[1]ตุลาคม 65 '!E127</f>
        <v>9421</v>
      </c>
      <c r="AJ127" s="43">
        <f>AI127-AF127</f>
        <v>477</v>
      </c>
      <c r="AK127" s="44">
        <f>AJ127*$AK$3</f>
        <v>2385</v>
      </c>
      <c r="AL127" s="45">
        <f>'[1]พฤศจิกายน 65'!E127</f>
        <v>9763</v>
      </c>
      <c r="AM127" s="43">
        <f>AL127-AI127</f>
        <v>342</v>
      </c>
      <c r="AN127" s="44">
        <f>AM127*$AN$3</f>
        <v>1710</v>
      </c>
      <c r="AO127" s="45">
        <f>'[1]ธันวาคม 65 '!E127</f>
        <v>10193</v>
      </c>
      <c r="AP127" s="43">
        <f>AO127-AL127</f>
        <v>430</v>
      </c>
      <c r="AQ127" s="44">
        <f>AP127*$AQ$3</f>
        <v>2150</v>
      </c>
      <c r="AS127" s="17"/>
      <c r="AT127" s="46">
        <f t="shared" si="41"/>
        <v>220</v>
      </c>
      <c r="AU127" s="17"/>
      <c r="AV127" s="46">
        <f t="shared" si="42"/>
        <v>-920</v>
      </c>
      <c r="AW127" s="17"/>
      <c r="AX127" s="46">
        <f t="shared" si="43"/>
        <v>-90</v>
      </c>
      <c r="AY127" s="17"/>
      <c r="AZ127" s="46">
        <f t="shared" si="44"/>
        <v>0</v>
      </c>
      <c r="BA127" s="17"/>
      <c r="BB127" s="46">
        <f t="shared" si="45"/>
        <v>105</v>
      </c>
      <c r="BC127" s="17"/>
      <c r="BD127" s="46">
        <f t="shared" si="46"/>
        <v>2425</v>
      </c>
      <c r="BE127" s="78" t="s">
        <v>158</v>
      </c>
    </row>
    <row r="128" spans="1:57" x14ac:dyDescent="0.55000000000000004">
      <c r="A128" s="59" t="s">
        <v>159</v>
      </c>
      <c r="B128" s="60"/>
      <c r="C128" s="61"/>
      <c r="D128" s="90"/>
      <c r="E128" s="36"/>
      <c r="F128" s="36"/>
      <c r="G128" s="38"/>
      <c r="H128" s="36"/>
      <c r="I128" s="36"/>
      <c r="J128" s="38"/>
      <c r="K128" s="36"/>
      <c r="L128" s="36"/>
      <c r="M128" s="38"/>
      <c r="N128" s="36"/>
      <c r="O128" s="36"/>
      <c r="P128" s="38"/>
      <c r="Q128" s="36"/>
      <c r="R128" s="36"/>
      <c r="S128" s="38"/>
      <c r="T128" s="36"/>
      <c r="U128" s="36"/>
      <c r="V128" s="38"/>
      <c r="W128" s="36"/>
      <c r="X128" s="36"/>
      <c r="Y128" s="38"/>
      <c r="Z128" s="36"/>
      <c r="AA128" s="36"/>
      <c r="AB128" s="38"/>
      <c r="AC128" s="36"/>
      <c r="AD128" s="36"/>
      <c r="AE128" s="38"/>
      <c r="AF128" s="36"/>
      <c r="AG128" s="36"/>
      <c r="AH128" s="38"/>
      <c r="AI128" s="36"/>
      <c r="AJ128" s="36"/>
      <c r="AK128" s="38"/>
      <c r="AL128" s="36"/>
      <c r="AM128" s="36"/>
      <c r="AN128" s="38"/>
      <c r="AO128" s="36"/>
      <c r="AP128" s="36"/>
      <c r="AQ128" s="38"/>
      <c r="AS128" s="17"/>
      <c r="AT128" s="46">
        <f t="shared" si="41"/>
        <v>0</v>
      </c>
      <c r="AU128" s="17"/>
      <c r="AV128" s="46">
        <f t="shared" si="42"/>
        <v>0</v>
      </c>
      <c r="AW128" s="17"/>
      <c r="AX128" s="46">
        <f t="shared" si="43"/>
        <v>0</v>
      </c>
      <c r="AY128" s="17"/>
      <c r="AZ128" s="46">
        <f t="shared" si="44"/>
        <v>0</v>
      </c>
      <c r="BA128" s="17"/>
      <c r="BB128" s="46">
        <f t="shared" si="45"/>
        <v>0</v>
      </c>
      <c r="BC128" s="17"/>
      <c r="BD128" s="46">
        <f t="shared" si="46"/>
        <v>0</v>
      </c>
    </row>
    <row r="129" spans="1:57" x14ac:dyDescent="0.55000000000000004">
      <c r="A129" s="20">
        <v>57</v>
      </c>
      <c r="B129" s="63" t="s">
        <v>160</v>
      </c>
      <c r="C129" s="56"/>
      <c r="D129" s="91">
        <v>1743168</v>
      </c>
      <c r="E129" s="43">
        <f>'[1]ธันวาคม 64 '!E129</f>
        <v>3175</v>
      </c>
      <c r="F129" s="43">
        <v>0</v>
      </c>
      <c r="G129" s="44">
        <v>0</v>
      </c>
      <c r="H129" s="75">
        <f>'[1]มกราคม 65'!E129</f>
        <v>3312</v>
      </c>
      <c r="I129" s="76">
        <f t="shared" si="47"/>
        <v>137</v>
      </c>
      <c r="J129" s="77">
        <f t="shared" si="48"/>
        <v>685</v>
      </c>
      <c r="K129" s="45">
        <f>'[1]กุมภาพันธ์ 65'!E129</f>
        <v>3456</v>
      </c>
      <c r="L129" s="43">
        <f t="shared" si="49"/>
        <v>144</v>
      </c>
      <c r="M129" s="44">
        <f>L129*$M$3</f>
        <v>720</v>
      </c>
      <c r="N129" s="45">
        <f>'[1]มีนาคม 65'!E129</f>
        <v>3540</v>
      </c>
      <c r="O129" s="43">
        <f>N129-K129</f>
        <v>84</v>
      </c>
      <c r="P129" s="44">
        <f>O129*$P$3</f>
        <v>420</v>
      </c>
      <c r="Q129" s="45">
        <f>'[1]เมษายน 65 '!E129</f>
        <v>3551</v>
      </c>
      <c r="R129" s="45">
        <f>'[1]เมษายน 65 '!F129</f>
        <v>0</v>
      </c>
      <c r="S129" s="45">
        <f>'[1]เมษายน 65 '!G129</f>
        <v>0</v>
      </c>
      <c r="T129" s="45">
        <f>'[1]พฤษภาคม 65'!E129</f>
        <v>3551</v>
      </c>
      <c r="U129" s="43">
        <f>T129-Q129</f>
        <v>0</v>
      </c>
      <c r="V129" s="44">
        <f>U129*$V$3</f>
        <v>0</v>
      </c>
      <c r="W129" s="45">
        <f>'[1]มิถุนายน 65 '!E129</f>
        <v>3551</v>
      </c>
      <c r="X129" s="45">
        <f>'[1]เมษายน 65 '!I129</f>
        <v>0</v>
      </c>
      <c r="Y129" s="45">
        <f>'[1]เมษายน 65 '!J129</f>
        <v>0</v>
      </c>
      <c r="Z129" s="45">
        <f>'[1]กรกฏาคม 65 '!E129</f>
        <v>3828</v>
      </c>
      <c r="AA129" s="43">
        <f>Z129-W129</f>
        <v>277</v>
      </c>
      <c r="AB129" s="44">
        <f>AA129*$AB$3</f>
        <v>1385</v>
      </c>
      <c r="AC129" s="45">
        <f>'[1]สิงหาคม 65 '!E129</f>
        <v>4035</v>
      </c>
      <c r="AD129" s="43">
        <f>AC129-Z129</f>
        <v>207</v>
      </c>
      <c r="AE129" s="44">
        <f>AD129*$AE$3</f>
        <v>1035</v>
      </c>
      <c r="AF129" s="45">
        <f>'[1]กันยายน 65 '!E129</f>
        <v>4252</v>
      </c>
      <c r="AG129" s="43">
        <f>AF129-AC129</f>
        <v>217</v>
      </c>
      <c r="AH129" s="44">
        <f>AG129*$AH$3</f>
        <v>1085</v>
      </c>
      <c r="AI129" s="45">
        <f>'[1]ตุลาคม 65 '!E129</f>
        <v>4412</v>
      </c>
      <c r="AJ129" s="43">
        <f>AI129-AF129</f>
        <v>160</v>
      </c>
      <c r="AK129" s="44">
        <f>AJ129*$AK$3</f>
        <v>800</v>
      </c>
      <c r="AL129" s="45">
        <f>'[1]พฤศจิกายน 65'!E129</f>
        <v>4530</v>
      </c>
      <c r="AM129" s="43">
        <f>AL129-AI129</f>
        <v>118</v>
      </c>
      <c r="AN129" s="44">
        <f>AM129*$AN$3</f>
        <v>590</v>
      </c>
      <c r="AO129" s="45">
        <f>'[1]ธันวาคม 65 '!E129</f>
        <v>4717</v>
      </c>
      <c r="AP129" s="43">
        <f>AO129-AL129</f>
        <v>187</v>
      </c>
      <c r="AQ129" s="44">
        <f>AP129*$AQ$3</f>
        <v>935</v>
      </c>
      <c r="AS129" s="64">
        <v>3323</v>
      </c>
      <c r="AT129" s="65">
        <f t="shared" si="41"/>
        <v>685</v>
      </c>
      <c r="AU129" s="17"/>
      <c r="AV129" s="46">
        <f t="shared" si="42"/>
        <v>35</v>
      </c>
      <c r="AW129" s="17"/>
      <c r="AX129" s="46">
        <f t="shared" si="43"/>
        <v>-300</v>
      </c>
      <c r="AY129" s="17"/>
      <c r="AZ129" s="46">
        <f t="shared" si="44"/>
        <v>0</v>
      </c>
      <c r="BA129" s="17"/>
      <c r="BB129" s="46">
        <f t="shared" si="45"/>
        <v>0</v>
      </c>
      <c r="BC129" s="17"/>
      <c r="BD129" s="46">
        <f t="shared" si="46"/>
        <v>1385</v>
      </c>
      <c r="BE129" s="78" t="s">
        <v>161</v>
      </c>
    </row>
    <row r="130" spans="1:57" x14ac:dyDescent="0.55000000000000004">
      <c r="A130" s="20">
        <v>56</v>
      </c>
      <c r="B130" s="63" t="s">
        <v>162</v>
      </c>
      <c r="C130" s="56"/>
      <c r="D130" s="91">
        <v>170206689</v>
      </c>
      <c r="E130" s="43">
        <f>'[1]ธันวาคม 64 '!E130</f>
        <v>411</v>
      </c>
      <c r="F130" s="43">
        <v>161</v>
      </c>
      <c r="G130" s="44">
        <v>805</v>
      </c>
      <c r="H130" s="75">
        <f>'[1]มกราคม 65'!E130</f>
        <v>771</v>
      </c>
      <c r="I130" s="76">
        <f t="shared" si="47"/>
        <v>360</v>
      </c>
      <c r="J130" s="77">
        <f t="shared" si="48"/>
        <v>1800</v>
      </c>
      <c r="K130" s="45">
        <f>'[1]กุมภาพันธ์ 65'!E130</f>
        <v>1154</v>
      </c>
      <c r="L130" s="43">
        <f t="shared" si="49"/>
        <v>383</v>
      </c>
      <c r="M130" s="44">
        <f>L130*$M$3</f>
        <v>1915</v>
      </c>
      <c r="N130" s="45">
        <f>'[1]มีนาคม 65'!E130</f>
        <v>1545</v>
      </c>
      <c r="O130" s="43">
        <f>N130-K130</f>
        <v>391</v>
      </c>
      <c r="P130" s="44">
        <f>O130*$P$3</f>
        <v>1955</v>
      </c>
      <c r="Q130" s="45">
        <f>'[1]เมษายน 65 '!E130</f>
        <v>1557</v>
      </c>
      <c r="R130" s="43">
        <f>Q130-N130</f>
        <v>12</v>
      </c>
      <c r="S130" s="44">
        <f>R130*$S$3</f>
        <v>60</v>
      </c>
      <c r="T130" s="45">
        <f>'[1]พฤษภาคม 65'!E130</f>
        <v>1557</v>
      </c>
      <c r="U130" s="43">
        <f>T130-Q130</f>
        <v>0</v>
      </c>
      <c r="V130" s="44">
        <f>U130*$V$3</f>
        <v>0</v>
      </c>
      <c r="W130" s="45">
        <f>'[1]มิถุนายน 65 '!E130</f>
        <v>1557</v>
      </c>
      <c r="X130" s="43">
        <f>W130-T130</f>
        <v>0</v>
      </c>
      <c r="Y130" s="44">
        <f>X130*$Y$3</f>
        <v>0</v>
      </c>
      <c r="Z130" s="45">
        <f>'[1]กรกฏาคม 65 '!E130</f>
        <v>2101</v>
      </c>
      <c r="AA130" s="43">
        <f>Z130-W130</f>
        <v>544</v>
      </c>
      <c r="AB130" s="44">
        <f>AA130*$AB$3</f>
        <v>2720</v>
      </c>
      <c r="AC130" s="45">
        <f>'[1]สิงหาคม 65 '!E130</f>
        <v>2570</v>
      </c>
      <c r="AD130" s="43">
        <f>AC130-Z130</f>
        <v>469</v>
      </c>
      <c r="AE130" s="44">
        <f>AD130*$AE$3</f>
        <v>2345</v>
      </c>
      <c r="AF130" s="45">
        <f>'[1]กันยายน 65 '!E130</f>
        <v>3121</v>
      </c>
      <c r="AG130" s="43">
        <f>AF130-AC130</f>
        <v>551</v>
      </c>
      <c r="AH130" s="44">
        <f>AG130*$AH$3</f>
        <v>2755</v>
      </c>
      <c r="AI130" s="45">
        <f>'[1]ตุลาคม 65 '!E130</f>
        <v>3610</v>
      </c>
      <c r="AJ130" s="45">
        <f>'[1]เมษายน 65 '!U130</f>
        <v>0</v>
      </c>
      <c r="AK130" s="44">
        <f>AJ130*$AK$3</f>
        <v>0</v>
      </c>
      <c r="AL130" s="45">
        <f>'[1]พฤศจิกายน 65'!E130</f>
        <v>4050</v>
      </c>
      <c r="AM130" s="43">
        <f>AL130-AI130</f>
        <v>440</v>
      </c>
      <c r="AN130" s="44">
        <f>AM130*$AN$3</f>
        <v>2200</v>
      </c>
      <c r="AO130" s="45">
        <f>'[1]ธันวาคม 65 '!E130</f>
        <v>4575</v>
      </c>
      <c r="AP130" s="43">
        <f>AO130-AL130</f>
        <v>525</v>
      </c>
      <c r="AQ130" s="44">
        <f>AP130*$AQ$3</f>
        <v>2625</v>
      </c>
      <c r="AS130" s="64">
        <v>797</v>
      </c>
      <c r="AT130" s="65">
        <f t="shared" si="41"/>
        <v>995</v>
      </c>
      <c r="AU130" s="17"/>
      <c r="AV130" s="46">
        <f t="shared" si="42"/>
        <v>115</v>
      </c>
      <c r="AW130" s="17"/>
      <c r="AX130" s="46">
        <f t="shared" si="43"/>
        <v>40</v>
      </c>
      <c r="AY130" s="17"/>
      <c r="AZ130" s="46">
        <f t="shared" si="44"/>
        <v>-60</v>
      </c>
      <c r="BA130" s="17"/>
      <c r="BB130" s="46">
        <f t="shared" si="45"/>
        <v>0</v>
      </c>
      <c r="BC130" s="17"/>
      <c r="BD130" s="46">
        <f t="shared" si="46"/>
        <v>2720</v>
      </c>
      <c r="BE130" s="78" t="s">
        <v>163</v>
      </c>
    </row>
    <row r="131" spans="1:57" ht="23.4" x14ac:dyDescent="0.6">
      <c r="A131" s="27" t="s">
        <v>164</v>
      </c>
      <c r="B131" s="28"/>
      <c r="C131" s="29"/>
      <c r="D131" s="28"/>
      <c r="E131" s="30"/>
      <c r="F131" s="31"/>
      <c r="G131" s="32"/>
      <c r="H131" s="30"/>
      <c r="I131" s="31"/>
      <c r="J131" s="32"/>
      <c r="K131" s="30"/>
      <c r="L131" s="31"/>
      <c r="M131" s="32"/>
      <c r="N131" s="30"/>
      <c r="O131" s="31"/>
      <c r="P131" s="32"/>
      <c r="Q131" s="30"/>
      <c r="R131" s="31"/>
      <c r="S131" s="32"/>
      <c r="T131" s="30"/>
      <c r="U131" s="31"/>
      <c r="V131" s="32"/>
      <c r="W131" s="30"/>
      <c r="X131" s="31"/>
      <c r="Y131" s="32"/>
      <c r="Z131" s="30"/>
      <c r="AA131" s="31"/>
      <c r="AB131" s="32"/>
      <c r="AC131" s="30"/>
      <c r="AD131" s="31"/>
      <c r="AE131" s="32"/>
      <c r="AF131" s="30"/>
      <c r="AG131" s="31"/>
      <c r="AH131" s="32"/>
      <c r="AI131" s="30"/>
      <c r="AJ131" s="31"/>
      <c r="AK131" s="32"/>
      <c r="AL131" s="30"/>
      <c r="AM131" s="31"/>
      <c r="AN131" s="32"/>
      <c r="AO131" s="30"/>
      <c r="AP131" s="31"/>
      <c r="AQ131" s="32"/>
      <c r="AS131" s="17"/>
      <c r="AT131" s="46">
        <f t="shared" si="41"/>
        <v>0</v>
      </c>
      <c r="AU131" s="17"/>
      <c r="AV131" s="46">
        <f t="shared" si="42"/>
        <v>0</v>
      </c>
      <c r="AW131" s="17"/>
      <c r="AX131" s="46">
        <f t="shared" si="43"/>
        <v>0</v>
      </c>
      <c r="AY131" s="17"/>
      <c r="AZ131" s="46">
        <f t="shared" si="44"/>
        <v>0</v>
      </c>
      <c r="BA131" s="17"/>
      <c r="BB131" s="46">
        <f t="shared" si="45"/>
        <v>0</v>
      </c>
      <c r="BC131" s="17"/>
      <c r="BD131" s="46">
        <f t="shared" si="46"/>
        <v>0</v>
      </c>
    </row>
    <row r="132" spans="1:57" x14ac:dyDescent="0.55000000000000004">
      <c r="A132" s="59" t="s">
        <v>165</v>
      </c>
      <c r="B132" s="60"/>
      <c r="C132" s="61"/>
      <c r="D132" s="62"/>
      <c r="E132" s="36"/>
      <c r="F132" s="36"/>
      <c r="G132" s="38"/>
      <c r="H132" s="36"/>
      <c r="I132" s="36"/>
      <c r="J132" s="38"/>
      <c r="K132" s="36"/>
      <c r="L132" s="36"/>
      <c r="M132" s="38"/>
      <c r="N132" s="36"/>
      <c r="O132" s="36"/>
      <c r="P132" s="38"/>
      <c r="Q132" s="36"/>
      <c r="R132" s="36"/>
      <c r="S132" s="38"/>
      <c r="T132" s="36"/>
      <c r="U132" s="36"/>
      <c r="V132" s="38"/>
      <c r="W132" s="36"/>
      <c r="X132" s="36"/>
      <c r="Y132" s="38"/>
      <c r="Z132" s="36"/>
      <c r="AA132" s="36"/>
      <c r="AB132" s="38"/>
      <c r="AC132" s="36"/>
      <c r="AD132" s="36"/>
      <c r="AE132" s="38"/>
      <c r="AF132" s="36"/>
      <c r="AG132" s="36"/>
      <c r="AH132" s="38"/>
      <c r="AI132" s="36"/>
      <c r="AJ132" s="36"/>
      <c r="AK132" s="38"/>
      <c r="AL132" s="36"/>
      <c r="AM132" s="36"/>
      <c r="AN132" s="38"/>
      <c r="AO132" s="36"/>
      <c r="AP132" s="36"/>
      <c r="AQ132" s="38"/>
      <c r="AS132" s="17"/>
      <c r="AT132" s="46">
        <f t="shared" si="41"/>
        <v>0</v>
      </c>
      <c r="AU132" s="17"/>
      <c r="AV132" s="46">
        <f t="shared" si="42"/>
        <v>0</v>
      </c>
      <c r="AW132" s="17"/>
      <c r="AX132" s="46">
        <f t="shared" si="43"/>
        <v>0</v>
      </c>
      <c r="AY132" s="17"/>
      <c r="AZ132" s="46">
        <f t="shared" si="44"/>
        <v>0</v>
      </c>
      <c r="BA132" s="17"/>
      <c r="BB132" s="46">
        <f t="shared" si="45"/>
        <v>0</v>
      </c>
      <c r="BC132" s="17"/>
      <c r="BD132" s="46">
        <f t="shared" si="46"/>
        <v>0</v>
      </c>
    </row>
    <row r="133" spans="1:57" x14ac:dyDescent="0.55000000000000004">
      <c r="A133" s="20">
        <v>91</v>
      </c>
      <c r="B133" s="63" t="s">
        <v>166</v>
      </c>
      <c r="C133" s="56"/>
      <c r="D133" s="57" t="s">
        <v>40</v>
      </c>
      <c r="E133" s="43">
        <f>'[1]ธันวาคม 64 '!E133</f>
        <v>6544</v>
      </c>
      <c r="F133" s="43">
        <v>0</v>
      </c>
      <c r="G133" s="44">
        <v>0</v>
      </c>
      <c r="H133" s="45">
        <f>'[1]มกราคม 65'!E133</f>
        <v>6544</v>
      </c>
      <c r="I133" s="43">
        <f t="shared" si="47"/>
        <v>0</v>
      </c>
      <c r="J133" s="44">
        <f t="shared" si="48"/>
        <v>0</v>
      </c>
      <c r="K133" s="45">
        <f>'[1]กุมภาพันธ์ 65'!E133</f>
        <v>6544</v>
      </c>
      <c r="L133" s="43">
        <f t="shared" si="49"/>
        <v>0</v>
      </c>
      <c r="M133" s="44">
        <f>L133*$M$3</f>
        <v>0</v>
      </c>
      <c r="N133" s="45">
        <f>'[1]มีนาคม 65'!E133</f>
        <v>6544</v>
      </c>
      <c r="O133" s="43">
        <f>N133-K133</f>
        <v>0</v>
      </c>
      <c r="P133" s="44">
        <f>O133*$P$3</f>
        <v>0</v>
      </c>
      <c r="Q133" s="45">
        <f>'[1]เมษายน 65 '!E133</f>
        <v>6544</v>
      </c>
      <c r="R133" s="43">
        <f>Q133-N133</f>
        <v>0</v>
      </c>
      <c r="S133" s="44">
        <f>R133*$S$3</f>
        <v>0</v>
      </c>
      <c r="T133" s="45">
        <f>'[1]พฤษภาคม 65'!E133</f>
        <v>6544</v>
      </c>
      <c r="U133" s="43">
        <f>T133-Q133</f>
        <v>0</v>
      </c>
      <c r="V133" s="44">
        <f>U133*$V$3</f>
        <v>0</v>
      </c>
      <c r="W133" s="45">
        <f>'[1]มิถุนายน 65 '!E133</f>
        <v>6544</v>
      </c>
      <c r="X133" s="43">
        <f>W133-T133</f>
        <v>0</v>
      </c>
      <c r="Y133" s="44">
        <f>X133*$Y$3</f>
        <v>0</v>
      </c>
      <c r="Z133" s="45">
        <f>'[1]กรกฏาคม 65 '!E133</f>
        <v>6655</v>
      </c>
      <c r="AA133" s="43">
        <f>Z133-W133</f>
        <v>111</v>
      </c>
      <c r="AB133" s="44">
        <f>AA133*$AB$3</f>
        <v>555</v>
      </c>
      <c r="AC133" s="45">
        <f>'[1]สิงหาคม 65 '!E133</f>
        <v>6789</v>
      </c>
      <c r="AD133" s="43">
        <f>AC133-Z133</f>
        <v>134</v>
      </c>
      <c r="AE133" s="44">
        <f>AD133*$AE$3</f>
        <v>670</v>
      </c>
      <c r="AF133" s="45">
        <f>'[1]กันยายน 65 '!E133</f>
        <v>6970</v>
      </c>
      <c r="AG133" s="43">
        <f>AF133-AC133</f>
        <v>181</v>
      </c>
      <c r="AH133" s="44">
        <f>AG133*$AH$3</f>
        <v>905</v>
      </c>
      <c r="AI133" s="45">
        <f>'[1]ตุลาคม 65 '!E133</f>
        <v>7163</v>
      </c>
      <c r="AJ133" s="43">
        <f>AI133-AF133</f>
        <v>193</v>
      </c>
      <c r="AK133" s="44">
        <f>AJ133*$AK$3</f>
        <v>965</v>
      </c>
      <c r="AL133" s="45">
        <f>'[1]พฤศจิกายน 65'!E133</f>
        <v>7310</v>
      </c>
      <c r="AM133" s="43">
        <f>AL133-AI133</f>
        <v>147</v>
      </c>
      <c r="AN133" s="44">
        <f>AM133*$AN$3</f>
        <v>735</v>
      </c>
      <c r="AO133" s="45">
        <f>'[1]ธันวาคม 65 '!E133</f>
        <v>7585</v>
      </c>
      <c r="AP133" s="43">
        <f>AO133-AL133</f>
        <v>275</v>
      </c>
      <c r="AQ133" s="44">
        <f>AP133*$AQ$3</f>
        <v>1375</v>
      </c>
      <c r="AS133" s="17"/>
      <c r="AT133" s="46">
        <f t="shared" si="41"/>
        <v>0</v>
      </c>
      <c r="AU133" s="17"/>
      <c r="AV133" s="46">
        <f t="shared" si="42"/>
        <v>0</v>
      </c>
      <c r="AW133" s="17"/>
      <c r="AX133" s="46">
        <f t="shared" si="43"/>
        <v>0</v>
      </c>
      <c r="AY133" s="17"/>
      <c r="AZ133" s="46">
        <f t="shared" si="44"/>
        <v>0</v>
      </c>
      <c r="BA133" s="17"/>
      <c r="BB133" s="46">
        <f t="shared" si="45"/>
        <v>0</v>
      </c>
      <c r="BC133" s="17"/>
      <c r="BD133" s="46">
        <f t="shared" si="46"/>
        <v>555</v>
      </c>
    </row>
    <row r="134" spans="1:57" x14ac:dyDescent="0.55000000000000004">
      <c r="A134" s="20"/>
      <c r="B134" s="63" t="s">
        <v>167</v>
      </c>
      <c r="C134" s="56"/>
      <c r="D134" s="66" t="s">
        <v>168</v>
      </c>
      <c r="E134" s="43">
        <f>'[1]ธันวาคม 64 '!E134</f>
        <v>196</v>
      </c>
      <c r="F134" s="43">
        <v>0</v>
      </c>
      <c r="G134" s="44">
        <v>0</v>
      </c>
      <c r="H134" s="45">
        <f>'[1]มกราคม 65'!E134</f>
        <v>196</v>
      </c>
      <c r="I134" s="43">
        <f>H134-E134</f>
        <v>0</v>
      </c>
      <c r="J134" s="44">
        <f>I134*$J$3</f>
        <v>0</v>
      </c>
      <c r="K134" s="45">
        <f>'[1]กุมภาพันธ์ 65'!E134</f>
        <v>196</v>
      </c>
      <c r="L134" s="43">
        <f>K134-H134</f>
        <v>0</v>
      </c>
      <c r="M134" s="44">
        <f>L134*$M$3</f>
        <v>0</v>
      </c>
      <c r="N134" s="45">
        <f>'[1]มีนาคม 65'!E134</f>
        <v>196</v>
      </c>
      <c r="O134" s="43">
        <f>N134-K134</f>
        <v>0</v>
      </c>
      <c r="P134" s="44">
        <f>O134*$P$3</f>
        <v>0</v>
      </c>
      <c r="Q134" s="45">
        <f>'[1]เมษายน 65 '!E134</f>
        <v>196</v>
      </c>
      <c r="R134" s="43">
        <f>Q134-N134</f>
        <v>0</v>
      </c>
      <c r="S134" s="44">
        <f>R134*$S$3</f>
        <v>0</v>
      </c>
      <c r="T134" s="45">
        <f>'[1]พฤษภาคม 65'!E134</f>
        <v>196</v>
      </c>
      <c r="U134" s="43">
        <f>T134-Q134</f>
        <v>0</v>
      </c>
      <c r="V134" s="44">
        <f>U134*$V$3</f>
        <v>0</v>
      </c>
      <c r="W134" s="45">
        <f>'[1]มิถุนายน 65 '!E134</f>
        <v>196</v>
      </c>
      <c r="X134" s="43">
        <f>W134-T134</f>
        <v>0</v>
      </c>
      <c r="Y134" s="44">
        <f>X134*$Y$3</f>
        <v>0</v>
      </c>
      <c r="Z134" s="45">
        <f>'[1]กรกฏาคม 65 '!E134</f>
        <v>196</v>
      </c>
      <c r="AA134" s="43">
        <f>Z134-W134</f>
        <v>0</v>
      </c>
      <c r="AB134" s="44">
        <f>AA134*$AB$3</f>
        <v>0</v>
      </c>
      <c r="AC134" s="45">
        <f>'[1]สิงหาคม 65 '!E134</f>
        <v>355</v>
      </c>
      <c r="AD134" s="43">
        <f>AC134-Z134</f>
        <v>159</v>
      </c>
      <c r="AE134" s="44">
        <f>AD134*$AE$3</f>
        <v>795</v>
      </c>
      <c r="AF134" s="45">
        <f>'[1]กันยายน 65 '!E134</f>
        <v>811</v>
      </c>
      <c r="AG134" s="43">
        <f>AF134-AC134</f>
        <v>456</v>
      </c>
      <c r="AH134" s="44">
        <f>AG134*$AH$3</f>
        <v>2280</v>
      </c>
      <c r="AI134" s="45">
        <f>'[1]ตุลาคม 65 '!E134</f>
        <v>1207</v>
      </c>
      <c r="AJ134" s="43">
        <f>AI134-AF134</f>
        <v>396</v>
      </c>
      <c r="AK134" s="44">
        <f>AJ134*$AK$3</f>
        <v>1980</v>
      </c>
      <c r="AL134" s="45">
        <f>'[1]พฤศจิกายน 65'!E134</f>
        <v>1592</v>
      </c>
      <c r="AM134" s="43">
        <f>AL134-AI134</f>
        <v>385</v>
      </c>
      <c r="AN134" s="44">
        <f>AM134*$AN$3</f>
        <v>1925</v>
      </c>
      <c r="AO134" s="45">
        <f>'[1]ธันวาคม 65 '!E134</f>
        <v>1764</v>
      </c>
      <c r="AP134" s="43">
        <f>AO134-AL134</f>
        <v>172</v>
      </c>
      <c r="AQ134" s="44">
        <f>AP134*$AQ$3</f>
        <v>860</v>
      </c>
      <c r="AS134" s="17"/>
      <c r="AT134" s="46">
        <f t="shared" si="41"/>
        <v>0</v>
      </c>
      <c r="AU134" s="17"/>
      <c r="AV134" s="46">
        <f t="shared" si="42"/>
        <v>0</v>
      </c>
      <c r="AW134" s="17"/>
      <c r="AX134" s="46">
        <f t="shared" si="43"/>
        <v>0</v>
      </c>
      <c r="AY134" s="17"/>
      <c r="AZ134" s="46">
        <f t="shared" si="44"/>
        <v>0</v>
      </c>
      <c r="BA134" s="17"/>
      <c r="BB134" s="46">
        <f t="shared" si="45"/>
        <v>0</v>
      </c>
      <c r="BC134" s="17"/>
      <c r="BD134" s="46">
        <f t="shared" si="46"/>
        <v>0</v>
      </c>
    </row>
    <row r="135" spans="1:57" x14ac:dyDescent="0.55000000000000004">
      <c r="A135" s="20"/>
      <c r="B135" s="63" t="s">
        <v>169</v>
      </c>
      <c r="C135" s="56"/>
      <c r="D135" s="66" t="s">
        <v>170</v>
      </c>
      <c r="E135" s="43">
        <f>'[1]ธันวาคม 64 '!E135</f>
        <v>284</v>
      </c>
      <c r="F135" s="43">
        <v>21</v>
      </c>
      <c r="G135" s="44">
        <v>105</v>
      </c>
      <c r="H135" s="45">
        <f>'[1]มกราคม 65'!E135</f>
        <v>336</v>
      </c>
      <c r="I135" s="43">
        <f>H135-E135</f>
        <v>52</v>
      </c>
      <c r="J135" s="44">
        <f>I135*$J$3</f>
        <v>260</v>
      </c>
      <c r="K135" s="45">
        <f>'[1]กุมภาพันธ์ 65'!E135</f>
        <v>381</v>
      </c>
      <c r="L135" s="43">
        <f>K135-H135</f>
        <v>45</v>
      </c>
      <c r="M135" s="44">
        <f>L135*$M$3</f>
        <v>225</v>
      </c>
      <c r="N135" s="45">
        <f>'[1]มีนาคม 65'!E135</f>
        <v>428</v>
      </c>
      <c r="O135" s="43">
        <f>N135-K135</f>
        <v>47</v>
      </c>
      <c r="P135" s="44">
        <f>O135*$P$3</f>
        <v>235</v>
      </c>
      <c r="Q135" s="45" t="str">
        <f>'[1]เมษายน 65 '!E135</f>
        <v>รื้อถอนแล้ว</v>
      </c>
      <c r="R135" s="43" t="s">
        <v>18</v>
      </c>
      <c r="S135" s="44" t="s">
        <v>18</v>
      </c>
      <c r="T135" s="45" t="str">
        <f>'[1]พฤษภาคม 65'!E135</f>
        <v>รื้อถอนแล้ว</v>
      </c>
      <c r="U135" s="43" t="s">
        <v>18</v>
      </c>
      <c r="V135" s="44" t="s">
        <v>18</v>
      </c>
      <c r="W135" s="45" t="str">
        <f>'[1]มิถุนายน 65 '!E135</f>
        <v>รื้อถอนแล้ว</v>
      </c>
      <c r="X135" s="17" t="s">
        <v>18</v>
      </c>
      <c r="Y135" s="17" t="s">
        <v>18</v>
      </c>
      <c r="Z135" s="45" t="str">
        <f>'[1]กรกฏาคม 65 '!E135</f>
        <v>รื้อถอนแล้ว</v>
      </c>
      <c r="AA135" s="17" t="s">
        <v>18</v>
      </c>
      <c r="AB135" s="17" t="s">
        <v>18</v>
      </c>
      <c r="AC135" s="45" t="str">
        <f>'[1]สิงหาคม 65 '!E135</f>
        <v>รื้อถอนแล้ว</v>
      </c>
      <c r="AD135" s="43" t="s">
        <v>18</v>
      </c>
      <c r="AE135" s="44" t="s">
        <v>18</v>
      </c>
      <c r="AF135" s="45" t="str">
        <f>'[1]กันยายน 65 '!E135</f>
        <v>รื้อถอนแล้ว</v>
      </c>
      <c r="AG135" s="43" t="s">
        <v>18</v>
      </c>
      <c r="AH135" s="44" t="s">
        <v>18</v>
      </c>
      <c r="AI135" s="45" t="str">
        <f>'[1]ตุลาคม 65 '!E135</f>
        <v>รื้อถอนแล้ว</v>
      </c>
      <c r="AJ135" s="43" t="s">
        <v>18</v>
      </c>
      <c r="AK135" s="44" t="s">
        <v>18</v>
      </c>
      <c r="AL135" s="45" t="str">
        <f>'[1]พฤศจิกายน 65'!E135</f>
        <v>รื้อถอนแล้ว</v>
      </c>
      <c r="AM135" s="43" t="s">
        <v>18</v>
      </c>
      <c r="AN135" s="44" t="s">
        <v>18</v>
      </c>
      <c r="AO135" s="45" t="str">
        <f>'[1]ธันวาคม 65 '!E135</f>
        <v>รื้อถอนแล้ว</v>
      </c>
      <c r="AP135" s="43" t="s">
        <v>18</v>
      </c>
      <c r="AQ135" s="44" t="s">
        <v>18</v>
      </c>
      <c r="AS135" s="17"/>
      <c r="AT135" s="46">
        <f t="shared" si="41"/>
        <v>155</v>
      </c>
      <c r="AU135" s="17"/>
      <c r="AV135" s="46">
        <f t="shared" si="42"/>
        <v>-35</v>
      </c>
      <c r="AW135" s="17"/>
      <c r="AX135" s="46">
        <f t="shared" si="43"/>
        <v>10</v>
      </c>
      <c r="AY135" s="17"/>
      <c r="AZ135" s="50" t="s">
        <v>18</v>
      </c>
      <c r="BA135" s="17"/>
      <c r="BB135" s="17" t="s">
        <v>18</v>
      </c>
      <c r="BC135" s="17"/>
      <c r="BD135" s="17" t="s">
        <v>18</v>
      </c>
    </row>
    <row r="136" spans="1:57" x14ac:dyDescent="0.55000000000000004">
      <c r="A136" s="59" t="s">
        <v>171</v>
      </c>
      <c r="B136" s="60"/>
      <c r="C136" s="61"/>
      <c r="D136" s="62"/>
      <c r="E136" s="36"/>
      <c r="F136" s="36"/>
      <c r="G136" s="38"/>
      <c r="H136" s="36"/>
      <c r="I136" s="36"/>
      <c r="J136" s="38"/>
      <c r="K136" s="36"/>
      <c r="L136" s="36"/>
      <c r="M136" s="38"/>
      <c r="N136" s="36"/>
      <c r="O136" s="36"/>
      <c r="P136" s="38"/>
      <c r="Q136" s="36"/>
      <c r="R136" s="36"/>
      <c r="S136" s="38"/>
      <c r="T136" s="36"/>
      <c r="U136" s="36"/>
      <c r="V136" s="38"/>
      <c r="W136" s="36"/>
      <c r="X136" s="36"/>
      <c r="Y136" s="38"/>
      <c r="Z136" s="36"/>
      <c r="AA136" s="36"/>
      <c r="AB136" s="38"/>
      <c r="AC136" s="36"/>
      <c r="AD136" s="36"/>
      <c r="AE136" s="38"/>
      <c r="AF136" s="36"/>
      <c r="AG136" s="36"/>
      <c r="AH136" s="38"/>
      <c r="AI136" s="36"/>
      <c r="AJ136" s="36"/>
      <c r="AK136" s="38"/>
      <c r="AL136" s="36"/>
      <c r="AM136" s="36"/>
      <c r="AN136" s="38"/>
      <c r="AO136" s="36"/>
      <c r="AP136" s="36"/>
      <c r="AQ136" s="38"/>
      <c r="AS136" s="17"/>
      <c r="AT136" s="46">
        <f t="shared" ref="AT136:AT199" si="71">J136-G136</f>
        <v>0</v>
      </c>
      <c r="AU136" s="17"/>
      <c r="AV136" s="46">
        <f t="shared" ref="AV136:AV199" si="72">M136-J136</f>
        <v>0</v>
      </c>
      <c r="AW136" s="17"/>
      <c r="AX136" s="46">
        <f t="shared" si="43"/>
        <v>0</v>
      </c>
      <c r="AY136" s="17"/>
      <c r="AZ136" s="46">
        <f t="shared" ref="AZ136:AZ199" si="73">V136-S136</f>
        <v>0</v>
      </c>
      <c r="BA136" s="17"/>
      <c r="BB136" s="46">
        <f t="shared" ref="BB136:BB199" si="74">Y136-V136</f>
        <v>0</v>
      </c>
      <c r="BC136" s="17"/>
      <c r="BD136" s="46">
        <f t="shared" ref="BD136:BD199" si="75">AB136-Y136</f>
        <v>0</v>
      </c>
    </row>
    <row r="137" spans="1:57" x14ac:dyDescent="0.55000000000000004">
      <c r="A137" s="20"/>
      <c r="B137" s="63" t="s">
        <v>169</v>
      </c>
      <c r="C137" s="56"/>
      <c r="D137" s="66" t="s">
        <v>172</v>
      </c>
      <c r="E137" s="43">
        <f>'[1]ธันวาคม 64 '!E137</f>
        <v>239</v>
      </c>
      <c r="F137" s="43">
        <v>44</v>
      </c>
      <c r="G137" s="44">
        <v>220</v>
      </c>
      <c r="H137" s="45">
        <f>'[1]มกราคม 65'!E137</f>
        <v>295</v>
      </c>
      <c r="I137" s="43">
        <f>H137-E137</f>
        <v>56</v>
      </c>
      <c r="J137" s="44">
        <f>I137*$J$3</f>
        <v>280</v>
      </c>
      <c r="K137" s="45">
        <f>'[1]กุมภาพันธ์ 65'!E137</f>
        <v>333</v>
      </c>
      <c r="L137" s="43">
        <f>K137-H137</f>
        <v>38</v>
      </c>
      <c r="M137" s="44">
        <f>L137*$M$3</f>
        <v>190</v>
      </c>
      <c r="N137" s="45">
        <f>'[1]มีนาคม 65'!E137</f>
        <v>333</v>
      </c>
      <c r="O137" s="43">
        <f>N137-K137</f>
        <v>0</v>
      </c>
      <c r="P137" s="44">
        <f>O137*$P$3</f>
        <v>0</v>
      </c>
      <c r="Q137" s="45">
        <f>'[1]เมษายน 65 '!E137</f>
        <v>333</v>
      </c>
      <c r="R137" s="43">
        <f>Q137-N137</f>
        <v>0</v>
      </c>
      <c r="S137" s="44">
        <f>R137*$S$3</f>
        <v>0</v>
      </c>
      <c r="T137" s="45">
        <f>'[1]พฤษภาคม 65'!E137</f>
        <v>333</v>
      </c>
      <c r="U137" s="43">
        <f>T137-Q137</f>
        <v>0</v>
      </c>
      <c r="V137" s="44">
        <f>U137*$V$3</f>
        <v>0</v>
      </c>
      <c r="W137" s="45">
        <f>'[1]มิถุนายน 65 '!E137</f>
        <v>333</v>
      </c>
      <c r="X137" s="43">
        <f>W137-T137</f>
        <v>0</v>
      </c>
      <c r="Y137" s="44">
        <f>X137*$Y$3</f>
        <v>0</v>
      </c>
      <c r="Z137" s="45">
        <f>'[1]กรกฏาคม 65 '!E137</f>
        <v>333</v>
      </c>
      <c r="AA137" s="43">
        <f>Z137-W137</f>
        <v>0</v>
      </c>
      <c r="AB137" s="44">
        <f>AA137*$AB$3</f>
        <v>0</v>
      </c>
      <c r="AC137" s="45">
        <f>'[1]สิงหาคม 65 '!E137</f>
        <v>353</v>
      </c>
      <c r="AD137" s="43">
        <f>AC137-Z137</f>
        <v>20</v>
      </c>
      <c r="AE137" s="44">
        <f>AD137*$AE$3</f>
        <v>100</v>
      </c>
      <c r="AF137" s="45">
        <f>'[1]กันยายน 65 '!E137</f>
        <v>384</v>
      </c>
      <c r="AG137" s="43">
        <f>AF137-AC137</f>
        <v>31</v>
      </c>
      <c r="AH137" s="44">
        <f>AG137*$AH$3</f>
        <v>155</v>
      </c>
      <c r="AI137" s="45">
        <f>'[1]ตุลาคม 65 '!E137</f>
        <v>410</v>
      </c>
      <c r="AJ137" s="43">
        <f>AI137-AF137</f>
        <v>26</v>
      </c>
      <c r="AK137" s="44">
        <f>AJ137*$AK$3</f>
        <v>130</v>
      </c>
      <c r="AL137" s="45">
        <f>'[1]พฤศจิกายน 65'!E137</f>
        <v>430</v>
      </c>
      <c r="AM137" s="43">
        <f>AL137-AI137</f>
        <v>20</v>
      </c>
      <c r="AN137" s="44">
        <f>AM137*$AN$3</f>
        <v>100</v>
      </c>
      <c r="AO137" s="45">
        <f>'[1]ธันวาคม 65 '!E137</f>
        <v>467</v>
      </c>
      <c r="AP137" s="43">
        <f>AO137-AL137</f>
        <v>37</v>
      </c>
      <c r="AQ137" s="44">
        <f>AP137*$AQ$3</f>
        <v>185</v>
      </c>
      <c r="AS137" s="17"/>
      <c r="AT137" s="46">
        <f t="shared" si="71"/>
        <v>60</v>
      </c>
      <c r="AU137" s="17"/>
      <c r="AV137" s="46">
        <f t="shared" si="72"/>
        <v>-90</v>
      </c>
      <c r="AW137" s="17"/>
      <c r="AX137" s="46">
        <f t="shared" ref="AX137:AX200" si="76">P137-M137</f>
        <v>-190</v>
      </c>
      <c r="AY137" s="17"/>
      <c r="AZ137" s="46">
        <f t="shared" si="73"/>
        <v>0</v>
      </c>
      <c r="BA137" s="17"/>
      <c r="BB137" s="46">
        <f t="shared" si="74"/>
        <v>0</v>
      </c>
      <c r="BC137" s="17"/>
      <c r="BD137" s="46">
        <f t="shared" si="75"/>
        <v>0</v>
      </c>
    </row>
    <row r="138" spans="1:57" ht="23.4" x14ac:dyDescent="0.6">
      <c r="A138" s="27" t="s">
        <v>173</v>
      </c>
      <c r="B138" s="28"/>
      <c r="C138" s="29"/>
      <c r="D138" s="28"/>
      <c r="E138" s="30"/>
      <c r="F138" s="31"/>
      <c r="G138" s="32"/>
      <c r="H138" s="30"/>
      <c r="I138" s="31"/>
      <c r="J138" s="32"/>
      <c r="K138" s="30"/>
      <c r="L138" s="31"/>
      <c r="M138" s="32"/>
      <c r="N138" s="30"/>
      <c r="O138" s="31"/>
      <c r="P138" s="32"/>
      <c r="Q138" s="30"/>
      <c r="R138" s="31"/>
      <c r="S138" s="32"/>
      <c r="T138" s="30"/>
      <c r="U138" s="31"/>
      <c r="V138" s="32"/>
      <c r="W138" s="30"/>
      <c r="X138" s="31"/>
      <c r="Y138" s="32"/>
      <c r="Z138" s="30"/>
      <c r="AA138" s="31"/>
      <c r="AB138" s="32"/>
      <c r="AC138" s="30"/>
      <c r="AD138" s="31"/>
      <c r="AE138" s="32"/>
      <c r="AF138" s="30"/>
      <c r="AG138" s="31"/>
      <c r="AH138" s="32"/>
      <c r="AI138" s="30"/>
      <c r="AJ138" s="31"/>
      <c r="AK138" s="32"/>
      <c r="AL138" s="30"/>
      <c r="AM138" s="31"/>
      <c r="AN138" s="32"/>
      <c r="AO138" s="30"/>
      <c r="AP138" s="31"/>
      <c r="AQ138" s="32"/>
      <c r="AS138" s="17"/>
      <c r="AT138" s="46">
        <f t="shared" si="71"/>
        <v>0</v>
      </c>
      <c r="AU138" s="17"/>
      <c r="AV138" s="46">
        <f t="shared" si="72"/>
        <v>0</v>
      </c>
      <c r="AW138" s="17"/>
      <c r="AX138" s="46">
        <f t="shared" si="76"/>
        <v>0</v>
      </c>
      <c r="AY138" s="17"/>
      <c r="AZ138" s="46">
        <f t="shared" si="73"/>
        <v>0</v>
      </c>
      <c r="BA138" s="17"/>
      <c r="BB138" s="46">
        <f t="shared" si="74"/>
        <v>0</v>
      </c>
      <c r="BC138" s="17"/>
      <c r="BD138" s="46">
        <f t="shared" si="75"/>
        <v>0</v>
      </c>
    </row>
    <row r="139" spans="1:57" x14ac:dyDescent="0.55000000000000004">
      <c r="A139" s="59" t="s">
        <v>174</v>
      </c>
      <c r="B139" s="60"/>
      <c r="C139" s="61"/>
      <c r="D139" s="62"/>
      <c r="E139" s="36"/>
      <c r="F139" s="36"/>
      <c r="G139" s="38"/>
      <c r="H139" s="36"/>
      <c r="I139" s="36"/>
      <c r="J139" s="38"/>
      <c r="K139" s="36"/>
      <c r="L139" s="36"/>
      <c r="M139" s="38"/>
      <c r="N139" s="36"/>
      <c r="O139" s="36"/>
      <c r="P139" s="38"/>
      <c r="Q139" s="36"/>
      <c r="R139" s="36"/>
      <c r="S139" s="38"/>
      <c r="T139" s="36"/>
      <c r="U139" s="36"/>
      <c r="V139" s="38"/>
      <c r="W139" s="36"/>
      <c r="X139" s="36"/>
      <c r="Y139" s="38"/>
      <c r="Z139" s="36"/>
      <c r="AA139" s="36"/>
      <c r="AB139" s="38"/>
      <c r="AC139" s="36"/>
      <c r="AD139" s="36"/>
      <c r="AE139" s="38"/>
      <c r="AF139" s="36"/>
      <c r="AG139" s="36"/>
      <c r="AH139" s="38"/>
      <c r="AI139" s="36"/>
      <c r="AJ139" s="36"/>
      <c r="AK139" s="38"/>
      <c r="AL139" s="36"/>
      <c r="AM139" s="36"/>
      <c r="AN139" s="38"/>
      <c r="AO139" s="36"/>
      <c r="AP139" s="36"/>
      <c r="AQ139" s="38"/>
      <c r="AS139" s="17"/>
      <c r="AT139" s="46">
        <f t="shared" si="71"/>
        <v>0</v>
      </c>
      <c r="AU139" s="17"/>
      <c r="AV139" s="46">
        <f t="shared" si="72"/>
        <v>0</v>
      </c>
      <c r="AW139" s="17"/>
      <c r="AX139" s="46">
        <f t="shared" si="76"/>
        <v>0</v>
      </c>
      <c r="AY139" s="17"/>
      <c r="AZ139" s="46">
        <f t="shared" si="73"/>
        <v>0</v>
      </c>
      <c r="BA139" s="17"/>
      <c r="BB139" s="46">
        <f t="shared" si="74"/>
        <v>0</v>
      </c>
      <c r="BC139" s="17"/>
      <c r="BD139" s="46">
        <f t="shared" si="75"/>
        <v>0</v>
      </c>
    </row>
    <row r="140" spans="1:57" x14ac:dyDescent="0.55000000000000004">
      <c r="A140" s="20">
        <v>58</v>
      </c>
      <c r="B140" s="63" t="s">
        <v>175</v>
      </c>
      <c r="C140" s="56"/>
      <c r="D140" s="57">
        <v>7102653</v>
      </c>
      <c r="E140" s="43">
        <f>'[1]ธันวาคม 64 '!E140</f>
        <v>5678</v>
      </c>
      <c r="F140" s="43">
        <v>57</v>
      </c>
      <c r="G140" s="44">
        <v>285</v>
      </c>
      <c r="H140" s="45">
        <f>'[1]มกราคม 65'!E140</f>
        <v>5704</v>
      </c>
      <c r="I140" s="43">
        <f t="shared" si="47"/>
        <v>26</v>
      </c>
      <c r="J140" s="44">
        <f t="shared" si="48"/>
        <v>130</v>
      </c>
      <c r="K140" s="45">
        <f>'[1]กุมภาพันธ์ 65'!E140</f>
        <v>5784</v>
      </c>
      <c r="L140" s="43">
        <f t="shared" si="49"/>
        <v>80</v>
      </c>
      <c r="M140" s="44">
        <f>L140*$M$3</f>
        <v>400</v>
      </c>
      <c r="N140" s="45">
        <f>'[1]มีนาคม 65'!E140</f>
        <v>5815</v>
      </c>
      <c r="O140" s="43">
        <f>N140-K140</f>
        <v>31</v>
      </c>
      <c r="P140" s="44">
        <f>O140*$P$3</f>
        <v>155</v>
      </c>
      <c r="Q140" s="45">
        <f>'[1]เมษายน 65 '!E140</f>
        <v>5849</v>
      </c>
      <c r="R140" s="43">
        <f>Q140-N140</f>
        <v>34</v>
      </c>
      <c r="S140" s="44">
        <f>R140*$S$3</f>
        <v>170</v>
      </c>
      <c r="T140" s="45">
        <f>'[1]พฤษภาคม 65'!E140</f>
        <v>5878</v>
      </c>
      <c r="U140" s="43">
        <f>T140-Q140</f>
        <v>29</v>
      </c>
      <c r="V140" s="44">
        <f>U140*$V$3</f>
        <v>145</v>
      </c>
      <c r="W140" s="45">
        <f>'[1]มิถุนายน 65 '!E140</f>
        <v>5911</v>
      </c>
      <c r="X140" s="43">
        <f>W140-T140</f>
        <v>33</v>
      </c>
      <c r="Y140" s="44">
        <f>X140*$Y$3</f>
        <v>165</v>
      </c>
      <c r="Z140" s="45">
        <f>'[1]กรกฏาคม 65 '!E140</f>
        <v>6025</v>
      </c>
      <c r="AA140" s="43">
        <f>Z140-W140</f>
        <v>114</v>
      </c>
      <c r="AB140" s="44">
        <f>AA140*$AB$3</f>
        <v>570</v>
      </c>
      <c r="AC140" s="45">
        <f>'[1]สิงหาคม 65 '!E140</f>
        <v>6186</v>
      </c>
      <c r="AD140" s="43">
        <f>AC140-Z140</f>
        <v>161</v>
      </c>
      <c r="AE140" s="44">
        <f>AD140*$AE$3</f>
        <v>805</v>
      </c>
      <c r="AF140" s="45">
        <f>'[1]กันยายน 65 '!E140</f>
        <v>6381</v>
      </c>
      <c r="AG140" s="43">
        <f>AF140-AC140</f>
        <v>195</v>
      </c>
      <c r="AH140" s="44">
        <f>AG140*$AH$3</f>
        <v>975</v>
      </c>
      <c r="AI140" s="45">
        <f>'[1]ตุลาคม 65 '!E140</f>
        <v>6546</v>
      </c>
      <c r="AJ140" s="43">
        <f>AI140-AF140</f>
        <v>165</v>
      </c>
      <c r="AK140" s="44">
        <f>AJ140*$AK$3</f>
        <v>825</v>
      </c>
      <c r="AL140" s="45">
        <f>'[1]พฤศจิกายน 65'!E140</f>
        <v>6644</v>
      </c>
      <c r="AM140" s="43">
        <f>AL140-AI140</f>
        <v>98</v>
      </c>
      <c r="AN140" s="44">
        <f>AM140*$AN$3</f>
        <v>490</v>
      </c>
      <c r="AO140" s="45">
        <f>'[1]ธันวาคม 65 '!E140</f>
        <v>6820</v>
      </c>
      <c r="AP140" s="43">
        <f>AO140-AL140</f>
        <v>176</v>
      </c>
      <c r="AQ140" s="44">
        <f>AP140*$AQ$3</f>
        <v>880</v>
      </c>
      <c r="AS140" s="17"/>
      <c r="AT140" s="46">
        <f t="shared" si="71"/>
        <v>-155</v>
      </c>
      <c r="AU140" s="64">
        <v>5791</v>
      </c>
      <c r="AV140" s="65">
        <f t="shared" si="72"/>
        <v>270</v>
      </c>
      <c r="AW140" s="17"/>
      <c r="AX140" s="46">
        <f t="shared" si="76"/>
        <v>-245</v>
      </c>
      <c r="AY140" s="17"/>
      <c r="AZ140" s="46">
        <f t="shared" si="73"/>
        <v>-25</v>
      </c>
      <c r="BA140" s="17"/>
      <c r="BB140" s="46">
        <f t="shared" si="74"/>
        <v>20</v>
      </c>
      <c r="BC140" s="17"/>
      <c r="BD140" s="46">
        <f t="shared" si="75"/>
        <v>405</v>
      </c>
    </row>
    <row r="141" spans="1:57" ht="23.4" x14ac:dyDescent="0.6">
      <c r="A141" s="27" t="s">
        <v>176</v>
      </c>
      <c r="B141" s="28"/>
      <c r="C141" s="29"/>
      <c r="D141" s="28"/>
      <c r="E141" s="30"/>
      <c r="F141" s="31"/>
      <c r="G141" s="32"/>
      <c r="H141" s="30"/>
      <c r="I141" s="31"/>
      <c r="J141" s="32"/>
      <c r="K141" s="30"/>
      <c r="L141" s="31"/>
      <c r="M141" s="32"/>
      <c r="N141" s="30"/>
      <c r="O141" s="31"/>
      <c r="P141" s="32"/>
      <c r="Q141" s="30"/>
      <c r="R141" s="31"/>
      <c r="S141" s="32"/>
      <c r="T141" s="30"/>
      <c r="U141" s="31"/>
      <c r="V141" s="32"/>
      <c r="W141" s="30"/>
      <c r="X141" s="31"/>
      <c r="Y141" s="32"/>
      <c r="Z141" s="30"/>
      <c r="AA141" s="31"/>
      <c r="AB141" s="32"/>
      <c r="AC141" s="30"/>
      <c r="AD141" s="31"/>
      <c r="AE141" s="32"/>
      <c r="AF141" s="30"/>
      <c r="AG141" s="31"/>
      <c r="AH141" s="32"/>
      <c r="AI141" s="30"/>
      <c r="AJ141" s="31"/>
      <c r="AK141" s="32"/>
      <c r="AL141" s="30"/>
      <c r="AM141" s="31"/>
      <c r="AN141" s="32"/>
      <c r="AO141" s="30"/>
      <c r="AP141" s="31"/>
      <c r="AQ141" s="32"/>
      <c r="AS141" s="17"/>
      <c r="AT141" s="46">
        <f t="shared" si="71"/>
        <v>0</v>
      </c>
      <c r="AU141" s="17"/>
      <c r="AV141" s="46">
        <f t="shared" si="72"/>
        <v>0</v>
      </c>
      <c r="AW141" s="17"/>
      <c r="AX141" s="46">
        <f t="shared" si="76"/>
        <v>0</v>
      </c>
      <c r="AY141" s="17"/>
      <c r="AZ141" s="46">
        <f t="shared" si="73"/>
        <v>0</v>
      </c>
      <c r="BA141" s="17"/>
      <c r="BB141" s="46">
        <f t="shared" si="74"/>
        <v>0</v>
      </c>
      <c r="BC141" s="17"/>
      <c r="BD141" s="46">
        <f t="shared" si="75"/>
        <v>0</v>
      </c>
    </row>
    <row r="142" spans="1:57" x14ac:dyDescent="0.55000000000000004">
      <c r="A142" s="59" t="s">
        <v>177</v>
      </c>
      <c r="B142" s="60"/>
      <c r="C142" s="61"/>
      <c r="D142" s="62"/>
      <c r="E142" s="36"/>
      <c r="F142" s="36"/>
      <c r="G142" s="38"/>
      <c r="H142" s="36"/>
      <c r="I142" s="36"/>
      <c r="J142" s="38"/>
      <c r="K142" s="36"/>
      <c r="L142" s="36"/>
      <c r="M142" s="38"/>
      <c r="N142" s="36"/>
      <c r="O142" s="36"/>
      <c r="P142" s="38"/>
      <c r="Q142" s="36"/>
      <c r="R142" s="36"/>
      <c r="S142" s="38"/>
      <c r="T142" s="36"/>
      <c r="U142" s="36"/>
      <c r="V142" s="38"/>
      <c r="W142" s="36"/>
      <c r="X142" s="36"/>
      <c r="Y142" s="38"/>
      <c r="Z142" s="36"/>
      <c r="AA142" s="36"/>
      <c r="AB142" s="38"/>
      <c r="AC142" s="36"/>
      <c r="AD142" s="36"/>
      <c r="AE142" s="38"/>
      <c r="AF142" s="36"/>
      <c r="AG142" s="36"/>
      <c r="AH142" s="38"/>
      <c r="AI142" s="36"/>
      <c r="AJ142" s="36"/>
      <c r="AK142" s="38"/>
      <c r="AL142" s="36"/>
      <c r="AM142" s="36"/>
      <c r="AN142" s="38"/>
      <c r="AO142" s="36"/>
      <c r="AP142" s="36"/>
      <c r="AQ142" s="38"/>
      <c r="AS142" s="17"/>
      <c r="AT142" s="46">
        <f t="shared" si="71"/>
        <v>0</v>
      </c>
      <c r="AU142" s="17"/>
      <c r="AV142" s="46">
        <f t="shared" si="72"/>
        <v>0</v>
      </c>
      <c r="AW142" s="17"/>
      <c r="AX142" s="46">
        <f t="shared" si="76"/>
        <v>0</v>
      </c>
      <c r="AY142" s="17"/>
      <c r="AZ142" s="46">
        <f t="shared" si="73"/>
        <v>0</v>
      </c>
      <c r="BA142" s="17"/>
      <c r="BB142" s="46">
        <f t="shared" si="74"/>
        <v>0</v>
      </c>
      <c r="BC142" s="17"/>
      <c r="BD142" s="46">
        <f t="shared" si="75"/>
        <v>0</v>
      </c>
    </row>
    <row r="143" spans="1:57" x14ac:dyDescent="0.55000000000000004">
      <c r="A143" s="20">
        <v>34</v>
      </c>
      <c r="B143" s="63" t="s">
        <v>178</v>
      </c>
      <c r="C143" s="56"/>
      <c r="D143" s="66" t="s">
        <v>179</v>
      </c>
      <c r="E143" s="43">
        <f>'[1]ธันวาคม 64 '!E143</f>
        <v>1257</v>
      </c>
      <c r="F143" s="43">
        <v>0</v>
      </c>
      <c r="G143" s="44">
        <v>0</v>
      </c>
      <c r="H143" s="45">
        <f>'[1]มกราคม 65'!E143</f>
        <v>1257</v>
      </c>
      <c r="I143" s="43">
        <f t="shared" si="47"/>
        <v>0</v>
      </c>
      <c r="J143" s="44">
        <f t="shared" si="48"/>
        <v>0</v>
      </c>
      <c r="K143" s="45">
        <f>'[1]กุมภาพันธ์ 65'!E143</f>
        <v>1257</v>
      </c>
      <c r="L143" s="43">
        <f t="shared" si="49"/>
        <v>0</v>
      </c>
      <c r="M143" s="44">
        <f t="shared" ref="M143:M149" si="77">L143*$M$3</f>
        <v>0</v>
      </c>
      <c r="N143" s="45">
        <f>'[1]มีนาคม 65'!E143</f>
        <v>1257</v>
      </c>
      <c r="O143" s="69">
        <v>0</v>
      </c>
      <c r="P143" s="44">
        <f>O143*$S$3</f>
        <v>0</v>
      </c>
      <c r="Q143" s="45">
        <f>'[1]เมษายน 65 '!E143</f>
        <v>1257</v>
      </c>
      <c r="R143" s="69">
        <v>0</v>
      </c>
      <c r="S143" s="44">
        <f t="shared" ref="S143:S149" si="78">R143*$S$3</f>
        <v>0</v>
      </c>
      <c r="T143" s="45">
        <f>'[1]พฤษภาคม 65'!E143</f>
        <v>1257</v>
      </c>
      <c r="U143" s="43">
        <f t="shared" ref="U143:U149" si="79">T143-Q143</f>
        <v>0</v>
      </c>
      <c r="V143" s="44">
        <f>U143*$V$3</f>
        <v>0</v>
      </c>
      <c r="W143" s="45">
        <f>'[1]มิถุนายน 65 '!E143</f>
        <v>1257</v>
      </c>
      <c r="X143" s="43">
        <f t="shared" ref="X143:X149" si="80">W143-T143</f>
        <v>0</v>
      </c>
      <c r="Y143" s="44">
        <f>X143*$Y$3</f>
        <v>0</v>
      </c>
      <c r="Z143" s="45">
        <f>'[1]กรกฏาคม 65 '!E143</f>
        <v>1305</v>
      </c>
      <c r="AA143" s="43">
        <f t="shared" ref="AA143:AA149" si="81">Z143-W143</f>
        <v>48</v>
      </c>
      <c r="AB143" s="44">
        <f>AA143*$AB$3</f>
        <v>240</v>
      </c>
      <c r="AC143" s="45">
        <f>'[1]สิงหาคม 65 '!E143</f>
        <v>1696</v>
      </c>
      <c r="AD143" s="43">
        <f t="shared" ref="AD143:AD149" si="82">AC143-Z143</f>
        <v>391</v>
      </c>
      <c r="AE143" s="44">
        <f>AD143*$AE$3</f>
        <v>1955</v>
      </c>
      <c r="AF143" s="45">
        <f>'[1]กันยายน 65 '!E143</f>
        <v>2157</v>
      </c>
      <c r="AG143" s="43">
        <f t="shared" ref="AG143:AG149" si="83">AF143-AC143</f>
        <v>461</v>
      </c>
      <c r="AH143" s="44">
        <f t="shared" ref="AH143:AH149" si="84">AG143*$AH$3</f>
        <v>2305</v>
      </c>
      <c r="AI143" s="45">
        <f>'[1]ตุลาคม 65 '!E143</f>
        <v>2561</v>
      </c>
      <c r="AJ143" s="43">
        <f t="shared" ref="AJ143:AJ149" si="85">AI143-AF143</f>
        <v>404</v>
      </c>
      <c r="AK143" s="44">
        <f t="shared" ref="AK143:AK149" si="86">AJ143*$AK$3</f>
        <v>2020</v>
      </c>
      <c r="AL143" s="45">
        <f>'[1]พฤศจิกายน 65'!E143</f>
        <v>2954</v>
      </c>
      <c r="AM143" s="43">
        <f t="shared" ref="AM143:AM149" si="87">AL143-AI143</f>
        <v>393</v>
      </c>
      <c r="AN143" s="44">
        <f t="shared" ref="AN143:AN149" si="88">AM143*$AN$3</f>
        <v>1965</v>
      </c>
      <c r="AO143" s="45">
        <f>'[1]ธันวาคม 65 '!E143</f>
        <v>3130</v>
      </c>
      <c r="AP143" s="43">
        <f t="shared" ref="AP143:AP149" si="89">AO143-AL143</f>
        <v>176</v>
      </c>
      <c r="AQ143" s="44">
        <f t="shared" ref="AQ143:AQ149" si="90">AP143*$AQ$3</f>
        <v>880</v>
      </c>
      <c r="AS143" s="17"/>
      <c r="AT143" s="46">
        <f t="shared" si="71"/>
        <v>0</v>
      </c>
      <c r="AU143" s="17"/>
      <c r="AV143" s="46">
        <f t="shared" si="72"/>
        <v>0</v>
      </c>
      <c r="AW143" s="17"/>
      <c r="AX143" s="46">
        <f t="shared" si="76"/>
        <v>0</v>
      </c>
      <c r="AY143" s="17"/>
      <c r="AZ143" s="46">
        <f t="shared" si="73"/>
        <v>0</v>
      </c>
      <c r="BA143" s="17"/>
      <c r="BB143" s="46">
        <f t="shared" si="74"/>
        <v>0</v>
      </c>
      <c r="BC143" s="17"/>
      <c r="BD143" s="46">
        <f t="shared" si="75"/>
        <v>240</v>
      </c>
    </row>
    <row r="144" spans="1:57" x14ac:dyDescent="0.55000000000000004">
      <c r="A144" s="20">
        <v>35</v>
      </c>
      <c r="B144" s="67" t="s">
        <v>180</v>
      </c>
      <c r="C144" s="68"/>
      <c r="D144" s="57"/>
      <c r="E144" s="43">
        <f>'[1]ธันวาคม 64 '!E144</f>
        <v>2982</v>
      </c>
      <c r="F144" s="43">
        <v>0</v>
      </c>
      <c r="G144" s="44">
        <v>0</v>
      </c>
      <c r="H144" s="45">
        <f>'[1]มกราคม 65'!E144</f>
        <v>2982</v>
      </c>
      <c r="I144" s="43">
        <f t="shared" si="47"/>
        <v>0</v>
      </c>
      <c r="J144" s="44">
        <f t="shared" si="48"/>
        <v>0</v>
      </c>
      <c r="K144" s="45">
        <f>'[1]กุมภาพันธ์ 65'!E144</f>
        <v>2982</v>
      </c>
      <c r="L144" s="43">
        <f t="shared" si="49"/>
        <v>0</v>
      </c>
      <c r="M144" s="44">
        <f t="shared" si="77"/>
        <v>0</v>
      </c>
      <c r="N144" s="45">
        <f>'[1]มีนาคม 65'!E144</f>
        <v>2982</v>
      </c>
      <c r="O144" s="43">
        <f t="shared" ref="O144:O149" si="91">N144-K144</f>
        <v>0</v>
      </c>
      <c r="P144" s="44">
        <f t="shared" ref="P144:P149" si="92">O144*$P$3</f>
        <v>0</v>
      </c>
      <c r="Q144" s="45">
        <f>'[1]เมษายน 65 '!E144</f>
        <v>2982</v>
      </c>
      <c r="R144" s="43">
        <f t="shared" ref="R144:R149" si="93">Q144-N144</f>
        <v>0</v>
      </c>
      <c r="S144" s="44">
        <f t="shared" si="78"/>
        <v>0</v>
      </c>
      <c r="T144" s="45">
        <f>'[1]พฤษภาคม 65'!E144</f>
        <v>2982</v>
      </c>
      <c r="U144" s="43">
        <f t="shared" si="79"/>
        <v>0</v>
      </c>
      <c r="V144" s="44">
        <f>U144*$V$3</f>
        <v>0</v>
      </c>
      <c r="W144" s="45">
        <f>'[1]มิถุนายน 65 '!E144</f>
        <v>2982</v>
      </c>
      <c r="X144" s="43">
        <f t="shared" si="80"/>
        <v>0</v>
      </c>
      <c r="Y144" s="44">
        <f>X144*$Y$3</f>
        <v>0</v>
      </c>
      <c r="Z144" s="45">
        <f>'[1]กรกฏาคม 65 '!E144</f>
        <v>3399</v>
      </c>
      <c r="AA144" s="43">
        <f t="shared" si="81"/>
        <v>417</v>
      </c>
      <c r="AB144" s="44">
        <f>AA144*$AB$3</f>
        <v>2085</v>
      </c>
      <c r="AC144" s="45">
        <f>'[1]สิงหาคม 65 '!E144</f>
        <v>3547</v>
      </c>
      <c r="AD144" s="43">
        <f t="shared" si="82"/>
        <v>148</v>
      </c>
      <c r="AE144" s="44">
        <f>AD144*$AE$3</f>
        <v>740</v>
      </c>
      <c r="AF144" s="45">
        <f>'[1]กันยายน 65 '!E144</f>
        <v>3674</v>
      </c>
      <c r="AG144" s="43">
        <f t="shared" si="83"/>
        <v>127</v>
      </c>
      <c r="AH144" s="44">
        <f t="shared" si="84"/>
        <v>635</v>
      </c>
      <c r="AI144" s="45">
        <f>'[1]ตุลาคม 65 '!E144</f>
        <v>3782</v>
      </c>
      <c r="AJ144" s="43">
        <f t="shared" si="85"/>
        <v>108</v>
      </c>
      <c r="AK144" s="44">
        <f t="shared" si="86"/>
        <v>540</v>
      </c>
      <c r="AL144" s="45">
        <f>'[1]พฤศจิกายน 65'!E144</f>
        <v>3838</v>
      </c>
      <c r="AM144" s="43">
        <f t="shared" si="87"/>
        <v>56</v>
      </c>
      <c r="AN144" s="44">
        <f t="shared" si="88"/>
        <v>280</v>
      </c>
      <c r="AO144" s="45">
        <f>'[1]ธันวาคม 65 '!E144</f>
        <v>3950</v>
      </c>
      <c r="AP144" s="43">
        <f t="shared" si="89"/>
        <v>112</v>
      </c>
      <c r="AQ144" s="44">
        <f t="shared" si="90"/>
        <v>560</v>
      </c>
      <c r="AS144" s="17"/>
      <c r="AT144" s="46">
        <f t="shared" si="71"/>
        <v>0</v>
      </c>
      <c r="AU144" s="17"/>
      <c r="AV144" s="46">
        <f t="shared" si="72"/>
        <v>0</v>
      </c>
      <c r="AW144" s="17"/>
      <c r="AX144" s="46">
        <f t="shared" si="76"/>
        <v>0</v>
      </c>
      <c r="AY144" s="17"/>
      <c r="AZ144" s="46">
        <f t="shared" si="73"/>
        <v>0</v>
      </c>
      <c r="BA144" s="17"/>
      <c r="BB144" s="46">
        <f t="shared" si="74"/>
        <v>0</v>
      </c>
      <c r="BC144" s="17"/>
      <c r="BD144" s="46">
        <f t="shared" si="75"/>
        <v>2085</v>
      </c>
      <c r="BE144" s="78" t="s">
        <v>181</v>
      </c>
    </row>
    <row r="145" spans="1:57" x14ac:dyDescent="0.55000000000000004">
      <c r="A145" s="20">
        <v>59</v>
      </c>
      <c r="B145" s="63" t="s">
        <v>182</v>
      </c>
      <c r="C145" s="56"/>
      <c r="D145" s="57"/>
      <c r="E145" s="43">
        <f>'[1]ธันวาคม 64 '!E145</f>
        <v>1568</v>
      </c>
      <c r="F145" s="43">
        <v>0</v>
      </c>
      <c r="G145" s="44">
        <v>0</v>
      </c>
      <c r="H145" s="75">
        <f>'[1]มกราคม 65'!E145</f>
        <v>2107</v>
      </c>
      <c r="I145" s="76">
        <f t="shared" si="47"/>
        <v>539</v>
      </c>
      <c r="J145" s="77">
        <f t="shared" si="48"/>
        <v>2695</v>
      </c>
      <c r="K145" s="45">
        <f>'[1]กุมภาพันธ์ 65'!E145</f>
        <v>2536</v>
      </c>
      <c r="L145" s="43">
        <f t="shared" si="49"/>
        <v>429</v>
      </c>
      <c r="M145" s="44">
        <f t="shared" si="77"/>
        <v>2145</v>
      </c>
      <c r="N145" s="45">
        <f>'[1]มีนาคม 65'!E145</f>
        <v>2929</v>
      </c>
      <c r="O145" s="43">
        <f t="shared" si="91"/>
        <v>393</v>
      </c>
      <c r="P145" s="44">
        <f t="shared" si="92"/>
        <v>1965</v>
      </c>
      <c r="Q145" s="45">
        <f>'[1]เมษายน 65 '!E145</f>
        <v>2929</v>
      </c>
      <c r="R145" s="43">
        <f t="shared" si="93"/>
        <v>0</v>
      </c>
      <c r="S145" s="44">
        <f t="shared" si="78"/>
        <v>0</v>
      </c>
      <c r="T145" s="45">
        <f>'[1]พฤษภาคม 65'!E145</f>
        <v>3262</v>
      </c>
      <c r="U145" s="43">
        <f t="shared" si="79"/>
        <v>333</v>
      </c>
      <c r="V145" s="44">
        <f>U145*$V$3</f>
        <v>1665</v>
      </c>
      <c r="W145" s="45">
        <f>'[1]มิถุนายน 65 '!E145</f>
        <v>3831</v>
      </c>
      <c r="X145" s="43">
        <f t="shared" si="80"/>
        <v>569</v>
      </c>
      <c r="Y145" s="44">
        <f>X145*$Y$3</f>
        <v>2845</v>
      </c>
      <c r="Z145" s="45">
        <f>'[1]กรกฏาคม 65 '!E145</f>
        <v>4422</v>
      </c>
      <c r="AA145" s="43">
        <f t="shared" si="81"/>
        <v>591</v>
      </c>
      <c r="AB145" s="44">
        <f>AA145*$AB$3</f>
        <v>2955</v>
      </c>
      <c r="AC145" s="45">
        <f>'[1]สิงหาคม 65 '!E145</f>
        <v>4970</v>
      </c>
      <c r="AD145" s="43">
        <f t="shared" si="82"/>
        <v>548</v>
      </c>
      <c r="AE145" s="44">
        <f>AD145*$AE$3</f>
        <v>2740</v>
      </c>
      <c r="AF145" s="45">
        <f>'[1]กันยายน 65 '!E145</f>
        <v>5751</v>
      </c>
      <c r="AG145" s="43">
        <f t="shared" si="83"/>
        <v>781</v>
      </c>
      <c r="AH145" s="44">
        <f t="shared" si="84"/>
        <v>3905</v>
      </c>
      <c r="AI145" s="45">
        <f>'[1]ตุลาคม 65 '!E145</f>
        <v>6321</v>
      </c>
      <c r="AJ145" s="43">
        <f t="shared" si="85"/>
        <v>570</v>
      </c>
      <c r="AK145" s="44">
        <f t="shared" si="86"/>
        <v>2850</v>
      </c>
      <c r="AL145" s="45">
        <f>'[1]พฤศจิกายน 65'!E145</f>
        <v>7045.2</v>
      </c>
      <c r="AM145" s="43">
        <f t="shared" si="87"/>
        <v>724.19999999999982</v>
      </c>
      <c r="AN145" s="44">
        <f t="shared" si="88"/>
        <v>3620.9999999999991</v>
      </c>
      <c r="AO145" s="45">
        <f>'[1]ธันวาคม 65 '!E145</f>
        <v>7759</v>
      </c>
      <c r="AP145" s="43">
        <f t="shared" si="89"/>
        <v>713.80000000000018</v>
      </c>
      <c r="AQ145" s="44">
        <f t="shared" si="90"/>
        <v>3569.0000000000009</v>
      </c>
      <c r="AS145" s="64">
        <v>2134</v>
      </c>
      <c r="AT145" s="65">
        <f t="shared" si="71"/>
        <v>2695</v>
      </c>
      <c r="AU145" s="17"/>
      <c r="AV145" s="46">
        <f t="shared" si="72"/>
        <v>-550</v>
      </c>
      <c r="AW145" s="17"/>
      <c r="AX145" s="46">
        <f t="shared" si="76"/>
        <v>-180</v>
      </c>
      <c r="AY145" s="17"/>
      <c r="AZ145" s="46">
        <f t="shared" si="73"/>
        <v>1665</v>
      </c>
      <c r="BA145" s="17"/>
      <c r="BB145" s="46">
        <f t="shared" si="74"/>
        <v>1180</v>
      </c>
      <c r="BC145" s="17"/>
      <c r="BD145" s="46">
        <f t="shared" si="75"/>
        <v>110</v>
      </c>
    </row>
    <row r="146" spans="1:57" x14ac:dyDescent="0.55000000000000004">
      <c r="A146" s="20">
        <v>60</v>
      </c>
      <c r="B146" s="63" t="s">
        <v>183</v>
      </c>
      <c r="C146" s="56"/>
      <c r="D146" s="57">
        <v>9100938</v>
      </c>
      <c r="E146" s="43">
        <f>'[1]ธันวาคม 64 '!E146</f>
        <v>147</v>
      </c>
      <c r="F146" s="43">
        <v>0</v>
      </c>
      <c r="G146" s="44">
        <v>0</v>
      </c>
      <c r="H146" s="45">
        <f>'[1]มกราคม 65'!E146</f>
        <v>147</v>
      </c>
      <c r="I146" s="43">
        <f t="shared" ref="I146:I210" si="94">H146-E146</f>
        <v>0</v>
      </c>
      <c r="J146" s="44">
        <f t="shared" ref="J146:J210" si="95">I146*$J$3</f>
        <v>0</v>
      </c>
      <c r="K146" s="45">
        <f>'[1]กุมภาพันธ์ 65'!E146</f>
        <v>147</v>
      </c>
      <c r="L146" s="43">
        <f t="shared" ref="L146:L210" si="96">K146-H146</f>
        <v>0</v>
      </c>
      <c r="M146" s="44">
        <f t="shared" si="77"/>
        <v>0</v>
      </c>
      <c r="N146" s="45">
        <f>'[1]มีนาคม 65'!E146</f>
        <v>147</v>
      </c>
      <c r="O146" s="43">
        <f t="shared" si="91"/>
        <v>0</v>
      </c>
      <c r="P146" s="44">
        <f t="shared" si="92"/>
        <v>0</v>
      </c>
      <c r="Q146" s="45">
        <f>'[1]เมษายน 65 '!E146</f>
        <v>147</v>
      </c>
      <c r="R146" s="43">
        <f t="shared" si="93"/>
        <v>0</v>
      </c>
      <c r="S146" s="44">
        <f t="shared" si="78"/>
        <v>0</v>
      </c>
      <c r="T146" s="45" t="str">
        <f>'[1]พฤษภาคม 65'!E146</f>
        <v>รื้อถอนแล้ว</v>
      </c>
      <c r="U146" s="43" t="s">
        <v>18</v>
      </c>
      <c r="V146" s="44" t="s">
        <v>18</v>
      </c>
      <c r="W146" s="45" t="str">
        <f>'[1]มิถุนายน 65 '!E146</f>
        <v>รื้อถอนแล้ว</v>
      </c>
      <c r="X146" s="17" t="s">
        <v>18</v>
      </c>
      <c r="Y146" s="17" t="s">
        <v>18</v>
      </c>
      <c r="Z146" s="45" t="str">
        <f>'[1]กรกฏาคม 65 '!E146</f>
        <v>รื้อถอนแล้ว</v>
      </c>
      <c r="AA146" s="17" t="s">
        <v>18</v>
      </c>
      <c r="AB146" s="17" t="s">
        <v>18</v>
      </c>
      <c r="AC146" s="45" t="str">
        <f>'[1]สิงหาคม 65 '!E146</f>
        <v>รื้อถอนแล้ว</v>
      </c>
      <c r="AD146" s="43" t="s">
        <v>18</v>
      </c>
      <c r="AE146" s="44" t="s">
        <v>18</v>
      </c>
      <c r="AF146" s="45" t="str">
        <f>'[1]กันยายน 65 '!E146</f>
        <v>รื้อถอนแล้ว</v>
      </c>
      <c r="AG146" s="43" t="s">
        <v>18</v>
      </c>
      <c r="AH146" s="44" t="s">
        <v>18</v>
      </c>
      <c r="AI146" s="45" t="str">
        <f>'[1]ตุลาคม 65 '!E146</f>
        <v>รื้อถอนแล้ว</v>
      </c>
      <c r="AJ146" s="43" t="s">
        <v>18</v>
      </c>
      <c r="AK146" s="44" t="s">
        <v>18</v>
      </c>
      <c r="AL146" s="45" t="str">
        <f>'[1]พฤศจิกายน 65'!E146</f>
        <v>รื้อถอนแล้ว</v>
      </c>
      <c r="AM146" s="43" t="s">
        <v>18</v>
      </c>
      <c r="AN146" s="44" t="s">
        <v>18</v>
      </c>
      <c r="AO146" s="45" t="str">
        <f>'[1]ธันวาคม 65 '!E146</f>
        <v>รื้อถอนแล้ว</v>
      </c>
      <c r="AP146" s="43" t="s">
        <v>18</v>
      </c>
      <c r="AQ146" s="44" t="s">
        <v>18</v>
      </c>
      <c r="AS146" s="17"/>
      <c r="AT146" s="46">
        <f t="shared" si="71"/>
        <v>0</v>
      </c>
      <c r="AU146" s="17"/>
      <c r="AV146" s="46">
        <f t="shared" si="72"/>
        <v>0</v>
      </c>
      <c r="AW146" s="17"/>
      <c r="AX146" s="46">
        <f t="shared" si="76"/>
        <v>0</v>
      </c>
      <c r="AY146" s="17"/>
      <c r="AZ146" s="50" t="s">
        <v>18</v>
      </c>
      <c r="BA146" s="17"/>
      <c r="BB146" s="17" t="s">
        <v>18</v>
      </c>
      <c r="BC146" s="17"/>
      <c r="BD146" s="17" t="s">
        <v>18</v>
      </c>
    </row>
    <row r="147" spans="1:57" x14ac:dyDescent="0.55000000000000004">
      <c r="A147" s="20">
        <v>61</v>
      </c>
      <c r="B147" s="63" t="s">
        <v>184</v>
      </c>
      <c r="C147" s="56"/>
      <c r="D147" s="57">
        <v>9636073</v>
      </c>
      <c r="E147" s="43">
        <f>'[1]ธันวาคม 64 '!E147</f>
        <v>1088</v>
      </c>
      <c r="F147" s="43">
        <v>0</v>
      </c>
      <c r="G147" s="44">
        <v>0</v>
      </c>
      <c r="H147" s="45">
        <f>'[1]มกราคม 65'!E147</f>
        <v>1088</v>
      </c>
      <c r="I147" s="43">
        <f t="shared" si="94"/>
        <v>0</v>
      </c>
      <c r="J147" s="44">
        <f t="shared" si="95"/>
        <v>0</v>
      </c>
      <c r="K147" s="45">
        <f>'[1]กุมภาพันธ์ 65'!E147</f>
        <v>1088</v>
      </c>
      <c r="L147" s="43">
        <f t="shared" si="96"/>
        <v>0</v>
      </c>
      <c r="M147" s="44">
        <f t="shared" si="77"/>
        <v>0</v>
      </c>
      <c r="N147" s="45">
        <f>'[1]มีนาคม 65'!E147</f>
        <v>1088</v>
      </c>
      <c r="O147" s="43">
        <f t="shared" si="91"/>
        <v>0</v>
      </c>
      <c r="P147" s="44">
        <f t="shared" si="92"/>
        <v>0</v>
      </c>
      <c r="Q147" s="45">
        <f>'[1]เมษายน 65 '!E147</f>
        <v>1088</v>
      </c>
      <c r="R147" s="43">
        <f t="shared" si="93"/>
        <v>0</v>
      </c>
      <c r="S147" s="44">
        <f t="shared" si="78"/>
        <v>0</v>
      </c>
      <c r="T147" s="45" t="str">
        <f>'[1]พฤษภาคม 65'!E147</f>
        <v>รื้อถอนแล้ว</v>
      </c>
      <c r="U147" s="43" t="s">
        <v>18</v>
      </c>
      <c r="V147" s="44" t="s">
        <v>18</v>
      </c>
      <c r="W147" s="45" t="str">
        <f>'[1]มิถุนายน 65 '!E147</f>
        <v>รื้อถอนแล้ว</v>
      </c>
      <c r="X147" s="17" t="s">
        <v>18</v>
      </c>
      <c r="Y147" s="17" t="s">
        <v>18</v>
      </c>
      <c r="Z147" s="45" t="str">
        <f>'[1]กรกฏาคม 65 '!E147</f>
        <v>รื้อถอนแล้ว</v>
      </c>
      <c r="AA147" s="17" t="s">
        <v>18</v>
      </c>
      <c r="AB147" s="17" t="s">
        <v>18</v>
      </c>
      <c r="AC147" s="45" t="str">
        <f>'[1]สิงหาคม 65 '!E147</f>
        <v>รื้อถอนแล้ว</v>
      </c>
      <c r="AD147" s="43" t="s">
        <v>18</v>
      </c>
      <c r="AE147" s="44" t="s">
        <v>18</v>
      </c>
      <c r="AF147" s="45" t="str">
        <f>'[1]กันยายน 65 '!E147</f>
        <v>รื้อถอนแล้ว</v>
      </c>
      <c r="AG147" s="43" t="s">
        <v>18</v>
      </c>
      <c r="AH147" s="44" t="s">
        <v>18</v>
      </c>
      <c r="AI147" s="45" t="str">
        <f>'[1]ตุลาคม 65 '!E147</f>
        <v>รื้อถอนแล้ว</v>
      </c>
      <c r="AJ147" s="43" t="s">
        <v>18</v>
      </c>
      <c r="AK147" s="44" t="s">
        <v>18</v>
      </c>
      <c r="AL147" s="45" t="str">
        <f>'[1]พฤศจิกายน 65'!E147</f>
        <v>รื้อถอนแล้ว</v>
      </c>
      <c r="AM147" s="43" t="s">
        <v>18</v>
      </c>
      <c r="AN147" s="44" t="s">
        <v>18</v>
      </c>
      <c r="AO147" s="45" t="str">
        <f>'[1]ธันวาคม 65 '!E147</f>
        <v>รื้อถอนแล้ว</v>
      </c>
      <c r="AP147" s="43" t="s">
        <v>18</v>
      </c>
      <c r="AQ147" s="44" t="s">
        <v>18</v>
      </c>
      <c r="AS147" s="17"/>
      <c r="AT147" s="46">
        <f t="shared" si="71"/>
        <v>0</v>
      </c>
      <c r="AU147" s="17"/>
      <c r="AV147" s="46">
        <f t="shared" si="72"/>
        <v>0</v>
      </c>
      <c r="AW147" s="17"/>
      <c r="AX147" s="46">
        <f t="shared" si="76"/>
        <v>0</v>
      </c>
      <c r="AY147" s="17"/>
      <c r="AZ147" s="50" t="s">
        <v>18</v>
      </c>
      <c r="BA147" s="17"/>
      <c r="BB147" s="17" t="s">
        <v>18</v>
      </c>
      <c r="BC147" s="17"/>
      <c r="BD147" s="17" t="s">
        <v>18</v>
      </c>
    </row>
    <row r="148" spans="1:57" x14ac:dyDescent="0.55000000000000004">
      <c r="A148" s="20">
        <v>62</v>
      </c>
      <c r="B148" s="63" t="s">
        <v>185</v>
      </c>
      <c r="C148" s="56"/>
      <c r="D148" s="57">
        <v>9100937</v>
      </c>
      <c r="E148" s="43">
        <f>'[1]ธันวาคม 64 '!E148</f>
        <v>56</v>
      </c>
      <c r="F148" s="43">
        <v>0</v>
      </c>
      <c r="G148" s="44">
        <v>0</v>
      </c>
      <c r="H148" s="45">
        <f>'[1]มกราคม 65'!E148</f>
        <v>56</v>
      </c>
      <c r="I148" s="43">
        <f t="shared" si="94"/>
        <v>0</v>
      </c>
      <c r="J148" s="44">
        <f t="shared" si="95"/>
        <v>0</v>
      </c>
      <c r="K148" s="45">
        <f>'[1]กุมภาพันธ์ 65'!E148</f>
        <v>56</v>
      </c>
      <c r="L148" s="43">
        <f t="shared" si="96"/>
        <v>0</v>
      </c>
      <c r="M148" s="44">
        <f t="shared" si="77"/>
        <v>0</v>
      </c>
      <c r="N148" s="45">
        <f>'[1]มีนาคม 65'!E148</f>
        <v>56</v>
      </c>
      <c r="O148" s="43">
        <f t="shared" si="91"/>
        <v>0</v>
      </c>
      <c r="P148" s="44">
        <f t="shared" si="92"/>
        <v>0</v>
      </c>
      <c r="Q148" s="45">
        <f>'[1]เมษายน 65 '!E148</f>
        <v>56</v>
      </c>
      <c r="R148" s="43">
        <f t="shared" si="93"/>
        <v>0</v>
      </c>
      <c r="S148" s="44">
        <f t="shared" si="78"/>
        <v>0</v>
      </c>
      <c r="T148" s="45" t="str">
        <f>'[1]พฤษภาคม 65'!E148</f>
        <v>รื้อถอนแล้ว</v>
      </c>
      <c r="U148" s="43" t="s">
        <v>18</v>
      </c>
      <c r="V148" s="44" t="s">
        <v>18</v>
      </c>
      <c r="W148" s="45" t="str">
        <f>'[1]มิถุนายน 65 '!E148</f>
        <v>รื้อถอนแล้ว</v>
      </c>
      <c r="X148" s="17" t="s">
        <v>18</v>
      </c>
      <c r="Y148" s="17" t="s">
        <v>18</v>
      </c>
      <c r="Z148" s="45" t="str">
        <f>'[1]กรกฏาคม 65 '!E148</f>
        <v>รื้อถอนแล้ว</v>
      </c>
      <c r="AA148" s="17" t="s">
        <v>18</v>
      </c>
      <c r="AB148" s="17" t="s">
        <v>18</v>
      </c>
      <c r="AC148" s="45" t="str">
        <f>'[1]สิงหาคม 65 '!E148</f>
        <v>รื้อถอนแล้ว</v>
      </c>
      <c r="AD148" s="43" t="s">
        <v>18</v>
      </c>
      <c r="AE148" s="44" t="s">
        <v>18</v>
      </c>
      <c r="AF148" s="45" t="str">
        <f>'[1]กันยายน 65 '!E148</f>
        <v>รื้อถอนแล้ว</v>
      </c>
      <c r="AG148" s="43" t="s">
        <v>18</v>
      </c>
      <c r="AH148" s="44" t="s">
        <v>18</v>
      </c>
      <c r="AI148" s="45" t="str">
        <f>'[1]ตุลาคม 65 '!E148</f>
        <v>รื้อถอนแล้ว</v>
      </c>
      <c r="AJ148" s="43" t="s">
        <v>18</v>
      </c>
      <c r="AK148" s="44" t="s">
        <v>18</v>
      </c>
      <c r="AL148" s="45" t="str">
        <f>'[1]พฤศจิกายน 65'!E148</f>
        <v>รื้อถอนแล้ว</v>
      </c>
      <c r="AM148" s="43" t="s">
        <v>18</v>
      </c>
      <c r="AN148" s="44" t="s">
        <v>18</v>
      </c>
      <c r="AO148" s="45" t="str">
        <f>'[1]ธันวาคม 65 '!E148</f>
        <v>รื้อถอนแล้ว</v>
      </c>
      <c r="AP148" s="43" t="s">
        <v>18</v>
      </c>
      <c r="AQ148" s="44" t="s">
        <v>18</v>
      </c>
      <c r="AS148" s="17"/>
      <c r="AT148" s="46">
        <f t="shared" si="71"/>
        <v>0</v>
      </c>
      <c r="AU148" s="17"/>
      <c r="AV148" s="46">
        <f t="shared" si="72"/>
        <v>0</v>
      </c>
      <c r="AW148" s="17"/>
      <c r="AX148" s="46">
        <f t="shared" si="76"/>
        <v>0</v>
      </c>
      <c r="AY148" s="17"/>
      <c r="AZ148" s="50" t="s">
        <v>18</v>
      </c>
      <c r="BA148" s="17"/>
      <c r="BB148" s="17" t="s">
        <v>18</v>
      </c>
      <c r="BC148" s="17"/>
      <c r="BD148" s="17" t="s">
        <v>18</v>
      </c>
    </row>
    <row r="149" spans="1:57" x14ac:dyDescent="0.55000000000000004">
      <c r="A149" s="20">
        <v>63</v>
      </c>
      <c r="B149" s="63" t="s">
        <v>186</v>
      </c>
      <c r="C149" s="56"/>
      <c r="D149" s="57"/>
      <c r="E149" s="43">
        <f>'[1]ธันวาคม 64 '!E149</f>
        <v>37894</v>
      </c>
      <c r="F149" s="43">
        <v>0</v>
      </c>
      <c r="G149" s="44">
        <v>0</v>
      </c>
      <c r="H149" s="45">
        <f>'[1]มกราคม 65'!E149</f>
        <v>37894</v>
      </c>
      <c r="I149" s="43">
        <f t="shared" si="94"/>
        <v>0</v>
      </c>
      <c r="J149" s="44">
        <f t="shared" si="95"/>
        <v>0</v>
      </c>
      <c r="K149" s="45">
        <f>'[1]กุมภาพันธ์ 65'!E149</f>
        <v>37894</v>
      </c>
      <c r="L149" s="43">
        <f t="shared" si="96"/>
        <v>0</v>
      </c>
      <c r="M149" s="44">
        <f t="shared" si="77"/>
        <v>0</v>
      </c>
      <c r="N149" s="45">
        <f>'[1]มีนาคม 65'!E149</f>
        <v>37894</v>
      </c>
      <c r="O149" s="43">
        <f t="shared" si="91"/>
        <v>0</v>
      </c>
      <c r="P149" s="44">
        <f t="shared" si="92"/>
        <v>0</v>
      </c>
      <c r="Q149" s="45">
        <f>'[1]เมษายน 65 '!E149</f>
        <v>37894</v>
      </c>
      <c r="R149" s="43">
        <f t="shared" si="93"/>
        <v>0</v>
      </c>
      <c r="S149" s="44">
        <f t="shared" si="78"/>
        <v>0</v>
      </c>
      <c r="T149" s="45">
        <f>'[1]พฤษภาคม 65'!E149</f>
        <v>37894</v>
      </c>
      <c r="U149" s="43">
        <f t="shared" si="79"/>
        <v>0</v>
      </c>
      <c r="V149" s="44">
        <f>U149*$V$3</f>
        <v>0</v>
      </c>
      <c r="W149" s="45">
        <f>'[1]มิถุนายน 65 '!E149</f>
        <v>37894</v>
      </c>
      <c r="X149" s="43">
        <f t="shared" si="80"/>
        <v>0</v>
      </c>
      <c r="Y149" s="44">
        <f>X149*$Y$3</f>
        <v>0</v>
      </c>
      <c r="Z149" s="45">
        <f>'[1]กรกฏาคม 65 '!E149</f>
        <v>40730</v>
      </c>
      <c r="AA149" s="43">
        <f t="shared" si="81"/>
        <v>2836</v>
      </c>
      <c r="AB149" s="44">
        <f>AA149*$AB$3</f>
        <v>14180</v>
      </c>
      <c r="AC149" s="45">
        <f>'[1]สิงหาคม 65 '!E149</f>
        <v>41432</v>
      </c>
      <c r="AD149" s="43">
        <f t="shared" si="82"/>
        <v>702</v>
      </c>
      <c r="AE149" s="44">
        <f>AD149*$AE$3</f>
        <v>3510</v>
      </c>
      <c r="AF149" s="45">
        <f>'[1]กันยายน 65 '!E149</f>
        <v>42292</v>
      </c>
      <c r="AG149" s="43">
        <f t="shared" si="83"/>
        <v>860</v>
      </c>
      <c r="AH149" s="44">
        <f t="shared" si="84"/>
        <v>4300</v>
      </c>
      <c r="AI149" s="45">
        <f>'[1]ตุลาคม 65 '!E149</f>
        <v>42996</v>
      </c>
      <c r="AJ149" s="43">
        <f t="shared" si="85"/>
        <v>704</v>
      </c>
      <c r="AK149" s="44">
        <f t="shared" si="86"/>
        <v>3520</v>
      </c>
      <c r="AL149" s="45">
        <f>'[1]พฤศจิกายน 65'!E149</f>
        <v>43657</v>
      </c>
      <c r="AM149" s="43">
        <f t="shared" si="87"/>
        <v>661</v>
      </c>
      <c r="AN149" s="44">
        <f t="shared" si="88"/>
        <v>3305</v>
      </c>
      <c r="AO149" s="45">
        <f>'[1]ธันวาคม 65 '!E149</f>
        <v>44586</v>
      </c>
      <c r="AP149" s="43">
        <f t="shared" si="89"/>
        <v>929</v>
      </c>
      <c r="AQ149" s="44">
        <f t="shared" si="90"/>
        <v>4645</v>
      </c>
      <c r="AS149" s="17"/>
      <c r="AT149" s="46">
        <f t="shared" si="71"/>
        <v>0</v>
      </c>
      <c r="AU149" s="17"/>
      <c r="AV149" s="46">
        <f t="shared" si="72"/>
        <v>0</v>
      </c>
      <c r="AW149" s="17"/>
      <c r="AX149" s="46">
        <f t="shared" si="76"/>
        <v>0</v>
      </c>
      <c r="AY149" s="17"/>
      <c r="AZ149" s="46">
        <f t="shared" si="73"/>
        <v>0</v>
      </c>
      <c r="BA149" s="17"/>
      <c r="BB149" s="46">
        <f t="shared" si="74"/>
        <v>0</v>
      </c>
      <c r="BC149" s="17"/>
      <c r="BD149" s="46">
        <f t="shared" si="75"/>
        <v>14180</v>
      </c>
      <c r="BE149" s="78" t="s">
        <v>187</v>
      </c>
    </row>
    <row r="150" spans="1:57" ht="23.4" x14ac:dyDescent="0.6">
      <c r="A150" s="27" t="s">
        <v>188</v>
      </c>
      <c r="B150" s="28"/>
      <c r="C150" s="29"/>
      <c r="D150" s="28"/>
      <c r="E150" s="30"/>
      <c r="F150" s="31"/>
      <c r="G150" s="32"/>
      <c r="H150" s="30"/>
      <c r="I150" s="31"/>
      <c r="J150" s="32"/>
      <c r="K150" s="30"/>
      <c r="L150" s="31"/>
      <c r="M150" s="32"/>
      <c r="N150" s="30"/>
      <c r="O150" s="31"/>
      <c r="P150" s="32"/>
      <c r="Q150" s="30"/>
      <c r="R150" s="31"/>
      <c r="S150" s="32"/>
      <c r="T150" s="30"/>
      <c r="U150" s="31"/>
      <c r="V150" s="32"/>
      <c r="W150" s="30"/>
      <c r="X150" s="31"/>
      <c r="Y150" s="32"/>
      <c r="Z150" s="30"/>
      <c r="AA150" s="31"/>
      <c r="AB150" s="32"/>
      <c r="AC150" s="30"/>
      <c r="AD150" s="31"/>
      <c r="AE150" s="32"/>
      <c r="AF150" s="30"/>
      <c r="AG150" s="31"/>
      <c r="AH150" s="32"/>
      <c r="AI150" s="30"/>
      <c r="AJ150" s="31"/>
      <c r="AK150" s="32"/>
      <c r="AL150" s="30"/>
      <c r="AM150" s="31"/>
      <c r="AN150" s="32"/>
      <c r="AO150" s="30"/>
      <c r="AP150" s="31"/>
      <c r="AQ150" s="32"/>
      <c r="AS150" s="17"/>
      <c r="AT150" s="46">
        <f t="shared" si="71"/>
        <v>0</v>
      </c>
      <c r="AU150" s="17"/>
      <c r="AV150" s="46">
        <f t="shared" si="72"/>
        <v>0</v>
      </c>
      <c r="AW150" s="17"/>
      <c r="AX150" s="46">
        <f t="shared" si="76"/>
        <v>0</v>
      </c>
      <c r="AY150" s="17"/>
      <c r="AZ150" s="46">
        <f t="shared" si="73"/>
        <v>0</v>
      </c>
      <c r="BA150" s="17"/>
      <c r="BB150" s="46">
        <f t="shared" si="74"/>
        <v>0</v>
      </c>
      <c r="BC150" s="17"/>
      <c r="BD150" s="46">
        <f t="shared" si="75"/>
        <v>0</v>
      </c>
    </row>
    <row r="151" spans="1:57" x14ac:dyDescent="0.55000000000000004">
      <c r="A151" s="34" t="s">
        <v>189</v>
      </c>
      <c r="B151" s="35"/>
      <c r="C151" s="61"/>
      <c r="D151" s="62"/>
      <c r="E151" s="36"/>
      <c r="F151" s="36"/>
      <c r="G151" s="38"/>
      <c r="H151" s="36"/>
      <c r="I151" s="36"/>
      <c r="J151" s="38"/>
      <c r="K151" s="36"/>
      <c r="L151" s="36"/>
      <c r="M151" s="38"/>
      <c r="N151" s="36"/>
      <c r="O151" s="36"/>
      <c r="P151" s="38"/>
      <c r="Q151" s="36"/>
      <c r="R151" s="36"/>
      <c r="S151" s="38"/>
      <c r="T151" s="36"/>
      <c r="U151" s="36"/>
      <c r="V151" s="38"/>
      <c r="W151" s="36"/>
      <c r="X151" s="36"/>
      <c r="Y151" s="38"/>
      <c r="Z151" s="36"/>
      <c r="AA151" s="36"/>
      <c r="AB151" s="38"/>
      <c r="AC151" s="36"/>
      <c r="AD151" s="36"/>
      <c r="AE151" s="38"/>
      <c r="AF151" s="36"/>
      <c r="AG151" s="36"/>
      <c r="AH151" s="38"/>
      <c r="AI151" s="36"/>
      <c r="AJ151" s="36"/>
      <c r="AK151" s="38"/>
      <c r="AL151" s="36"/>
      <c r="AM151" s="36"/>
      <c r="AN151" s="38"/>
      <c r="AO151" s="36"/>
      <c r="AP151" s="36"/>
      <c r="AQ151" s="38"/>
      <c r="AS151" s="17"/>
      <c r="AT151" s="46">
        <f t="shared" si="71"/>
        <v>0</v>
      </c>
      <c r="AU151" s="17"/>
      <c r="AV151" s="46">
        <f t="shared" si="72"/>
        <v>0</v>
      </c>
      <c r="AW151" s="17"/>
      <c r="AX151" s="46">
        <f t="shared" si="76"/>
        <v>0</v>
      </c>
      <c r="AY151" s="17"/>
      <c r="AZ151" s="46">
        <f t="shared" si="73"/>
        <v>0</v>
      </c>
      <c r="BA151" s="17"/>
      <c r="BB151" s="46">
        <f t="shared" si="74"/>
        <v>0</v>
      </c>
      <c r="BC151" s="17"/>
      <c r="BD151" s="46">
        <f t="shared" si="75"/>
        <v>0</v>
      </c>
    </row>
    <row r="152" spans="1:57" x14ac:dyDescent="0.55000000000000004">
      <c r="A152" s="20">
        <v>72</v>
      </c>
      <c r="B152" s="40" t="s">
        <v>149</v>
      </c>
      <c r="C152" s="41"/>
      <c r="D152" s="42">
        <v>20220732426</v>
      </c>
      <c r="E152" s="43">
        <f>'[1]ธันวาคม 64 '!E152</f>
        <v>743</v>
      </c>
      <c r="F152" s="43">
        <v>0</v>
      </c>
      <c r="G152" s="44">
        <v>0</v>
      </c>
      <c r="H152" s="45">
        <f>'[1]มกราคม 65'!E152</f>
        <v>743</v>
      </c>
      <c r="I152" s="43">
        <f t="shared" si="94"/>
        <v>0</v>
      </c>
      <c r="J152" s="44">
        <f t="shared" si="95"/>
        <v>0</v>
      </c>
      <c r="K152" s="45">
        <f>'[1]กุมภาพันธ์ 65'!E152</f>
        <v>743</v>
      </c>
      <c r="L152" s="43">
        <f t="shared" si="96"/>
        <v>0</v>
      </c>
      <c r="M152" s="44">
        <f>L152*$M$3</f>
        <v>0</v>
      </c>
      <c r="N152" s="45" t="str">
        <f>'[1]มีนาคม 65'!E152</f>
        <v>ยกเลิก</v>
      </c>
      <c r="O152" s="69">
        <v>0</v>
      </c>
      <c r="P152" s="44">
        <f>O152*$S$3</f>
        <v>0</v>
      </c>
      <c r="Q152" s="45" t="str">
        <f>'[1]เมษายน 65 '!E152</f>
        <v>รื้อถอนแล้ว</v>
      </c>
      <c r="R152" s="69" t="s">
        <v>18</v>
      </c>
      <c r="S152" s="44" t="s">
        <v>18</v>
      </c>
      <c r="T152" s="45" t="str">
        <f>'[1]พฤษภาคม 65'!E152</f>
        <v>รื้อถอนแล้ว</v>
      </c>
      <c r="U152" s="43" t="s">
        <v>18</v>
      </c>
      <c r="V152" s="44" t="s">
        <v>18</v>
      </c>
      <c r="W152" s="45" t="str">
        <f>'[1]มิถุนายน 65 '!E152</f>
        <v>รื้อถอนแล้ว</v>
      </c>
      <c r="X152" s="17" t="s">
        <v>18</v>
      </c>
      <c r="Y152" s="17" t="s">
        <v>18</v>
      </c>
      <c r="Z152" s="45" t="str">
        <f>'[1]กรกฏาคม 65 '!E152</f>
        <v>รื้อถอนแล้ว</v>
      </c>
      <c r="AA152" s="17" t="s">
        <v>18</v>
      </c>
      <c r="AB152" s="17" t="s">
        <v>18</v>
      </c>
      <c r="AC152" s="45" t="str">
        <f>'[1]สิงหาคม 65 '!E152</f>
        <v>รื้อถอนแล้ว</v>
      </c>
      <c r="AD152" s="43" t="s">
        <v>18</v>
      </c>
      <c r="AE152" s="44" t="s">
        <v>18</v>
      </c>
      <c r="AF152" s="45" t="str">
        <f>'[1]กันยายน 65 '!E152</f>
        <v>รื้อถอนแล้ว</v>
      </c>
      <c r="AG152" s="43" t="s">
        <v>18</v>
      </c>
      <c r="AH152" s="44" t="s">
        <v>18</v>
      </c>
      <c r="AI152" s="45" t="str">
        <f>'[1]ตุลาคม 65 '!E152</f>
        <v>รื้อถอนแล้ว</v>
      </c>
      <c r="AJ152" s="43" t="s">
        <v>18</v>
      </c>
      <c r="AK152" s="44" t="s">
        <v>18</v>
      </c>
      <c r="AL152" s="45" t="str">
        <f>'[1]พฤศจิกายน 65'!E152</f>
        <v>รื้อถอนแล้ว</v>
      </c>
      <c r="AM152" s="43" t="s">
        <v>18</v>
      </c>
      <c r="AN152" s="44" t="s">
        <v>18</v>
      </c>
      <c r="AO152" s="45">
        <f>'[1]ธันวาคม 65 '!E152</f>
        <v>38</v>
      </c>
      <c r="AP152" s="70">
        <f>AO152</f>
        <v>38</v>
      </c>
      <c r="AQ152" s="44">
        <f>AP152*$AQ$3</f>
        <v>190</v>
      </c>
      <c r="AS152" s="17"/>
      <c r="AT152" s="46">
        <f t="shared" si="71"/>
        <v>0</v>
      </c>
      <c r="AU152" s="17"/>
      <c r="AV152" s="46">
        <f t="shared" si="72"/>
        <v>0</v>
      </c>
      <c r="AW152" s="17"/>
      <c r="AX152" s="46">
        <f t="shared" si="76"/>
        <v>0</v>
      </c>
      <c r="AY152" s="17"/>
      <c r="AZ152" s="50" t="s">
        <v>18</v>
      </c>
      <c r="BA152" s="17"/>
      <c r="BB152" s="17" t="s">
        <v>18</v>
      </c>
      <c r="BC152" s="17"/>
      <c r="BD152" s="17" t="s">
        <v>18</v>
      </c>
    </row>
    <row r="153" spans="1:57" x14ac:dyDescent="0.55000000000000004">
      <c r="A153" s="20">
        <v>73</v>
      </c>
      <c r="B153" s="40" t="s">
        <v>190</v>
      </c>
      <c r="C153" s="41"/>
      <c r="D153" s="20">
        <v>9084796</v>
      </c>
      <c r="E153" s="43">
        <f>'[1]ธันวาคม 64 '!E153</f>
        <v>721</v>
      </c>
      <c r="F153" s="43">
        <v>0</v>
      </c>
      <c r="G153" s="44">
        <v>0</v>
      </c>
      <c r="H153" s="45">
        <f>'[1]มกราคม 65'!E153</f>
        <v>721</v>
      </c>
      <c r="I153" s="43">
        <f t="shared" si="94"/>
        <v>0</v>
      </c>
      <c r="J153" s="44">
        <f t="shared" si="95"/>
        <v>0</v>
      </c>
      <c r="K153" s="45">
        <f>'[1]กุมภาพันธ์ 65'!E153</f>
        <v>721</v>
      </c>
      <c r="L153" s="43">
        <f t="shared" si="96"/>
        <v>0</v>
      </c>
      <c r="M153" s="44">
        <f>L153*$M$3</f>
        <v>0</v>
      </c>
      <c r="N153" s="45">
        <f>'[1]มีนาคม 65'!E153</f>
        <v>721</v>
      </c>
      <c r="O153" s="69">
        <v>0</v>
      </c>
      <c r="P153" s="44">
        <f>O153*$S$3</f>
        <v>0</v>
      </c>
      <c r="Q153" s="45">
        <f>'[1]เมษายน 65 '!E153</f>
        <v>721</v>
      </c>
      <c r="R153" s="69">
        <v>0</v>
      </c>
      <c r="S153" s="44">
        <f>R153*$S$3</f>
        <v>0</v>
      </c>
      <c r="T153" s="45">
        <f>'[1]พฤษภาคม 65'!E153</f>
        <v>721</v>
      </c>
      <c r="U153" s="43">
        <f>T153-Q153</f>
        <v>0</v>
      </c>
      <c r="V153" s="44">
        <f>U153*$V$3</f>
        <v>0</v>
      </c>
      <c r="W153" s="45">
        <f>'[1]มิถุนายน 65 '!E153</f>
        <v>721</v>
      </c>
      <c r="X153" s="43">
        <f>W153-T153</f>
        <v>0</v>
      </c>
      <c r="Y153" s="44">
        <f>X153*$Y$3</f>
        <v>0</v>
      </c>
      <c r="Z153" s="45">
        <f>'[1]กรกฏาคม 65 '!E153</f>
        <v>887</v>
      </c>
      <c r="AA153" s="43">
        <f>Z153-W153</f>
        <v>166</v>
      </c>
      <c r="AB153" s="44">
        <f>AA153*$AB$3</f>
        <v>830</v>
      </c>
      <c r="AC153" s="45">
        <f>'[1]สิงหาคม 65 '!E153</f>
        <v>1256</v>
      </c>
      <c r="AD153" s="43">
        <f>AC153-Z153</f>
        <v>369</v>
      </c>
      <c r="AE153" s="44">
        <f>AD153*$AE$3</f>
        <v>1845</v>
      </c>
      <c r="AF153" s="45">
        <f>'[1]กันยายน 65 '!E153</f>
        <v>1705</v>
      </c>
      <c r="AG153" s="43">
        <f>AF153-AC153</f>
        <v>449</v>
      </c>
      <c r="AH153" s="44">
        <f>AG153*$AH$3</f>
        <v>2245</v>
      </c>
      <c r="AI153" s="45">
        <f>'[1]ตุลาคม 65 '!E153</f>
        <v>2083</v>
      </c>
      <c r="AJ153" s="43">
        <f>AI153-AF153</f>
        <v>378</v>
      </c>
      <c r="AK153" s="44">
        <f>AJ153*$AK$3</f>
        <v>1890</v>
      </c>
      <c r="AL153" s="45">
        <f>'[1]พฤศจิกายน 65'!E153</f>
        <v>2469</v>
      </c>
      <c r="AM153" s="43">
        <f>AL153-AI153</f>
        <v>386</v>
      </c>
      <c r="AN153" s="44">
        <f>AM153*$AN$3</f>
        <v>1930</v>
      </c>
      <c r="AO153" s="45">
        <f>'[1]ธันวาคม 65 '!E153</f>
        <v>2617</v>
      </c>
      <c r="AP153" s="43">
        <f>AO153-AL153</f>
        <v>148</v>
      </c>
      <c r="AQ153" s="44">
        <f>AP153*$AQ$3</f>
        <v>740</v>
      </c>
      <c r="AS153" s="17"/>
      <c r="AT153" s="46">
        <f t="shared" si="71"/>
        <v>0</v>
      </c>
      <c r="AU153" s="17"/>
      <c r="AV153" s="46">
        <f t="shared" si="72"/>
        <v>0</v>
      </c>
      <c r="AW153" s="17"/>
      <c r="AX153" s="46">
        <f t="shared" si="76"/>
        <v>0</v>
      </c>
      <c r="AY153" s="17"/>
      <c r="AZ153" s="46">
        <f t="shared" si="73"/>
        <v>0</v>
      </c>
      <c r="BA153" s="17"/>
      <c r="BB153" s="46">
        <f t="shared" si="74"/>
        <v>0</v>
      </c>
      <c r="BC153" s="17"/>
      <c r="BD153" s="46">
        <f t="shared" si="75"/>
        <v>830</v>
      </c>
    </row>
    <row r="154" spans="1:57" x14ac:dyDescent="0.55000000000000004">
      <c r="A154" s="20">
        <v>75</v>
      </c>
      <c r="B154" s="40" t="s">
        <v>191</v>
      </c>
      <c r="C154" s="41"/>
      <c r="D154" s="42" t="s">
        <v>192</v>
      </c>
      <c r="E154" s="43">
        <f>'[1]ธันวาคม 64 '!E154</f>
        <v>845</v>
      </c>
      <c r="F154" s="43">
        <v>38</v>
      </c>
      <c r="G154" s="44">
        <v>190</v>
      </c>
      <c r="H154" s="45">
        <f>'[1]มกราคม 65'!E154</f>
        <v>893</v>
      </c>
      <c r="I154" s="43">
        <f t="shared" si="94"/>
        <v>48</v>
      </c>
      <c r="J154" s="44">
        <f t="shared" si="95"/>
        <v>240</v>
      </c>
      <c r="K154" s="45">
        <f>'[1]กุมภาพันธ์ 65'!E154</f>
        <v>940</v>
      </c>
      <c r="L154" s="43">
        <f t="shared" si="96"/>
        <v>47</v>
      </c>
      <c r="M154" s="44">
        <f>L154*$M$3</f>
        <v>235</v>
      </c>
      <c r="N154" s="45">
        <f>'[1]มีนาคม 65'!E154</f>
        <v>975</v>
      </c>
      <c r="O154" s="43">
        <f>N154-K154</f>
        <v>35</v>
      </c>
      <c r="P154" s="44">
        <f>O154*$P$3</f>
        <v>175</v>
      </c>
      <c r="Q154" s="45">
        <f>'[1]เมษายน 65 '!E154</f>
        <v>1018</v>
      </c>
      <c r="R154" s="43">
        <f>Q154-N154</f>
        <v>43</v>
      </c>
      <c r="S154" s="44">
        <f>R154*$S$3</f>
        <v>215</v>
      </c>
      <c r="T154" s="45">
        <f>'[1]พฤษภาคม 65'!E154</f>
        <v>1057</v>
      </c>
      <c r="U154" s="43">
        <f>T154-Q154</f>
        <v>39</v>
      </c>
      <c r="V154" s="44">
        <f>U154*$V$3</f>
        <v>195</v>
      </c>
      <c r="W154" s="45">
        <f>'[1]มิถุนายน 65 '!E154</f>
        <v>1101</v>
      </c>
      <c r="X154" s="43">
        <f>W154-T154</f>
        <v>44</v>
      </c>
      <c r="Y154" s="44">
        <f>X154*$Y$3</f>
        <v>220</v>
      </c>
      <c r="Z154" s="45">
        <f>'[1]กรกฏาคม 65 '!E154</f>
        <v>1146</v>
      </c>
      <c r="AA154" s="43">
        <f>Z154-W154</f>
        <v>45</v>
      </c>
      <c r="AB154" s="44">
        <f>AA154*$AB$3</f>
        <v>225</v>
      </c>
      <c r="AC154" s="45">
        <f>'[1]สิงหาคม 65 '!E154</f>
        <v>1202</v>
      </c>
      <c r="AD154" s="43">
        <f>AC154-Z154</f>
        <v>56</v>
      </c>
      <c r="AE154" s="44">
        <f>AD154*$AE$3</f>
        <v>280</v>
      </c>
      <c r="AF154" s="45">
        <f>'[1]กันยายน 65 '!E154</f>
        <v>1273</v>
      </c>
      <c r="AG154" s="43">
        <f>AF154-AC154</f>
        <v>71</v>
      </c>
      <c r="AH154" s="44">
        <f>AG154*$AH$3</f>
        <v>355</v>
      </c>
      <c r="AI154" s="45">
        <f>'[1]ตุลาคม 65 '!E154</f>
        <v>1321</v>
      </c>
      <c r="AJ154" s="43">
        <f>AI154-AF154</f>
        <v>48</v>
      </c>
      <c r="AK154" s="44">
        <f>AJ154*$AK$3</f>
        <v>240</v>
      </c>
      <c r="AL154" s="45">
        <f>'[1]พฤศจิกายน 65'!E154</f>
        <v>1400</v>
      </c>
      <c r="AM154" s="43">
        <f>AL154-AI154</f>
        <v>79</v>
      </c>
      <c r="AN154" s="44">
        <f>AM154*$AN$3</f>
        <v>395</v>
      </c>
      <c r="AO154" s="45">
        <f>'[1]ธันวาคม 65 '!E154</f>
        <v>1447</v>
      </c>
      <c r="AP154" s="43">
        <f>AO154-AL154</f>
        <v>47</v>
      </c>
      <c r="AQ154" s="44">
        <f>AP154*$AQ$3</f>
        <v>235</v>
      </c>
      <c r="AS154" s="17"/>
      <c r="AT154" s="46">
        <f t="shared" si="71"/>
        <v>50</v>
      </c>
      <c r="AU154" s="17"/>
      <c r="AV154" s="46">
        <f t="shared" si="72"/>
        <v>-5</v>
      </c>
      <c r="AW154" s="17"/>
      <c r="AX154" s="46">
        <f t="shared" si="76"/>
        <v>-60</v>
      </c>
      <c r="AY154" s="17"/>
      <c r="AZ154" s="46">
        <f t="shared" si="73"/>
        <v>-20</v>
      </c>
      <c r="BA154" s="17"/>
      <c r="BB154" s="46">
        <f t="shared" si="74"/>
        <v>25</v>
      </c>
      <c r="BC154" s="17"/>
      <c r="BD154" s="46">
        <f t="shared" si="75"/>
        <v>5</v>
      </c>
    </row>
    <row r="155" spans="1:57" x14ac:dyDescent="0.55000000000000004">
      <c r="A155" s="20">
        <v>77</v>
      </c>
      <c r="B155" s="40" t="s">
        <v>193</v>
      </c>
      <c r="C155" s="41"/>
      <c r="D155" s="42" t="s">
        <v>194</v>
      </c>
      <c r="E155" s="43">
        <f>'[1]ธันวาคม 64 '!E155</f>
        <v>853</v>
      </c>
      <c r="F155" s="43">
        <v>45</v>
      </c>
      <c r="G155" s="44">
        <v>225</v>
      </c>
      <c r="H155" s="45">
        <f>'[1]มกราคม 65'!E155</f>
        <v>906</v>
      </c>
      <c r="I155" s="43">
        <f t="shared" si="94"/>
        <v>53</v>
      </c>
      <c r="J155" s="44">
        <f t="shared" si="95"/>
        <v>265</v>
      </c>
      <c r="K155" s="45">
        <f>'[1]กุมภาพันธ์ 65'!E155</f>
        <v>960</v>
      </c>
      <c r="L155" s="43">
        <f t="shared" si="96"/>
        <v>54</v>
      </c>
      <c r="M155" s="44">
        <f>L155*$M$3</f>
        <v>270</v>
      </c>
      <c r="N155" s="45">
        <f>'[1]มีนาคม 65'!E155</f>
        <v>997</v>
      </c>
      <c r="O155" s="43">
        <f>N155-K155</f>
        <v>37</v>
      </c>
      <c r="P155" s="44">
        <f>O155*$P$3</f>
        <v>185</v>
      </c>
      <c r="Q155" s="45" t="str">
        <f>'[1]เมษายน 65 '!E155</f>
        <v>รื้อถอนแล้ว</v>
      </c>
      <c r="R155" s="43" t="s">
        <v>18</v>
      </c>
      <c r="S155" s="44" t="s">
        <v>18</v>
      </c>
      <c r="T155" s="45" t="str">
        <f>'[1]พฤษภาคม 65'!E155</f>
        <v>รื้อถอนแล้ว</v>
      </c>
      <c r="U155" s="43" t="s">
        <v>18</v>
      </c>
      <c r="V155" s="44" t="s">
        <v>18</v>
      </c>
      <c r="W155" s="45" t="str">
        <f>'[1]มิถุนายน 65 '!E155</f>
        <v>รื้อถอนแล้ว</v>
      </c>
      <c r="X155" s="17" t="s">
        <v>18</v>
      </c>
      <c r="Y155" s="17" t="s">
        <v>18</v>
      </c>
      <c r="Z155" s="45" t="str">
        <f>'[1]กรกฏาคม 65 '!E155</f>
        <v>รื้อถอนแล้ว</v>
      </c>
      <c r="AA155" s="17" t="s">
        <v>18</v>
      </c>
      <c r="AB155" s="17" t="s">
        <v>18</v>
      </c>
      <c r="AC155" s="45" t="str">
        <f>'[1]สิงหาคม 65 '!E155</f>
        <v>รื้อถอนแล้ว</v>
      </c>
      <c r="AD155" s="43" t="s">
        <v>18</v>
      </c>
      <c r="AE155" s="44" t="s">
        <v>18</v>
      </c>
      <c r="AF155" s="45" t="str">
        <f>'[1]กันยายน 65 '!E155</f>
        <v>รื้อถอนแล้ว</v>
      </c>
      <c r="AG155" s="43" t="s">
        <v>18</v>
      </c>
      <c r="AH155" s="44" t="s">
        <v>18</v>
      </c>
      <c r="AI155" s="45" t="str">
        <f>'[1]ตุลาคม 65 '!E155</f>
        <v>รื้อถอนแล้ว</v>
      </c>
      <c r="AJ155" s="43" t="s">
        <v>18</v>
      </c>
      <c r="AK155" s="44" t="s">
        <v>18</v>
      </c>
      <c r="AL155" s="45" t="str">
        <f>'[1]พฤศจิกายน 65'!E155</f>
        <v>รื้อถอนแล้ว</v>
      </c>
      <c r="AM155" s="43" t="s">
        <v>18</v>
      </c>
      <c r="AN155" s="44" t="s">
        <v>18</v>
      </c>
      <c r="AO155" s="45" t="str">
        <f>'[1]ธันวาคม 65 '!E155</f>
        <v>รื้อถอนแล้ว</v>
      </c>
      <c r="AP155" s="43" t="s">
        <v>18</v>
      </c>
      <c r="AQ155" s="44" t="s">
        <v>18</v>
      </c>
      <c r="AS155" s="17"/>
      <c r="AT155" s="46">
        <f t="shared" si="71"/>
        <v>40</v>
      </c>
      <c r="AU155" s="17"/>
      <c r="AV155" s="46">
        <f t="shared" si="72"/>
        <v>5</v>
      </c>
      <c r="AW155" s="17"/>
      <c r="AX155" s="46">
        <f t="shared" si="76"/>
        <v>-85</v>
      </c>
      <c r="AY155" s="17"/>
      <c r="AZ155" s="50" t="s">
        <v>18</v>
      </c>
      <c r="BA155" s="17"/>
      <c r="BB155" s="17" t="s">
        <v>18</v>
      </c>
      <c r="BC155" s="17"/>
      <c r="BD155" s="17" t="s">
        <v>18</v>
      </c>
    </row>
    <row r="156" spans="1:57" x14ac:dyDescent="0.55000000000000004">
      <c r="A156" s="34" t="s">
        <v>195</v>
      </c>
      <c r="B156" s="35"/>
      <c r="C156" s="61"/>
      <c r="D156" s="62"/>
      <c r="E156" s="36"/>
      <c r="F156" s="36"/>
      <c r="G156" s="38"/>
      <c r="H156" s="36"/>
      <c r="I156" s="36"/>
      <c r="J156" s="38"/>
      <c r="K156" s="36"/>
      <c r="L156" s="36"/>
      <c r="M156" s="38"/>
      <c r="N156" s="36"/>
      <c r="O156" s="36"/>
      <c r="P156" s="38"/>
      <c r="Q156" s="36"/>
      <c r="R156" s="36"/>
      <c r="S156" s="38"/>
      <c r="T156" s="36"/>
      <c r="U156" s="36"/>
      <c r="V156" s="38"/>
      <c r="W156" s="36"/>
      <c r="X156" s="36"/>
      <c r="Y156" s="38"/>
      <c r="Z156" s="36"/>
      <c r="AA156" s="36"/>
      <c r="AB156" s="38"/>
      <c r="AC156" s="36"/>
      <c r="AD156" s="36"/>
      <c r="AE156" s="38"/>
      <c r="AF156" s="36"/>
      <c r="AG156" s="36"/>
      <c r="AH156" s="38"/>
      <c r="AI156" s="36"/>
      <c r="AJ156" s="36"/>
      <c r="AK156" s="38"/>
      <c r="AL156" s="36"/>
      <c r="AM156" s="36"/>
      <c r="AN156" s="38"/>
      <c r="AO156" s="36"/>
      <c r="AP156" s="36"/>
      <c r="AQ156" s="38"/>
      <c r="AS156" s="17"/>
      <c r="AT156" s="46">
        <f t="shared" si="71"/>
        <v>0</v>
      </c>
      <c r="AU156" s="17"/>
      <c r="AV156" s="46">
        <f t="shared" si="72"/>
        <v>0</v>
      </c>
      <c r="AW156" s="17"/>
      <c r="AX156" s="46">
        <f t="shared" si="76"/>
        <v>0</v>
      </c>
      <c r="AY156" s="17"/>
      <c r="AZ156" s="46">
        <f t="shared" si="73"/>
        <v>0</v>
      </c>
      <c r="BA156" s="17"/>
      <c r="BB156" s="46">
        <f t="shared" si="74"/>
        <v>0</v>
      </c>
      <c r="BC156" s="17"/>
      <c r="BD156" s="46">
        <f t="shared" si="75"/>
        <v>0</v>
      </c>
    </row>
    <row r="157" spans="1:57" x14ac:dyDescent="0.55000000000000004">
      <c r="A157" s="20">
        <v>71</v>
      </c>
      <c r="B157" s="40" t="s">
        <v>196</v>
      </c>
      <c r="C157" s="41"/>
      <c r="D157" s="20">
        <v>44123</v>
      </c>
      <c r="E157" s="43">
        <f>'[1]ธันวาคม 64 '!E157</f>
        <v>701</v>
      </c>
      <c r="F157" s="43">
        <v>0</v>
      </c>
      <c r="G157" s="44">
        <v>0</v>
      </c>
      <c r="H157" s="45">
        <f>'[1]มกราคม 65'!E157</f>
        <v>701</v>
      </c>
      <c r="I157" s="43">
        <f t="shared" si="94"/>
        <v>0</v>
      </c>
      <c r="J157" s="44">
        <f t="shared" si="95"/>
        <v>0</v>
      </c>
      <c r="K157" s="45">
        <f>'[1]กุมภาพันธ์ 65'!E157</f>
        <v>701</v>
      </c>
      <c r="L157" s="43">
        <f t="shared" si="96"/>
        <v>0</v>
      </c>
      <c r="M157" s="44">
        <f>L157*$M$3</f>
        <v>0</v>
      </c>
      <c r="N157" s="45" t="str">
        <f>'[1]มีนาคม 65'!E157</f>
        <v>ยกเลิก</v>
      </c>
      <c r="O157" s="69">
        <v>0</v>
      </c>
      <c r="P157" s="44">
        <f>O157*$S$3</f>
        <v>0</v>
      </c>
      <c r="Q157" s="45" t="str">
        <f>'[1]เมษายน 65 '!E157</f>
        <v>รื้อถอนแล้ว</v>
      </c>
      <c r="R157" s="69" t="s">
        <v>18</v>
      </c>
      <c r="S157" s="44" t="s">
        <v>18</v>
      </c>
      <c r="T157" s="45" t="str">
        <f>'[1]พฤษภาคม 65'!E157</f>
        <v>รื้อถอนแล้ว</v>
      </c>
      <c r="U157" s="43" t="s">
        <v>18</v>
      </c>
      <c r="V157" s="44" t="s">
        <v>18</v>
      </c>
      <c r="W157" s="45" t="str">
        <f>'[1]มิถุนายน 65 '!E157</f>
        <v>รื้อถอนแล้ว</v>
      </c>
      <c r="X157" s="17" t="s">
        <v>18</v>
      </c>
      <c r="Y157" s="17" t="s">
        <v>18</v>
      </c>
      <c r="Z157" s="45" t="str">
        <f>'[1]กรกฏาคม 65 '!E157</f>
        <v>รื้อถอนแล้ว</v>
      </c>
      <c r="AA157" s="17" t="s">
        <v>18</v>
      </c>
      <c r="AB157" s="17" t="s">
        <v>18</v>
      </c>
      <c r="AC157" s="45" t="str">
        <f>'[1]สิงหาคม 65 '!E157</f>
        <v>รื้อถอนแล้ว</v>
      </c>
      <c r="AD157" s="43" t="s">
        <v>18</v>
      </c>
      <c r="AE157" s="44" t="s">
        <v>18</v>
      </c>
      <c r="AF157" s="45" t="str">
        <f>'[1]กันยายน 65 '!E157</f>
        <v>รื้อถอนแล้ว</v>
      </c>
      <c r="AG157" s="43" t="s">
        <v>18</v>
      </c>
      <c r="AH157" s="44" t="s">
        <v>18</v>
      </c>
      <c r="AI157" s="45" t="str">
        <f>'[1]ตุลาคม 65 '!E157</f>
        <v>รื้อถอนแล้ว</v>
      </c>
      <c r="AJ157" s="43" t="s">
        <v>18</v>
      </c>
      <c r="AK157" s="44" t="s">
        <v>18</v>
      </c>
      <c r="AL157" s="45" t="str">
        <f>'[1]พฤศจิกายน 65'!E157</f>
        <v>รื้อถอนแล้ว</v>
      </c>
      <c r="AM157" s="43" t="s">
        <v>18</v>
      </c>
      <c r="AN157" s="44" t="s">
        <v>18</v>
      </c>
      <c r="AO157" s="45" t="str">
        <f>'[1]ธันวาคม 65 '!E157</f>
        <v>รื้อถอนแล้ว</v>
      </c>
      <c r="AP157" s="43" t="s">
        <v>18</v>
      </c>
      <c r="AQ157" s="44" t="s">
        <v>18</v>
      </c>
      <c r="AS157" s="17"/>
      <c r="AT157" s="46">
        <f t="shared" si="71"/>
        <v>0</v>
      </c>
      <c r="AU157" s="17"/>
      <c r="AV157" s="46">
        <f t="shared" si="72"/>
        <v>0</v>
      </c>
      <c r="AW157" s="17"/>
      <c r="AX157" s="46">
        <f t="shared" si="76"/>
        <v>0</v>
      </c>
      <c r="AY157" s="17"/>
      <c r="AZ157" s="50" t="s">
        <v>18</v>
      </c>
      <c r="BA157" s="17"/>
      <c r="BB157" s="17" t="s">
        <v>18</v>
      </c>
      <c r="BC157" s="17"/>
      <c r="BD157" s="17" t="s">
        <v>18</v>
      </c>
    </row>
    <row r="158" spans="1:57" x14ac:dyDescent="0.55000000000000004">
      <c r="A158" s="20">
        <v>74</v>
      </c>
      <c r="B158" s="40" t="s">
        <v>197</v>
      </c>
      <c r="C158" s="41"/>
      <c r="D158" s="17" t="s">
        <v>18</v>
      </c>
      <c r="E158" s="43" t="str">
        <f>'[1]ธันวาคม 64 '!E158</f>
        <v>รื้อถอน</v>
      </c>
      <c r="F158" s="43" t="s">
        <v>46</v>
      </c>
      <c r="G158" s="44" t="s">
        <v>46</v>
      </c>
      <c r="H158" s="45" t="str">
        <f>'[1]มกราคม 65'!E158</f>
        <v>รื้อถอน</v>
      </c>
      <c r="I158" s="43" t="s">
        <v>46</v>
      </c>
      <c r="J158" s="44" t="s">
        <v>46</v>
      </c>
      <c r="K158" s="45" t="str">
        <f>'[1]กุมภาพันธ์ 65'!E158</f>
        <v>รื้อถอนแล้ว</v>
      </c>
      <c r="L158" s="43" t="s">
        <v>46</v>
      </c>
      <c r="M158" s="44" t="s">
        <v>46</v>
      </c>
      <c r="N158" s="45" t="str">
        <f>'[1]มีนาคม 65'!E158</f>
        <v>รื้อถอนแล้ว</v>
      </c>
      <c r="O158" s="43" t="s">
        <v>46</v>
      </c>
      <c r="P158" s="44" t="s">
        <v>46</v>
      </c>
      <c r="Q158" s="45" t="str">
        <f>'[1]เมษายน 65 '!E158</f>
        <v>รื้อถอนแล้ว</v>
      </c>
      <c r="R158" s="43" t="s">
        <v>18</v>
      </c>
      <c r="S158" s="44" t="s">
        <v>18</v>
      </c>
      <c r="T158" s="45" t="str">
        <f>'[1]พฤษภาคม 65'!E158</f>
        <v>รื้อถอนแล้ว</v>
      </c>
      <c r="U158" s="43" t="s">
        <v>18</v>
      </c>
      <c r="V158" s="44" t="s">
        <v>18</v>
      </c>
      <c r="W158" s="45" t="str">
        <f>'[1]มิถุนายน 65 '!E158</f>
        <v>รื้อถอนแล้ว</v>
      </c>
      <c r="X158" s="17" t="s">
        <v>18</v>
      </c>
      <c r="Y158" s="17" t="s">
        <v>18</v>
      </c>
      <c r="Z158" s="45" t="str">
        <f>'[1]กรกฏาคม 65 '!E158</f>
        <v>รื้อถอนแล้ว</v>
      </c>
      <c r="AA158" s="43" t="s">
        <v>18</v>
      </c>
      <c r="AB158" s="44" t="s">
        <v>18</v>
      </c>
      <c r="AC158" s="45" t="str">
        <f>'[1]สิงหาคม 65 '!E158</f>
        <v>รื้อถอนแล้ว</v>
      </c>
      <c r="AD158" s="43" t="s">
        <v>18</v>
      </c>
      <c r="AE158" s="44" t="s">
        <v>18</v>
      </c>
      <c r="AF158" s="45" t="str">
        <f>'[1]กันยายน 65 '!E158</f>
        <v>รื้อถอนแล้ว</v>
      </c>
      <c r="AG158" s="43" t="s">
        <v>18</v>
      </c>
      <c r="AH158" s="44" t="s">
        <v>18</v>
      </c>
      <c r="AI158" s="45" t="str">
        <f>'[1]ตุลาคม 65 '!E158</f>
        <v>รื้อถอนแล้ว</v>
      </c>
      <c r="AJ158" s="43" t="s">
        <v>18</v>
      </c>
      <c r="AK158" s="44" t="s">
        <v>18</v>
      </c>
      <c r="AL158" s="45" t="str">
        <f>'[1]พฤศจิกายน 65'!E158</f>
        <v>รื้อถอนแล้ว</v>
      </c>
      <c r="AM158" s="43" t="s">
        <v>18</v>
      </c>
      <c r="AN158" s="44" t="s">
        <v>18</v>
      </c>
      <c r="AO158" s="45" t="str">
        <f>'[1]ธันวาคม 65 '!E158</f>
        <v>รื้อถอนแล้ว</v>
      </c>
      <c r="AP158" s="43" t="s">
        <v>18</v>
      </c>
      <c r="AQ158" s="44" t="s">
        <v>18</v>
      </c>
      <c r="AS158" s="17"/>
      <c r="AT158" s="71" t="s">
        <v>46</v>
      </c>
      <c r="AU158" s="17"/>
      <c r="AV158" s="50" t="s">
        <v>46</v>
      </c>
      <c r="AW158" s="17"/>
      <c r="AX158" s="50" t="s">
        <v>46</v>
      </c>
      <c r="AY158" s="17"/>
      <c r="AZ158" s="50" t="s">
        <v>18</v>
      </c>
      <c r="BA158" s="17"/>
      <c r="BB158" s="17" t="s">
        <v>18</v>
      </c>
      <c r="BC158" s="17"/>
      <c r="BD158" s="17" t="s">
        <v>18</v>
      </c>
    </row>
    <row r="159" spans="1:57" x14ac:dyDescent="0.55000000000000004">
      <c r="A159" s="20">
        <v>76</v>
      </c>
      <c r="B159" s="40" t="s">
        <v>198</v>
      </c>
      <c r="C159" s="41"/>
      <c r="D159" s="42" t="s">
        <v>199</v>
      </c>
      <c r="E159" s="43">
        <f>'[1]ธันวาคม 64 '!E159</f>
        <v>738</v>
      </c>
      <c r="F159" s="43">
        <v>38</v>
      </c>
      <c r="G159" s="44">
        <v>190</v>
      </c>
      <c r="H159" s="45">
        <f>'[1]มกราคม 65'!E159</f>
        <v>770</v>
      </c>
      <c r="I159" s="43">
        <f t="shared" si="94"/>
        <v>32</v>
      </c>
      <c r="J159" s="44">
        <f t="shared" si="95"/>
        <v>160</v>
      </c>
      <c r="K159" s="45">
        <f>'[1]กุมภาพันธ์ 65'!E159</f>
        <v>814</v>
      </c>
      <c r="L159" s="43">
        <f t="shared" si="96"/>
        <v>44</v>
      </c>
      <c r="M159" s="44">
        <f>L159*$M$3</f>
        <v>220</v>
      </c>
      <c r="N159" s="45">
        <f>'[1]มีนาคม 65'!E159</f>
        <v>849</v>
      </c>
      <c r="O159" s="43">
        <f>N159-K159</f>
        <v>35</v>
      </c>
      <c r="P159" s="44">
        <f>O159*$P$3</f>
        <v>175</v>
      </c>
      <c r="Q159" s="45" t="str">
        <f>'[1]เมษายน 65 '!E159</f>
        <v>รื้อถอนแล้ว</v>
      </c>
      <c r="R159" s="43" t="s">
        <v>18</v>
      </c>
      <c r="S159" s="44" t="s">
        <v>18</v>
      </c>
      <c r="T159" s="45" t="str">
        <f>'[1]พฤษภาคม 65'!E159</f>
        <v>รื้อถอนแล้ว</v>
      </c>
      <c r="U159" s="43" t="s">
        <v>18</v>
      </c>
      <c r="V159" s="44" t="s">
        <v>18</v>
      </c>
      <c r="W159" s="45" t="str">
        <f>'[1]มิถุนายน 65 '!E159</f>
        <v>รื้อถอนแล้ว</v>
      </c>
      <c r="X159" s="17" t="s">
        <v>18</v>
      </c>
      <c r="Y159" s="17" t="s">
        <v>18</v>
      </c>
      <c r="Z159" s="45" t="str">
        <f>'[1]กรกฏาคม 65 '!E159</f>
        <v>รื้อถอนแล้ว</v>
      </c>
      <c r="AA159" s="17" t="s">
        <v>18</v>
      </c>
      <c r="AB159" s="17" t="s">
        <v>18</v>
      </c>
      <c r="AC159" s="45" t="str">
        <f>'[1]สิงหาคม 65 '!E159</f>
        <v>รื้อถอนแล้ว</v>
      </c>
      <c r="AD159" s="43" t="s">
        <v>18</v>
      </c>
      <c r="AE159" s="44" t="s">
        <v>18</v>
      </c>
      <c r="AF159" s="45" t="str">
        <f>'[1]กันยายน 65 '!E159</f>
        <v>รื้อถอนแล้ว</v>
      </c>
      <c r="AG159" s="43" t="s">
        <v>18</v>
      </c>
      <c r="AH159" s="44" t="s">
        <v>18</v>
      </c>
      <c r="AI159" s="45" t="str">
        <f>'[1]ตุลาคม 65 '!E159</f>
        <v>รื้อถอนแล้ว</v>
      </c>
      <c r="AJ159" s="43" t="s">
        <v>18</v>
      </c>
      <c r="AK159" s="44" t="s">
        <v>18</v>
      </c>
      <c r="AL159" s="45" t="str">
        <f>'[1]พฤศจิกายน 65'!E159</f>
        <v>รื้อถอนแล้ว</v>
      </c>
      <c r="AM159" s="43" t="s">
        <v>18</v>
      </c>
      <c r="AN159" s="44" t="s">
        <v>18</v>
      </c>
      <c r="AO159" s="45" t="str">
        <f>'[1]ธันวาคม 65 '!E159</f>
        <v>รื้อถอนแล้ว</v>
      </c>
      <c r="AP159" s="43" t="s">
        <v>18</v>
      </c>
      <c r="AQ159" s="44" t="s">
        <v>18</v>
      </c>
      <c r="AS159" s="17"/>
      <c r="AT159" s="46">
        <f t="shared" si="71"/>
        <v>-30</v>
      </c>
      <c r="AU159" s="17"/>
      <c r="AV159" s="46">
        <f t="shared" si="72"/>
        <v>60</v>
      </c>
      <c r="AW159" s="17"/>
      <c r="AX159" s="46">
        <f t="shared" si="76"/>
        <v>-45</v>
      </c>
      <c r="AY159" s="17"/>
      <c r="AZ159" s="50" t="s">
        <v>18</v>
      </c>
      <c r="BA159" s="17"/>
      <c r="BB159" s="17" t="s">
        <v>18</v>
      </c>
      <c r="BC159" s="17"/>
      <c r="BD159" s="17" t="s">
        <v>18</v>
      </c>
    </row>
    <row r="160" spans="1:57" x14ac:dyDescent="0.55000000000000004">
      <c r="A160" s="34" t="s">
        <v>188</v>
      </c>
      <c r="B160" s="35"/>
      <c r="C160" s="61"/>
      <c r="D160" s="62"/>
      <c r="E160" s="36"/>
      <c r="F160" s="36"/>
      <c r="G160" s="38"/>
      <c r="H160" s="36"/>
      <c r="I160" s="36"/>
      <c r="J160" s="38"/>
      <c r="K160" s="36"/>
      <c r="L160" s="36"/>
      <c r="M160" s="38"/>
      <c r="N160" s="36"/>
      <c r="O160" s="36"/>
      <c r="P160" s="38"/>
      <c r="Q160" s="36"/>
      <c r="R160" s="36"/>
      <c r="S160" s="38"/>
      <c r="T160" s="36"/>
      <c r="U160" s="36"/>
      <c r="V160" s="38"/>
      <c r="W160" s="36"/>
      <c r="X160" s="36"/>
      <c r="Y160" s="38"/>
      <c r="Z160" s="36"/>
      <c r="AA160" s="36"/>
      <c r="AB160" s="38"/>
      <c r="AC160" s="36"/>
      <c r="AD160" s="36"/>
      <c r="AE160" s="38"/>
      <c r="AF160" s="36"/>
      <c r="AG160" s="36"/>
      <c r="AH160" s="38"/>
      <c r="AI160" s="36"/>
      <c r="AJ160" s="36"/>
      <c r="AK160" s="38"/>
      <c r="AL160" s="36"/>
      <c r="AM160" s="36"/>
      <c r="AN160" s="38"/>
      <c r="AO160" s="36"/>
      <c r="AP160" s="36"/>
      <c r="AQ160" s="38"/>
      <c r="AS160" s="17"/>
      <c r="AT160" s="46">
        <f t="shared" si="71"/>
        <v>0</v>
      </c>
      <c r="AU160" s="17"/>
      <c r="AV160" s="46">
        <f t="shared" si="72"/>
        <v>0</v>
      </c>
      <c r="AW160" s="17"/>
      <c r="AX160" s="46">
        <f t="shared" si="76"/>
        <v>0</v>
      </c>
      <c r="AY160" s="17"/>
      <c r="AZ160" s="46">
        <f t="shared" si="73"/>
        <v>0</v>
      </c>
      <c r="BA160" s="17"/>
      <c r="BB160" s="46">
        <f t="shared" si="74"/>
        <v>0</v>
      </c>
      <c r="BC160" s="17"/>
      <c r="BD160" s="46">
        <f t="shared" si="75"/>
        <v>0</v>
      </c>
    </row>
    <row r="161" spans="1:56" x14ac:dyDescent="0.55000000000000004">
      <c r="A161" s="20">
        <v>68</v>
      </c>
      <c r="B161" s="40" t="s">
        <v>200</v>
      </c>
      <c r="C161" s="41"/>
      <c r="D161" s="20">
        <v>8304739</v>
      </c>
      <c r="E161" s="43">
        <f>'[1]ธันวาคม 64 '!E161</f>
        <v>39563</v>
      </c>
      <c r="F161" s="43">
        <v>1009</v>
      </c>
      <c r="G161" s="44">
        <v>5045</v>
      </c>
      <c r="H161" s="45">
        <f>'[1]มกราคม 65'!E161</f>
        <v>40599</v>
      </c>
      <c r="I161" s="43">
        <f t="shared" si="94"/>
        <v>1036</v>
      </c>
      <c r="J161" s="44">
        <f t="shared" si="95"/>
        <v>5180</v>
      </c>
      <c r="K161" s="45">
        <f>'[1]กุมภาพันธ์ 65'!E161</f>
        <v>41836</v>
      </c>
      <c r="L161" s="43">
        <f t="shared" si="96"/>
        <v>1237</v>
      </c>
      <c r="M161" s="44">
        <f>L161*$M$3</f>
        <v>6185</v>
      </c>
      <c r="N161" s="45">
        <f>'[1]มีนาคม 65'!E161</f>
        <v>42894</v>
      </c>
      <c r="O161" s="43">
        <f>N161-K161</f>
        <v>1058</v>
      </c>
      <c r="P161" s="44">
        <f>O161*$P$3</f>
        <v>5290</v>
      </c>
      <c r="Q161" s="45">
        <f>'[1]เมษายน 65 '!E161</f>
        <v>43334</v>
      </c>
      <c r="R161" s="43">
        <f>Q161-N161</f>
        <v>440</v>
      </c>
      <c r="S161" s="44">
        <f>R161*$S$3</f>
        <v>2200</v>
      </c>
      <c r="T161" s="45">
        <f>'[1]พฤษภาคม 65'!E161</f>
        <v>43334</v>
      </c>
      <c r="U161" s="43">
        <f>T161-Q161</f>
        <v>0</v>
      </c>
      <c r="V161" s="44">
        <f>U161*$V$3</f>
        <v>0</v>
      </c>
      <c r="W161" s="45">
        <f>'[1]มิถุนายน 65 '!E161</f>
        <v>43334</v>
      </c>
      <c r="X161" s="43">
        <f>W161-T161</f>
        <v>0</v>
      </c>
      <c r="Y161" s="44">
        <f>X161*$Y$3</f>
        <v>0</v>
      </c>
      <c r="Z161" s="45" t="str">
        <f>'[1]กรกฏาคม 65 '!E161</f>
        <v>รื้อถอนแล้ว</v>
      </c>
      <c r="AA161" s="43" t="s">
        <v>18</v>
      </c>
      <c r="AB161" s="44" t="s">
        <v>18</v>
      </c>
      <c r="AC161" s="43" t="s">
        <v>18</v>
      </c>
      <c r="AD161" s="43" t="s">
        <v>18</v>
      </c>
      <c r="AE161" s="44" t="s">
        <v>18</v>
      </c>
      <c r="AF161" s="45" t="str">
        <f>'[1]กันยายน 65 '!E161</f>
        <v>รื้อถอนแล้ว</v>
      </c>
      <c r="AG161" s="43" t="s">
        <v>18</v>
      </c>
      <c r="AH161" s="44" t="s">
        <v>18</v>
      </c>
      <c r="AI161" s="45" t="str">
        <f>'[1]ตุลาคม 65 '!E161</f>
        <v>รื้อถอนแล้ว</v>
      </c>
      <c r="AJ161" s="43" t="s">
        <v>18</v>
      </c>
      <c r="AK161" s="44" t="s">
        <v>18</v>
      </c>
      <c r="AL161" s="45" t="str">
        <f>'[1]พฤศจิกายน 65'!E161</f>
        <v>รื้อถอนแล้ว</v>
      </c>
      <c r="AM161" s="43" t="s">
        <v>18</v>
      </c>
      <c r="AN161" s="44" t="s">
        <v>18</v>
      </c>
      <c r="AO161" s="45" t="str">
        <f>'[1]ธันวาคม 65 '!E161</f>
        <v>รื้อถอนแล้ว</v>
      </c>
      <c r="AP161" s="43" t="s">
        <v>18</v>
      </c>
      <c r="AQ161" s="44" t="s">
        <v>18</v>
      </c>
      <c r="AS161" s="17"/>
      <c r="AT161" s="46">
        <f t="shared" si="71"/>
        <v>135</v>
      </c>
      <c r="AU161" s="64">
        <v>41921</v>
      </c>
      <c r="AV161" s="65">
        <f t="shared" si="72"/>
        <v>1005</v>
      </c>
      <c r="AW161" s="17"/>
      <c r="AX161" s="46">
        <f t="shared" si="76"/>
        <v>-895</v>
      </c>
      <c r="AY161" s="17"/>
      <c r="AZ161" s="46">
        <f t="shared" si="73"/>
        <v>-2200</v>
      </c>
      <c r="BA161" s="17"/>
      <c r="BB161" s="46">
        <f t="shared" si="74"/>
        <v>0</v>
      </c>
      <c r="BC161" s="17"/>
      <c r="BD161" s="17" t="s">
        <v>18</v>
      </c>
    </row>
    <row r="162" spans="1:56" x14ac:dyDescent="0.55000000000000004">
      <c r="A162" s="20">
        <v>69</v>
      </c>
      <c r="B162" s="40" t="s">
        <v>201</v>
      </c>
      <c r="C162" s="41"/>
      <c r="D162" s="20">
        <v>9084859</v>
      </c>
      <c r="E162" s="43">
        <f>'[1]ธันวาคม 64 '!E162</f>
        <v>723</v>
      </c>
      <c r="F162" s="43">
        <v>0</v>
      </c>
      <c r="G162" s="44">
        <v>0</v>
      </c>
      <c r="H162" s="45">
        <f>'[1]มกราคม 65'!E162</f>
        <v>723</v>
      </c>
      <c r="I162" s="43">
        <f t="shared" si="94"/>
        <v>0</v>
      </c>
      <c r="J162" s="44">
        <f t="shared" si="95"/>
        <v>0</v>
      </c>
      <c r="K162" s="45">
        <f>'[1]กุมภาพันธ์ 65'!E162</f>
        <v>723</v>
      </c>
      <c r="L162" s="43">
        <f t="shared" si="96"/>
        <v>0</v>
      </c>
      <c r="M162" s="44">
        <f>L162*$M$3</f>
        <v>0</v>
      </c>
      <c r="N162" s="45">
        <f>'[1]มีนาคม 65'!E162</f>
        <v>723</v>
      </c>
      <c r="O162" s="69">
        <v>0</v>
      </c>
      <c r="P162" s="44">
        <f>O162*$S$3</f>
        <v>0</v>
      </c>
      <c r="Q162" s="45">
        <f>'[1]เมษายน 65 '!E162</f>
        <v>723</v>
      </c>
      <c r="R162" s="69">
        <v>0</v>
      </c>
      <c r="S162" s="44">
        <f>R162*$S$3</f>
        <v>0</v>
      </c>
      <c r="T162" s="45">
        <f>'[1]พฤษภาคม 65'!E162</f>
        <v>723</v>
      </c>
      <c r="U162" s="43">
        <f>T162-Q162</f>
        <v>0</v>
      </c>
      <c r="V162" s="44">
        <f>U162*$V$3</f>
        <v>0</v>
      </c>
      <c r="W162" s="45">
        <f>'[1]มิถุนายน 65 '!E162</f>
        <v>723</v>
      </c>
      <c r="X162" s="43">
        <f>W162-T162</f>
        <v>0</v>
      </c>
      <c r="Y162" s="44">
        <f>X162*$Y$3</f>
        <v>0</v>
      </c>
      <c r="Z162" s="45">
        <f>'[1]กรกฏาคม 65 '!E162</f>
        <v>723</v>
      </c>
      <c r="AA162" s="43">
        <f>Z162-W162</f>
        <v>0</v>
      </c>
      <c r="AB162" s="44">
        <f>AA162*$AB$3</f>
        <v>0</v>
      </c>
      <c r="AC162" s="45">
        <f>'[1]สิงหาคม 65 '!E162</f>
        <v>806</v>
      </c>
      <c r="AD162" s="43">
        <f>AC162-Z162</f>
        <v>83</v>
      </c>
      <c r="AE162" s="44">
        <f>AD162*$AE$3</f>
        <v>415</v>
      </c>
      <c r="AF162" s="45">
        <f>'[1]กันยายน 65 '!E162</f>
        <v>1267</v>
      </c>
      <c r="AG162" s="43">
        <f>AF162-AC162</f>
        <v>461</v>
      </c>
      <c r="AH162" s="44">
        <f>AG162*$AH$3</f>
        <v>2305</v>
      </c>
      <c r="AI162" s="45">
        <f>'[1]ตุลาคม 65 '!E162</f>
        <v>1690</v>
      </c>
      <c r="AJ162" s="43">
        <f>AI162-AF162</f>
        <v>423</v>
      </c>
      <c r="AK162" s="44">
        <f>AJ162*$AK$3</f>
        <v>2115</v>
      </c>
      <c r="AL162" s="45">
        <f>'[1]พฤศจิกายน 65'!E162</f>
        <v>2099</v>
      </c>
      <c r="AM162" s="43">
        <f>AL162-AI162</f>
        <v>409</v>
      </c>
      <c r="AN162" s="44">
        <f>AM162*$AN$3</f>
        <v>2045</v>
      </c>
      <c r="AO162" s="45">
        <f>'[1]ธันวาคม 65 '!E162</f>
        <v>2311</v>
      </c>
      <c r="AP162" s="43">
        <f>AO162-AL162</f>
        <v>212</v>
      </c>
      <c r="AQ162" s="44">
        <f>AP162*$AQ$3</f>
        <v>1060</v>
      </c>
      <c r="AS162" s="17"/>
      <c r="AT162" s="46">
        <f t="shared" si="71"/>
        <v>0</v>
      </c>
      <c r="AU162" s="17"/>
      <c r="AV162" s="46">
        <f t="shared" si="72"/>
        <v>0</v>
      </c>
      <c r="AW162" s="17"/>
      <c r="AX162" s="46">
        <f t="shared" si="76"/>
        <v>0</v>
      </c>
      <c r="AY162" s="17"/>
      <c r="AZ162" s="46">
        <f t="shared" si="73"/>
        <v>0</v>
      </c>
      <c r="BA162" s="17"/>
      <c r="BB162" s="46">
        <f t="shared" si="74"/>
        <v>0</v>
      </c>
      <c r="BC162" s="17"/>
      <c r="BD162" s="46">
        <f t="shared" si="75"/>
        <v>0</v>
      </c>
    </row>
    <row r="163" spans="1:56" x14ac:dyDescent="0.55000000000000004">
      <c r="A163" s="20">
        <v>70</v>
      </c>
      <c r="B163" s="40" t="s">
        <v>202</v>
      </c>
      <c r="C163" s="41"/>
      <c r="D163" s="20" t="s">
        <v>40</v>
      </c>
      <c r="E163" s="43">
        <f>'[1]ธันวาคม 64 '!E163</f>
        <v>1241</v>
      </c>
      <c r="F163" s="43">
        <v>67</v>
      </c>
      <c r="G163" s="44">
        <v>335</v>
      </c>
      <c r="H163" s="45">
        <f>'[1]มกราคม 65'!E163</f>
        <v>1326</v>
      </c>
      <c r="I163" s="43">
        <f t="shared" si="94"/>
        <v>85</v>
      </c>
      <c r="J163" s="44">
        <f t="shared" si="95"/>
        <v>425</v>
      </c>
      <c r="K163" s="45">
        <f>'[1]กุมภาพันธ์ 65'!E163</f>
        <v>1423</v>
      </c>
      <c r="L163" s="43">
        <f t="shared" si="96"/>
        <v>97</v>
      </c>
      <c r="M163" s="44">
        <f>L163*$M$3</f>
        <v>485</v>
      </c>
      <c r="N163" s="45">
        <f>'[1]มีนาคม 65'!E163</f>
        <v>1518</v>
      </c>
      <c r="O163" s="43">
        <f>N163-K163</f>
        <v>95</v>
      </c>
      <c r="P163" s="44">
        <f>O163*$P$3</f>
        <v>475</v>
      </c>
      <c r="Q163" s="45">
        <f>'[1]เมษายน 65 '!E163</f>
        <v>1609</v>
      </c>
      <c r="R163" s="43">
        <f>Q163-N163</f>
        <v>91</v>
      </c>
      <c r="S163" s="44">
        <f>R163*$S$3</f>
        <v>455</v>
      </c>
      <c r="T163" s="45">
        <f>'[1]พฤษภาคม 65'!E163</f>
        <v>1687</v>
      </c>
      <c r="U163" s="43">
        <f>T163-Q163</f>
        <v>78</v>
      </c>
      <c r="V163" s="44">
        <f>U163*$V$3</f>
        <v>390</v>
      </c>
      <c r="W163" s="45">
        <f>'[1]มิถุนายน 65 '!E163</f>
        <v>1780</v>
      </c>
      <c r="X163" s="43">
        <f>W163-T163</f>
        <v>93</v>
      </c>
      <c r="Y163" s="44">
        <f>X163*$Y$3</f>
        <v>465</v>
      </c>
      <c r="Z163" s="45">
        <f>'[1]กรกฏาคม 65 '!E163</f>
        <v>1986</v>
      </c>
      <c r="AA163" s="43">
        <f>Z163-W163</f>
        <v>206</v>
      </c>
      <c r="AB163" s="44">
        <f>AA163*$AB$3</f>
        <v>1030</v>
      </c>
      <c r="AC163" s="45">
        <f>'[1]สิงหาคม 65 '!E163</f>
        <v>2194</v>
      </c>
      <c r="AD163" s="43">
        <f>AC163-Z163</f>
        <v>208</v>
      </c>
      <c r="AE163" s="44">
        <f>AD163*$AE$3</f>
        <v>1040</v>
      </c>
      <c r="AF163" s="45">
        <f>'[1]กันยายน 65 '!E163</f>
        <v>2479</v>
      </c>
      <c r="AG163" s="43">
        <f>AF163-AC163</f>
        <v>285</v>
      </c>
      <c r="AH163" s="44">
        <f>AG163*$AH$3</f>
        <v>1425</v>
      </c>
      <c r="AI163" s="45">
        <f>'[1]ตุลาคม 65 '!E163</f>
        <v>2722</v>
      </c>
      <c r="AJ163" s="43">
        <f>AI163-AF163</f>
        <v>243</v>
      </c>
      <c r="AK163" s="44">
        <f>AJ163*$AK$3</f>
        <v>1215</v>
      </c>
      <c r="AL163" s="45">
        <f>'[1]พฤศจิกายน 65'!E163</f>
        <v>2944</v>
      </c>
      <c r="AM163" s="43">
        <f>AL163-AI163</f>
        <v>222</v>
      </c>
      <c r="AN163" s="44">
        <f>AM163*$AN$3</f>
        <v>1110</v>
      </c>
      <c r="AO163" s="45">
        <f>'[1]ธันวาคม 65 '!E163</f>
        <v>3183</v>
      </c>
      <c r="AP163" s="43">
        <f>AO163-AL163</f>
        <v>239</v>
      </c>
      <c r="AQ163" s="44">
        <f>AP163*$AQ$3</f>
        <v>1195</v>
      </c>
      <c r="AS163" s="17"/>
      <c r="AT163" s="46">
        <f t="shared" si="71"/>
        <v>90</v>
      </c>
      <c r="AU163" s="17"/>
      <c r="AV163" s="46">
        <f t="shared" si="72"/>
        <v>60</v>
      </c>
      <c r="AW163" s="17"/>
      <c r="AX163" s="46">
        <f t="shared" si="76"/>
        <v>-10</v>
      </c>
      <c r="AY163" s="17"/>
      <c r="AZ163" s="46">
        <f t="shared" si="73"/>
        <v>-65</v>
      </c>
      <c r="BA163" s="17"/>
      <c r="BB163" s="46">
        <f t="shared" si="74"/>
        <v>75</v>
      </c>
      <c r="BC163" s="17"/>
      <c r="BD163" s="46">
        <f t="shared" si="75"/>
        <v>565</v>
      </c>
    </row>
    <row r="164" spans="1:56" x14ac:dyDescent="0.55000000000000004">
      <c r="A164" s="20">
        <v>99</v>
      </c>
      <c r="B164" s="40" t="s">
        <v>203</v>
      </c>
      <c r="C164" s="41"/>
      <c r="D164" s="92">
        <v>20210122416</v>
      </c>
      <c r="E164" s="43" t="str">
        <f>'[1]ธันวาคม 64 '!E164</f>
        <v>รื้อถอน</v>
      </c>
      <c r="F164" s="43" t="s">
        <v>46</v>
      </c>
      <c r="G164" s="44" t="s">
        <v>46</v>
      </c>
      <c r="H164" s="45" t="str">
        <f>'[1]มกราคม 65'!E164</f>
        <v>รื้อถอน</v>
      </c>
      <c r="I164" s="43" t="s">
        <v>46</v>
      </c>
      <c r="J164" s="44" t="s">
        <v>46</v>
      </c>
      <c r="K164" s="45" t="str">
        <f>'[1]กุมภาพันธ์ 65'!E164</f>
        <v>รื้อถอนแล้ว</v>
      </c>
      <c r="L164" s="43" t="s">
        <v>46</v>
      </c>
      <c r="M164" s="44" t="s">
        <v>46</v>
      </c>
      <c r="N164" s="45" t="str">
        <f>'[1]มีนาคม 65'!E164</f>
        <v>รื้อถอนแล้ว</v>
      </c>
      <c r="O164" s="43" t="s">
        <v>46</v>
      </c>
      <c r="P164" s="44" t="s">
        <v>46</v>
      </c>
      <c r="Q164" s="45" t="str">
        <f>'[1]เมษายน 65 '!E164</f>
        <v>รื้อถอนแล้ว</v>
      </c>
      <c r="R164" s="43" t="s">
        <v>46</v>
      </c>
      <c r="S164" s="44" t="s">
        <v>46</v>
      </c>
      <c r="T164" s="45" t="str">
        <f>'[1]พฤษภาคม 65'!E164</f>
        <v>รื้อถอนแล้ว</v>
      </c>
      <c r="U164" s="43" t="s">
        <v>18</v>
      </c>
      <c r="V164" s="44" t="s">
        <v>18</v>
      </c>
      <c r="W164" s="45">
        <f>'[1]มิถุนายน 65 '!E164</f>
        <v>0</v>
      </c>
      <c r="X164" s="43">
        <v>0</v>
      </c>
      <c r="Y164" s="44">
        <f>X164*$Y$3</f>
        <v>0</v>
      </c>
      <c r="Z164" s="45">
        <f>'[1]กรกฏาคม 65 '!E164</f>
        <v>35</v>
      </c>
      <c r="AA164" s="43">
        <f>Z164-W164</f>
        <v>35</v>
      </c>
      <c r="AB164" s="44">
        <f>AA164*$AB$3</f>
        <v>175</v>
      </c>
      <c r="AC164" s="45">
        <f>'[1]สิงหาคม 65 '!E164</f>
        <v>118</v>
      </c>
      <c r="AD164" s="43">
        <f>AC164-Z164</f>
        <v>83</v>
      </c>
      <c r="AE164" s="44">
        <f>AD164*$AE$3</f>
        <v>415</v>
      </c>
      <c r="AF164" s="45">
        <f>'[1]กันยายน 65 '!E164</f>
        <v>118</v>
      </c>
      <c r="AG164" s="43">
        <f>AF164-AC164</f>
        <v>0</v>
      </c>
      <c r="AH164" s="44">
        <f>AG164*$AH$3</f>
        <v>0</v>
      </c>
      <c r="AI164" s="45" t="str">
        <f>'[1]ตุลาคม 65 '!E164</f>
        <v>รื้อถอนแล้ว</v>
      </c>
      <c r="AJ164" s="43" t="s">
        <v>18</v>
      </c>
      <c r="AK164" s="44" t="s">
        <v>18</v>
      </c>
      <c r="AL164" s="45" t="str">
        <f>'[1]พฤศจิกายน 65'!E164</f>
        <v>รื้อถอนแล้ว</v>
      </c>
      <c r="AM164" s="43" t="s">
        <v>18</v>
      </c>
      <c r="AN164" s="44" t="s">
        <v>18</v>
      </c>
      <c r="AO164" s="45" t="str">
        <f>'[1]ธันวาคม 65 '!E164</f>
        <v>รื้อถอนแล้ว</v>
      </c>
      <c r="AP164" s="43" t="s">
        <v>18</v>
      </c>
      <c r="AQ164" s="44" t="s">
        <v>18</v>
      </c>
      <c r="AS164" s="17"/>
      <c r="AT164" s="71" t="s">
        <v>46</v>
      </c>
      <c r="AU164" s="17"/>
      <c r="AV164" s="50" t="s">
        <v>46</v>
      </c>
      <c r="AW164" s="17"/>
      <c r="AX164" s="50" t="s">
        <v>46</v>
      </c>
      <c r="AY164" s="17"/>
      <c r="AZ164" s="50" t="s">
        <v>18</v>
      </c>
      <c r="BA164" s="17"/>
      <c r="BB164" s="17" t="s">
        <v>18</v>
      </c>
      <c r="BC164" s="17"/>
      <c r="BD164" s="46">
        <f t="shared" si="75"/>
        <v>175</v>
      </c>
    </row>
    <row r="165" spans="1:56" x14ac:dyDescent="0.55000000000000004">
      <c r="A165" s="20">
        <v>188</v>
      </c>
      <c r="B165" s="40" t="s">
        <v>204</v>
      </c>
      <c r="C165" s="41"/>
      <c r="D165" s="20">
        <v>1908121026</v>
      </c>
      <c r="E165" s="43">
        <f>'[1]ธันวาคม 64 '!E165</f>
        <v>10912</v>
      </c>
      <c r="F165" s="43">
        <v>605</v>
      </c>
      <c r="G165" s="44">
        <v>3025</v>
      </c>
      <c r="H165" s="75">
        <f>'[1]มกราคม 65'!E165</f>
        <v>11609</v>
      </c>
      <c r="I165" s="76">
        <f t="shared" si="94"/>
        <v>697</v>
      </c>
      <c r="J165" s="77">
        <f t="shared" si="95"/>
        <v>3485</v>
      </c>
      <c r="K165" s="45">
        <f>'[1]กุมภาพันธ์ 65'!E165</f>
        <v>12465</v>
      </c>
      <c r="L165" s="43">
        <f t="shared" si="96"/>
        <v>856</v>
      </c>
      <c r="M165" s="44">
        <f>L165*$M$3</f>
        <v>4280</v>
      </c>
      <c r="N165" s="45">
        <f>'[1]มีนาคม 65'!E165</f>
        <v>13356</v>
      </c>
      <c r="O165" s="43">
        <f>N165-K165</f>
        <v>891</v>
      </c>
      <c r="P165" s="44">
        <f>O165*$P$3</f>
        <v>4455</v>
      </c>
      <c r="Q165" s="45">
        <f>'[1]เมษายน 65 '!E165</f>
        <v>14457</v>
      </c>
      <c r="R165" s="43">
        <f>Q165-N165</f>
        <v>1101</v>
      </c>
      <c r="S165" s="44">
        <f>R165*$S$3</f>
        <v>5505</v>
      </c>
      <c r="T165" s="45">
        <f>'[1]พฤษภาคม 65'!E165</f>
        <v>15354</v>
      </c>
      <c r="U165" s="43">
        <f>T165-Q165</f>
        <v>897</v>
      </c>
      <c r="V165" s="44">
        <f>U165*$V$3</f>
        <v>4485</v>
      </c>
      <c r="W165" s="45">
        <f>'[1]มิถุนายน 65 '!E165</f>
        <v>16406</v>
      </c>
      <c r="X165" s="43">
        <f>W165-T165</f>
        <v>1052</v>
      </c>
      <c r="Y165" s="44">
        <f>X165*$Y$3</f>
        <v>5260</v>
      </c>
      <c r="Z165" s="45">
        <f>'[1]กรกฏาคม 65 '!E165</f>
        <v>17645</v>
      </c>
      <c r="AA165" s="43">
        <f>Z165-W165</f>
        <v>1239</v>
      </c>
      <c r="AB165" s="44">
        <f>AA165*$AB$3</f>
        <v>6195</v>
      </c>
      <c r="AC165" s="45">
        <f>'[1]สิงหาคม 65 '!E165</f>
        <v>18749</v>
      </c>
      <c r="AD165" s="43">
        <f>AC165-Z165</f>
        <v>1104</v>
      </c>
      <c r="AE165" s="44">
        <f>AD165*$AE$3</f>
        <v>5520</v>
      </c>
      <c r="AF165" s="45">
        <f>'[1]กันยายน 65 '!E165</f>
        <v>19917</v>
      </c>
      <c r="AG165" s="43">
        <f>AF165-AC165</f>
        <v>1168</v>
      </c>
      <c r="AH165" s="44">
        <f>AG165*$AH$3</f>
        <v>5840</v>
      </c>
      <c r="AI165" s="45">
        <f>'[1]ตุลาคม 65 '!E165</f>
        <v>20858</v>
      </c>
      <c r="AJ165" s="43">
        <f>AI165-AF165</f>
        <v>941</v>
      </c>
      <c r="AK165" s="44">
        <f>AJ165*$AK$3</f>
        <v>4705</v>
      </c>
      <c r="AL165" s="45">
        <f>'[1]พฤศจิกายน 65'!E165</f>
        <v>21697</v>
      </c>
      <c r="AM165" s="43">
        <f>AL165-AI165</f>
        <v>839</v>
      </c>
      <c r="AN165" s="44">
        <f>AM165*$AN$3</f>
        <v>4195</v>
      </c>
      <c r="AO165" s="45">
        <f>'[1]ธันวาคม 65 '!E165</f>
        <v>22594</v>
      </c>
      <c r="AP165" s="43">
        <f>AO165-AL165</f>
        <v>897</v>
      </c>
      <c r="AQ165" s="44">
        <f>AP165*$AQ$3</f>
        <v>4485</v>
      </c>
      <c r="AS165" s="64">
        <v>11648</v>
      </c>
      <c r="AT165" s="65">
        <f t="shared" si="71"/>
        <v>460</v>
      </c>
      <c r="AU165" s="64">
        <v>12533</v>
      </c>
      <c r="AV165" s="65">
        <f t="shared" si="72"/>
        <v>795</v>
      </c>
      <c r="AW165" s="17"/>
      <c r="AX165" s="46">
        <f t="shared" si="76"/>
        <v>175</v>
      </c>
      <c r="AY165" s="17"/>
      <c r="AZ165" s="46">
        <f t="shared" si="73"/>
        <v>-1020</v>
      </c>
      <c r="BA165" s="64">
        <v>16558</v>
      </c>
      <c r="BB165" s="65">
        <f t="shared" si="74"/>
        <v>775</v>
      </c>
      <c r="BC165" s="17"/>
      <c r="BD165" s="46">
        <f t="shared" si="75"/>
        <v>935</v>
      </c>
    </row>
    <row r="166" spans="1:56" ht="23.4" x14ac:dyDescent="0.6">
      <c r="A166" s="27" t="s">
        <v>205</v>
      </c>
      <c r="B166" s="28"/>
      <c r="C166" s="29"/>
      <c r="D166" s="28"/>
      <c r="E166" s="30"/>
      <c r="F166" s="31"/>
      <c r="G166" s="32"/>
      <c r="H166" s="30"/>
      <c r="I166" s="31"/>
      <c r="J166" s="32"/>
      <c r="K166" s="30"/>
      <c r="L166" s="31"/>
      <c r="M166" s="32"/>
      <c r="N166" s="30"/>
      <c r="O166" s="31"/>
      <c r="P166" s="32"/>
      <c r="Q166" s="30"/>
      <c r="R166" s="31"/>
      <c r="S166" s="32"/>
      <c r="T166" s="30"/>
      <c r="U166" s="31"/>
      <c r="V166" s="32"/>
      <c r="W166" s="30"/>
      <c r="X166" s="31"/>
      <c r="Y166" s="32"/>
      <c r="Z166" s="30"/>
      <c r="AA166" s="31"/>
      <c r="AB166" s="32"/>
      <c r="AC166" s="30"/>
      <c r="AD166" s="31"/>
      <c r="AE166" s="32"/>
      <c r="AF166" s="30"/>
      <c r="AG166" s="31"/>
      <c r="AH166" s="32"/>
      <c r="AI166" s="30"/>
      <c r="AJ166" s="31"/>
      <c r="AK166" s="32"/>
      <c r="AL166" s="30"/>
      <c r="AM166" s="31"/>
      <c r="AN166" s="32"/>
      <c r="AO166" s="30"/>
      <c r="AP166" s="31"/>
      <c r="AQ166" s="32"/>
      <c r="AS166" s="17"/>
      <c r="AT166" s="46">
        <f t="shared" si="71"/>
        <v>0</v>
      </c>
      <c r="AU166" s="17"/>
      <c r="AV166" s="46">
        <f t="shared" si="72"/>
        <v>0</v>
      </c>
      <c r="AW166" s="17"/>
      <c r="AX166" s="46">
        <f t="shared" si="76"/>
        <v>0</v>
      </c>
      <c r="AY166" s="17"/>
      <c r="AZ166" s="46">
        <f t="shared" si="73"/>
        <v>0</v>
      </c>
      <c r="BA166" s="17"/>
      <c r="BB166" s="46">
        <f t="shared" si="74"/>
        <v>0</v>
      </c>
      <c r="BC166" s="17"/>
      <c r="BD166" s="46">
        <f t="shared" si="75"/>
        <v>0</v>
      </c>
    </row>
    <row r="167" spans="1:56" x14ac:dyDescent="0.55000000000000004">
      <c r="A167" s="59" t="s">
        <v>206</v>
      </c>
      <c r="B167" s="60"/>
      <c r="C167" s="61"/>
      <c r="D167" s="62"/>
      <c r="E167" s="36"/>
      <c r="F167" s="36"/>
      <c r="G167" s="38"/>
      <c r="H167" s="36"/>
      <c r="I167" s="36"/>
      <c r="J167" s="38"/>
      <c r="K167" s="36"/>
      <c r="L167" s="36"/>
      <c r="M167" s="38"/>
      <c r="N167" s="36"/>
      <c r="O167" s="36"/>
      <c r="P167" s="38"/>
      <c r="Q167" s="36"/>
      <c r="R167" s="36"/>
      <c r="S167" s="38"/>
      <c r="T167" s="36"/>
      <c r="U167" s="36"/>
      <c r="V167" s="38"/>
      <c r="W167" s="36"/>
      <c r="X167" s="36"/>
      <c r="Y167" s="38"/>
      <c r="Z167" s="36"/>
      <c r="AA167" s="36"/>
      <c r="AB167" s="38"/>
      <c r="AC167" s="36"/>
      <c r="AD167" s="36"/>
      <c r="AE167" s="38"/>
      <c r="AF167" s="36"/>
      <c r="AG167" s="36"/>
      <c r="AH167" s="38"/>
      <c r="AI167" s="36"/>
      <c r="AJ167" s="36"/>
      <c r="AK167" s="38"/>
      <c r="AL167" s="36"/>
      <c r="AM167" s="36"/>
      <c r="AN167" s="38"/>
      <c r="AO167" s="36"/>
      <c r="AP167" s="36"/>
      <c r="AQ167" s="38"/>
      <c r="AS167" s="17"/>
      <c r="AT167" s="46">
        <f t="shared" si="71"/>
        <v>0</v>
      </c>
      <c r="AU167" s="17"/>
      <c r="AV167" s="46">
        <f t="shared" si="72"/>
        <v>0</v>
      </c>
      <c r="AW167" s="17"/>
      <c r="AX167" s="46">
        <f t="shared" si="76"/>
        <v>0</v>
      </c>
      <c r="AY167" s="17"/>
      <c r="AZ167" s="46">
        <f t="shared" si="73"/>
        <v>0</v>
      </c>
      <c r="BA167" s="17"/>
      <c r="BB167" s="46">
        <f t="shared" si="74"/>
        <v>0</v>
      </c>
      <c r="BC167" s="17"/>
      <c r="BD167" s="46">
        <f t="shared" si="75"/>
        <v>0</v>
      </c>
    </row>
    <row r="168" spans="1:56" x14ac:dyDescent="0.55000000000000004">
      <c r="A168" s="20">
        <v>1</v>
      </c>
      <c r="B168" s="93" t="s">
        <v>207</v>
      </c>
      <c r="C168" s="48"/>
      <c r="D168" s="20">
        <v>9261194</v>
      </c>
      <c r="E168" s="43">
        <f>'[1]ธันวาคม 64 '!E168</f>
        <v>5066</v>
      </c>
      <c r="F168" s="43">
        <v>99</v>
      </c>
      <c r="G168" s="44">
        <v>495</v>
      </c>
      <c r="H168" s="45">
        <f>'[1]มกราคม 65'!E168</f>
        <v>5106</v>
      </c>
      <c r="I168" s="43">
        <f t="shared" si="94"/>
        <v>40</v>
      </c>
      <c r="J168" s="44">
        <f t="shared" si="95"/>
        <v>200</v>
      </c>
      <c r="K168" s="45">
        <f>'[1]กุมภาพันธ์ 65'!E168</f>
        <v>5138</v>
      </c>
      <c r="L168" s="43">
        <f t="shared" si="96"/>
        <v>32</v>
      </c>
      <c r="M168" s="44">
        <f t="shared" ref="M168:M177" si="97">L168*$M$3</f>
        <v>160</v>
      </c>
      <c r="N168" s="45">
        <f>'[1]มีนาคม 65'!E168</f>
        <v>5169</v>
      </c>
      <c r="O168" s="43">
        <f>N168-K168</f>
        <v>31</v>
      </c>
      <c r="P168" s="44">
        <f t="shared" ref="P168:P177" si="98">O168*$P$3</f>
        <v>155</v>
      </c>
      <c r="Q168" s="45">
        <f>'[1]เมษายน 65 '!E168</f>
        <v>5191</v>
      </c>
      <c r="R168" s="43">
        <f>Q168-N168</f>
        <v>22</v>
      </c>
      <c r="S168" s="44">
        <f>R168*$S$3</f>
        <v>110</v>
      </c>
      <c r="T168" s="45">
        <f>'[1]พฤษภาคม 65'!E168</f>
        <v>5240</v>
      </c>
      <c r="U168" s="43">
        <f>T168-Q168</f>
        <v>49</v>
      </c>
      <c r="V168" s="44">
        <f>U168*$V$3</f>
        <v>245</v>
      </c>
      <c r="W168" s="45">
        <f>'[1]มิถุนายน 65 '!E168</f>
        <v>5294</v>
      </c>
      <c r="X168" s="43">
        <f t="shared" ref="X168:X177" si="99">W168-T168</f>
        <v>54</v>
      </c>
      <c r="Y168" s="44">
        <f>X168*$Y$3</f>
        <v>270</v>
      </c>
      <c r="Z168" s="45">
        <f>'[1]กรกฏาคม 65 '!E168</f>
        <v>5462</v>
      </c>
      <c r="AA168" s="43">
        <f t="shared" ref="AA168:AA177" si="100">Z168-W168</f>
        <v>168</v>
      </c>
      <c r="AB168" s="44">
        <f>AA168*$AB$3</f>
        <v>840</v>
      </c>
      <c r="AC168" s="45">
        <f>'[1]สิงหาคม 65 '!E168</f>
        <v>5562</v>
      </c>
      <c r="AD168" s="43">
        <f t="shared" ref="AD168:AD177" si="101">AC168-Z168</f>
        <v>100</v>
      </c>
      <c r="AE168" s="44">
        <f>AD168*$AE$3</f>
        <v>500</v>
      </c>
      <c r="AF168" s="45">
        <f>'[1]กันยายน 65 '!E168</f>
        <v>5664</v>
      </c>
      <c r="AG168" s="43">
        <f t="shared" ref="AG168:AG177" si="102">AF168-AC168</f>
        <v>102</v>
      </c>
      <c r="AH168" s="44">
        <f>AG168*$AH$3</f>
        <v>510</v>
      </c>
      <c r="AI168" s="45">
        <f>'[1]ตุลาคม 65 '!E168</f>
        <v>5736</v>
      </c>
      <c r="AJ168" s="43">
        <f t="shared" ref="AJ168:AJ176" si="103">AI168-AF168</f>
        <v>72</v>
      </c>
      <c r="AK168" s="44">
        <f>AJ168*$AK$3</f>
        <v>360</v>
      </c>
      <c r="AL168" s="45">
        <f>'[1]พฤศจิกายน 65'!E168</f>
        <v>5842</v>
      </c>
      <c r="AM168" s="43">
        <f t="shared" ref="AM168:AM177" si="104">AL168-AI168</f>
        <v>106</v>
      </c>
      <c r="AN168" s="44">
        <f>AM168*$AN$3</f>
        <v>530</v>
      </c>
      <c r="AO168" s="45">
        <f>'[1]ธันวาคม 65 '!E168</f>
        <v>5988</v>
      </c>
      <c r="AP168" s="43">
        <f t="shared" ref="AP168:AP177" si="105">AO168-AL168</f>
        <v>146</v>
      </c>
      <c r="AQ168" s="44">
        <f>AP168*$AQ$3</f>
        <v>730</v>
      </c>
      <c r="AS168" s="17"/>
      <c r="AT168" s="46">
        <f t="shared" si="71"/>
        <v>-295</v>
      </c>
      <c r="AU168" s="17"/>
      <c r="AV168" s="46">
        <f t="shared" si="72"/>
        <v>-40</v>
      </c>
      <c r="AW168" s="17"/>
      <c r="AX168" s="46">
        <f t="shared" si="76"/>
        <v>-5</v>
      </c>
      <c r="AY168" s="17"/>
      <c r="AZ168" s="46">
        <f t="shared" si="73"/>
        <v>135</v>
      </c>
      <c r="BA168" s="17"/>
      <c r="BB168" s="46">
        <f t="shared" si="74"/>
        <v>25</v>
      </c>
      <c r="BC168" s="17"/>
      <c r="BD168" s="46">
        <f t="shared" si="75"/>
        <v>570</v>
      </c>
    </row>
    <row r="169" spans="1:56" x14ac:dyDescent="0.55000000000000004">
      <c r="A169" s="20">
        <v>3</v>
      </c>
      <c r="B169" s="94" t="s">
        <v>208</v>
      </c>
      <c r="C169" s="48"/>
      <c r="D169" s="20">
        <v>9658317</v>
      </c>
      <c r="E169" s="43">
        <f>'[1]ธันวาคม 64 '!E169</f>
        <v>2490</v>
      </c>
      <c r="F169" s="43">
        <v>23</v>
      </c>
      <c r="G169" s="44">
        <v>115</v>
      </c>
      <c r="H169" s="45">
        <f>'[1]มกราคม 65'!E169</f>
        <v>2519</v>
      </c>
      <c r="I169" s="43">
        <f t="shared" si="94"/>
        <v>29</v>
      </c>
      <c r="J169" s="44">
        <f t="shared" si="95"/>
        <v>145</v>
      </c>
      <c r="K169" s="45">
        <f>'[1]กุมภาพันธ์ 65'!E169</f>
        <v>2545</v>
      </c>
      <c r="L169" s="43">
        <f t="shared" si="96"/>
        <v>26</v>
      </c>
      <c r="M169" s="44">
        <f t="shared" si="97"/>
        <v>130</v>
      </c>
      <c r="N169" s="45">
        <f>'[1]มีนาคม 65'!E169</f>
        <v>2567</v>
      </c>
      <c r="O169" s="43">
        <f>N169-K169</f>
        <v>22</v>
      </c>
      <c r="P169" s="44">
        <f t="shared" si="98"/>
        <v>110</v>
      </c>
      <c r="Q169" s="45" t="str">
        <f>'[1]เมษายน 65 '!E169</f>
        <v>รื้อถอนแล้ว</v>
      </c>
      <c r="R169" s="43" t="s">
        <v>18</v>
      </c>
      <c r="S169" s="44" t="s">
        <v>18</v>
      </c>
      <c r="T169" s="45" t="str">
        <f>'[1]พฤษภาคม 65'!E169</f>
        <v>รื้อถอนแล้ว</v>
      </c>
      <c r="U169" s="43" t="s">
        <v>18</v>
      </c>
      <c r="V169" s="44" t="s">
        <v>18</v>
      </c>
      <c r="W169" s="45" t="str">
        <f>'[1]มิถุนายน 65 '!E169</f>
        <v>รื้อถอนแล้ว</v>
      </c>
      <c r="X169" s="17" t="s">
        <v>18</v>
      </c>
      <c r="Y169" s="17" t="s">
        <v>18</v>
      </c>
      <c r="Z169" s="45" t="str">
        <f>'[1]กรกฏาคม 65 '!E169</f>
        <v>รื้อถอนแล้ว</v>
      </c>
      <c r="AA169" s="17" t="s">
        <v>18</v>
      </c>
      <c r="AB169" s="17" t="s">
        <v>18</v>
      </c>
      <c r="AC169" s="45" t="str">
        <f>'[1]สิงหาคม 65 '!E169</f>
        <v>รื้อถอนแล้ว</v>
      </c>
      <c r="AD169" s="43" t="s">
        <v>18</v>
      </c>
      <c r="AE169" s="44" t="s">
        <v>18</v>
      </c>
      <c r="AF169" s="45" t="str">
        <f>'[1]กันยายน 65 '!E169</f>
        <v>รื้อถอนแล้ว</v>
      </c>
      <c r="AG169" s="43" t="s">
        <v>18</v>
      </c>
      <c r="AH169" s="44" t="s">
        <v>18</v>
      </c>
      <c r="AI169" s="45" t="str">
        <f>'[1]ตุลาคม 65 '!E169</f>
        <v>รื้อถอนแล้ว</v>
      </c>
      <c r="AJ169" s="43" t="s">
        <v>18</v>
      </c>
      <c r="AK169" s="44" t="s">
        <v>18</v>
      </c>
      <c r="AL169" s="45" t="str">
        <f>'[1]พฤศจิกายน 65'!E169</f>
        <v>รื้อถอนแล้ว</v>
      </c>
      <c r="AM169" s="43" t="s">
        <v>18</v>
      </c>
      <c r="AN169" s="44" t="s">
        <v>18</v>
      </c>
      <c r="AO169" s="45" t="str">
        <f>'[1]ธันวาคม 65 '!E169</f>
        <v>รื้อถอนแล้ว</v>
      </c>
      <c r="AP169" s="43" t="s">
        <v>18</v>
      </c>
      <c r="AQ169" s="44" t="s">
        <v>18</v>
      </c>
      <c r="AS169" s="17"/>
      <c r="AT169" s="46">
        <f t="shared" si="71"/>
        <v>30</v>
      </c>
      <c r="AU169" s="17"/>
      <c r="AV169" s="46">
        <f t="shared" si="72"/>
        <v>-15</v>
      </c>
      <c r="AW169" s="17"/>
      <c r="AX169" s="46">
        <f t="shared" si="76"/>
        <v>-20</v>
      </c>
      <c r="AY169" s="17"/>
      <c r="AZ169" s="50" t="s">
        <v>18</v>
      </c>
      <c r="BA169" s="17"/>
      <c r="BB169" s="17" t="s">
        <v>18</v>
      </c>
      <c r="BC169" s="17"/>
      <c r="BD169" s="17" t="s">
        <v>18</v>
      </c>
    </row>
    <row r="170" spans="1:56" x14ac:dyDescent="0.55000000000000004">
      <c r="A170" s="20">
        <v>4</v>
      </c>
      <c r="B170" s="94" t="s">
        <v>209</v>
      </c>
      <c r="C170" s="48"/>
      <c r="D170" s="20">
        <v>19045091</v>
      </c>
      <c r="E170" s="43" t="str">
        <f>'[1]ธันวาคม 64 '!E170</f>
        <v>รื้อถอน</v>
      </c>
      <c r="F170" s="43" t="s">
        <v>46</v>
      </c>
      <c r="G170" s="44" t="s">
        <v>46</v>
      </c>
      <c r="H170" s="45" t="str">
        <f>'[1]มกราคม 65'!E170</f>
        <v>รื้อถอน</v>
      </c>
      <c r="I170" s="43" t="s">
        <v>46</v>
      </c>
      <c r="J170" s="44" t="s">
        <v>46</v>
      </c>
      <c r="K170" s="45" t="str">
        <f>'[1]กุมภาพันธ์ 65'!E170</f>
        <v>รื้อถอนแล้ว</v>
      </c>
      <c r="L170" s="43" t="s">
        <v>46</v>
      </c>
      <c r="M170" s="44" t="s">
        <v>46</v>
      </c>
      <c r="N170" s="45" t="str">
        <f>'[1]มีนาคม 65'!E170</f>
        <v>รื้อถอนแล้ว</v>
      </c>
      <c r="O170" s="43" t="s">
        <v>46</v>
      </c>
      <c r="P170" s="44" t="s">
        <v>46</v>
      </c>
      <c r="Q170" s="45" t="str">
        <f>'[1]เมษายน 65 '!E170</f>
        <v>รื้อถอนแล้ว</v>
      </c>
      <c r="R170" s="43" t="s">
        <v>18</v>
      </c>
      <c r="S170" s="44" t="s">
        <v>18</v>
      </c>
      <c r="T170" s="45" t="str">
        <f>'[1]พฤษภาคม 65'!E170</f>
        <v>รื้อถอนแล้ว</v>
      </c>
      <c r="U170" s="43" t="s">
        <v>18</v>
      </c>
      <c r="V170" s="44" t="s">
        <v>18</v>
      </c>
      <c r="W170" s="45" t="str">
        <f>'[1]มิถุนายน 65 '!E170</f>
        <v>รื้อถอนแล้ว</v>
      </c>
      <c r="X170" s="17" t="s">
        <v>18</v>
      </c>
      <c r="Y170" s="17" t="s">
        <v>18</v>
      </c>
      <c r="Z170" s="45" t="str">
        <f>'[1]กรกฏาคม 65 '!E170</f>
        <v>รื้อถอนแล้ว</v>
      </c>
      <c r="AA170" s="17" t="s">
        <v>18</v>
      </c>
      <c r="AB170" s="17" t="s">
        <v>18</v>
      </c>
      <c r="AC170" s="45">
        <f>'[1]สิงหาคม 65 '!E170</f>
        <v>5007</v>
      </c>
      <c r="AD170" s="43">
        <f>AC170-AA179</f>
        <v>4796</v>
      </c>
      <c r="AE170" s="44">
        <f>AD170*$AE$3</f>
        <v>23980</v>
      </c>
      <c r="AF170" s="45">
        <f>'[1]กันยายน 65 '!E170</f>
        <v>5232</v>
      </c>
      <c r="AG170" s="43">
        <f>AF170-AC170</f>
        <v>225</v>
      </c>
      <c r="AH170" s="44">
        <f>AG170*$AH$3</f>
        <v>1125</v>
      </c>
      <c r="AI170" s="45">
        <f>'[1]ตุลาคม 65 '!E170</f>
        <v>5351</v>
      </c>
      <c r="AJ170" s="43" t="s">
        <v>18</v>
      </c>
      <c r="AK170" s="44" t="s">
        <v>18</v>
      </c>
      <c r="AL170" s="45">
        <f>'[1]พฤศจิกายน 65'!E170</f>
        <v>5503</v>
      </c>
      <c r="AM170" s="43" t="s">
        <v>18</v>
      </c>
      <c r="AN170" s="44" t="s">
        <v>18</v>
      </c>
      <c r="AO170" s="45">
        <f>'[1]ธันวาคม 65 '!E170</f>
        <v>5703</v>
      </c>
      <c r="AP170" s="43" t="s">
        <v>18</v>
      </c>
      <c r="AQ170" s="44" t="s">
        <v>18</v>
      </c>
      <c r="AS170" s="17"/>
      <c r="AT170" s="71" t="s">
        <v>46</v>
      </c>
      <c r="AU170" s="17"/>
      <c r="AV170" s="50" t="s">
        <v>46</v>
      </c>
      <c r="AW170" s="17"/>
      <c r="AX170" s="50" t="s">
        <v>46</v>
      </c>
      <c r="AY170" s="17"/>
      <c r="AZ170" s="50" t="s">
        <v>18</v>
      </c>
      <c r="BA170" s="17"/>
      <c r="BB170" s="17" t="s">
        <v>18</v>
      </c>
      <c r="BC170" s="17"/>
      <c r="BD170" s="17" t="s">
        <v>18</v>
      </c>
    </row>
    <row r="171" spans="1:56" x14ac:dyDescent="0.55000000000000004">
      <c r="A171" s="20">
        <v>5</v>
      </c>
      <c r="B171" s="94" t="s">
        <v>210</v>
      </c>
      <c r="C171" s="48"/>
      <c r="D171" s="42" t="s">
        <v>211</v>
      </c>
      <c r="E171" s="43">
        <f>'[1]ธันวาคม 64 '!E171</f>
        <v>786</v>
      </c>
      <c r="F171" s="43">
        <v>75</v>
      </c>
      <c r="G171" s="44">
        <v>375</v>
      </c>
      <c r="H171" s="75">
        <f>'[1]มกราคม 65'!E171</f>
        <v>1221</v>
      </c>
      <c r="I171" s="76">
        <f t="shared" si="94"/>
        <v>435</v>
      </c>
      <c r="J171" s="77">
        <f t="shared" si="95"/>
        <v>2175</v>
      </c>
      <c r="K171" s="45">
        <f>'[1]กุมภาพันธ์ 65'!E171</f>
        <v>1643</v>
      </c>
      <c r="L171" s="43">
        <f t="shared" si="96"/>
        <v>422</v>
      </c>
      <c r="M171" s="44">
        <f t="shared" si="97"/>
        <v>2110</v>
      </c>
      <c r="N171" s="45">
        <f>'[1]มีนาคม 65'!E171</f>
        <v>1949</v>
      </c>
      <c r="O171" s="69">
        <v>0</v>
      </c>
      <c r="P171" s="44">
        <f>O171*$S$3</f>
        <v>0</v>
      </c>
      <c r="Q171" s="45">
        <f>'[1]เมษายน 65 '!E171</f>
        <v>2063</v>
      </c>
      <c r="R171" s="69">
        <v>0</v>
      </c>
      <c r="S171" s="44">
        <f>R171*$S$3</f>
        <v>0</v>
      </c>
      <c r="T171" s="45">
        <f>'[1]พฤษภาคม 65'!E171</f>
        <v>2063</v>
      </c>
      <c r="U171" s="43">
        <f t="shared" ref="U171:U177" si="106">T171-Q171</f>
        <v>0</v>
      </c>
      <c r="V171" s="44">
        <f t="shared" ref="V171:V177" si="107">U171*$V$3</f>
        <v>0</v>
      </c>
      <c r="W171" s="45">
        <f>'[1]มิถุนายน 65 '!E171</f>
        <v>2063</v>
      </c>
      <c r="X171" s="43">
        <f t="shared" si="99"/>
        <v>0</v>
      </c>
      <c r="Y171" s="44">
        <f t="shared" ref="Y171:Y177" si="108">X171*$Y$3</f>
        <v>0</v>
      </c>
      <c r="Z171" s="45">
        <f>'[1]กรกฏาคม 65 '!E171</f>
        <v>2063</v>
      </c>
      <c r="AA171" s="43">
        <f t="shared" si="100"/>
        <v>0</v>
      </c>
      <c r="AB171" s="44">
        <f t="shared" ref="AB171:AB177" si="109">AA171*$AB$3</f>
        <v>0</v>
      </c>
      <c r="AC171" s="45" t="str">
        <f>'[1]สิงหาคม 65 '!E171</f>
        <v>รื้อถอนแล้ว</v>
      </c>
      <c r="AD171" s="43" t="s">
        <v>18</v>
      </c>
      <c r="AE171" s="44" t="s">
        <v>18</v>
      </c>
      <c r="AF171" s="45" t="str">
        <f>'[1]กันยายน 65 '!E171</f>
        <v>รื้อถอนแล้ว</v>
      </c>
      <c r="AG171" s="43" t="s">
        <v>18</v>
      </c>
      <c r="AH171" s="44" t="s">
        <v>18</v>
      </c>
      <c r="AI171" s="45" t="str">
        <f>'[1]ตุลาคม 65 '!E171</f>
        <v>รื้อถอนแล้ว</v>
      </c>
      <c r="AJ171" s="43" t="s">
        <v>18</v>
      </c>
      <c r="AK171" s="44" t="s">
        <v>18</v>
      </c>
      <c r="AL171" s="45" t="str">
        <f>'[1]พฤศจิกายน 65'!E171</f>
        <v>รื้อถอนแล้ว</v>
      </c>
      <c r="AM171" s="43" t="s">
        <v>18</v>
      </c>
      <c r="AN171" s="44" t="s">
        <v>18</v>
      </c>
      <c r="AO171" s="45" t="str">
        <f>'[1]ธันวาคม 65 '!E171</f>
        <v>รื้อถอนแล้ว</v>
      </c>
      <c r="AP171" s="43" t="s">
        <v>18</v>
      </c>
      <c r="AQ171" s="44" t="s">
        <v>18</v>
      </c>
      <c r="AS171" s="64">
        <v>1246</v>
      </c>
      <c r="AT171" s="65">
        <f t="shared" si="71"/>
        <v>1800</v>
      </c>
      <c r="AU171" s="17"/>
      <c r="AV171" s="46">
        <f t="shared" si="72"/>
        <v>-65</v>
      </c>
      <c r="AW171" s="17"/>
      <c r="AX171" s="46">
        <f t="shared" si="76"/>
        <v>-2110</v>
      </c>
      <c r="AY171" s="17"/>
      <c r="AZ171" s="46">
        <f t="shared" si="73"/>
        <v>0</v>
      </c>
      <c r="BA171" s="17"/>
      <c r="BB171" s="46">
        <f t="shared" si="74"/>
        <v>0</v>
      </c>
      <c r="BC171" s="17"/>
      <c r="BD171" s="46">
        <f t="shared" si="75"/>
        <v>0</v>
      </c>
    </row>
    <row r="172" spans="1:56" x14ac:dyDescent="0.55000000000000004">
      <c r="A172" s="20">
        <v>79</v>
      </c>
      <c r="B172" s="40" t="s">
        <v>212</v>
      </c>
      <c r="C172" s="41"/>
      <c r="D172" s="20">
        <v>5118744</v>
      </c>
      <c r="E172" s="43">
        <f>'[1]ธันวาคม 64 '!E172</f>
        <v>6511</v>
      </c>
      <c r="F172" s="43">
        <v>115</v>
      </c>
      <c r="G172" s="44">
        <v>575</v>
      </c>
      <c r="H172" s="75">
        <f>'[1]มกราคม 65'!E172</f>
        <v>6644</v>
      </c>
      <c r="I172" s="76">
        <f>H172-E172</f>
        <v>133</v>
      </c>
      <c r="J172" s="77">
        <f>I172*$J$3</f>
        <v>665</v>
      </c>
      <c r="K172" s="45">
        <f>'[1]กุมภาพันธ์ 65'!E172</f>
        <v>6845</v>
      </c>
      <c r="L172" s="43">
        <f>K172-H172</f>
        <v>201</v>
      </c>
      <c r="M172" s="44">
        <f t="shared" si="97"/>
        <v>1005</v>
      </c>
      <c r="N172" s="45">
        <f>'[1]มีนาคม 65'!E172</f>
        <v>7103</v>
      </c>
      <c r="O172" s="43">
        <f t="shared" ref="O172:O177" si="110">N172-K172</f>
        <v>258</v>
      </c>
      <c r="P172" s="44">
        <f t="shared" si="98"/>
        <v>1290</v>
      </c>
      <c r="Q172" s="45">
        <f>'[1]เมษายน 65 '!E172</f>
        <v>7261</v>
      </c>
      <c r="R172" s="43">
        <f t="shared" ref="R172:R177" si="111">Q172-N172</f>
        <v>158</v>
      </c>
      <c r="S172" s="44">
        <f t="shared" ref="S172:S177" si="112">R172*$S$3</f>
        <v>790</v>
      </c>
      <c r="T172" s="45">
        <f>'[1]พฤษภาคม 65'!E172</f>
        <v>7356</v>
      </c>
      <c r="U172" s="43">
        <f t="shared" si="106"/>
        <v>95</v>
      </c>
      <c r="V172" s="44">
        <f t="shared" si="107"/>
        <v>475</v>
      </c>
      <c r="W172" s="45">
        <f>'[1]มิถุนายน 65 '!E172</f>
        <v>7356</v>
      </c>
      <c r="X172" s="43">
        <f t="shared" si="99"/>
        <v>0</v>
      </c>
      <c r="Y172" s="44">
        <f t="shared" si="108"/>
        <v>0</v>
      </c>
      <c r="Z172" s="45">
        <f>'[1]กรกฏาคม 65 '!E172</f>
        <v>7942</v>
      </c>
      <c r="AA172" s="43">
        <f t="shared" si="100"/>
        <v>586</v>
      </c>
      <c r="AB172" s="44">
        <f t="shared" si="109"/>
        <v>2930</v>
      </c>
      <c r="AC172" s="45">
        <f>'[1]สิงหาคม 65 '!E172</f>
        <v>8416</v>
      </c>
      <c r="AD172" s="43">
        <f t="shared" si="101"/>
        <v>474</v>
      </c>
      <c r="AE172" s="44">
        <f t="shared" ref="AE172:AE177" si="113">AD172*$AE$3</f>
        <v>2370</v>
      </c>
      <c r="AF172" s="45">
        <f>'[1]กันยายน 65 '!E172</f>
        <v>8953</v>
      </c>
      <c r="AG172" s="43">
        <f t="shared" si="102"/>
        <v>537</v>
      </c>
      <c r="AH172" s="44">
        <f t="shared" ref="AH172:AH177" si="114">AG172*$AH$3</f>
        <v>2685</v>
      </c>
      <c r="AI172" s="45">
        <f>'[1]ตุลาคม 65 '!E172</f>
        <v>9396</v>
      </c>
      <c r="AJ172" s="43">
        <f t="shared" si="103"/>
        <v>443</v>
      </c>
      <c r="AK172" s="44">
        <f t="shared" ref="AK172:AK177" si="115">AJ172*$AK$3</f>
        <v>2215</v>
      </c>
      <c r="AL172" s="45">
        <f>'[1]พฤศจิกายน 65'!E172</f>
        <v>9721</v>
      </c>
      <c r="AM172" s="43">
        <f t="shared" si="104"/>
        <v>325</v>
      </c>
      <c r="AN172" s="44">
        <f t="shared" ref="AN172:AN177" si="116">AM172*$AN$3</f>
        <v>1625</v>
      </c>
      <c r="AO172" s="45">
        <f>'[1]ธันวาคม 65 '!E172</f>
        <v>145</v>
      </c>
      <c r="AP172" s="43">
        <f t="shared" si="105"/>
        <v>-9576</v>
      </c>
      <c r="AQ172" s="44">
        <f t="shared" ref="AQ172:AQ177" si="117">AP172*$AQ$3</f>
        <v>-47880</v>
      </c>
      <c r="AS172" s="17"/>
      <c r="AT172" s="46">
        <f t="shared" si="71"/>
        <v>90</v>
      </c>
      <c r="AU172" s="17"/>
      <c r="AV172" s="46">
        <f t="shared" si="72"/>
        <v>340</v>
      </c>
      <c r="AW172" s="17"/>
      <c r="AX172" s="46">
        <f t="shared" si="76"/>
        <v>285</v>
      </c>
      <c r="AY172" s="17"/>
      <c r="AZ172" s="46">
        <f t="shared" si="73"/>
        <v>-315</v>
      </c>
      <c r="BA172" s="17"/>
      <c r="BB172" s="46">
        <f t="shared" si="74"/>
        <v>-475</v>
      </c>
      <c r="BC172" s="64">
        <v>7965</v>
      </c>
      <c r="BD172" s="65">
        <f t="shared" si="75"/>
        <v>2930</v>
      </c>
    </row>
    <row r="173" spans="1:56" x14ac:dyDescent="0.55000000000000004">
      <c r="A173" s="20">
        <v>80</v>
      </c>
      <c r="B173" s="40" t="s">
        <v>213</v>
      </c>
      <c r="C173" s="41"/>
      <c r="D173" s="20">
        <v>5110923</v>
      </c>
      <c r="E173" s="43">
        <f>'[1]ธันวาคม 64 '!E173</f>
        <v>715</v>
      </c>
      <c r="F173" s="43">
        <v>137</v>
      </c>
      <c r="G173" s="44">
        <v>685</v>
      </c>
      <c r="H173" s="75">
        <f>'[1]มกราคม 65'!E173</f>
        <v>857</v>
      </c>
      <c r="I173" s="76">
        <f>H173-E173</f>
        <v>142</v>
      </c>
      <c r="J173" s="77">
        <f>I173*$J$3</f>
        <v>710</v>
      </c>
      <c r="K173" s="45">
        <f>'[1]กุมภาพันธ์ 65'!E173</f>
        <v>1011</v>
      </c>
      <c r="L173" s="43">
        <f>K173-H173</f>
        <v>154</v>
      </c>
      <c r="M173" s="44">
        <f t="shared" si="97"/>
        <v>770</v>
      </c>
      <c r="N173" s="45">
        <f>'[1]มีนาคม 65'!E173</f>
        <v>1150</v>
      </c>
      <c r="O173" s="43">
        <f t="shared" si="110"/>
        <v>139</v>
      </c>
      <c r="P173" s="44">
        <f t="shared" si="98"/>
        <v>695</v>
      </c>
      <c r="Q173" s="45">
        <f>'[1]เมษายน 65 '!E173</f>
        <v>1301</v>
      </c>
      <c r="R173" s="43">
        <f t="shared" si="111"/>
        <v>151</v>
      </c>
      <c r="S173" s="44">
        <f t="shared" si="112"/>
        <v>755</v>
      </c>
      <c r="T173" s="45">
        <f>'[1]พฤษภาคม 65'!E173</f>
        <v>1385</v>
      </c>
      <c r="U173" s="43">
        <f t="shared" si="106"/>
        <v>84</v>
      </c>
      <c r="V173" s="44">
        <f t="shared" si="107"/>
        <v>420</v>
      </c>
      <c r="W173" s="45">
        <f>'[1]มิถุนายน 65 '!E173</f>
        <v>1385</v>
      </c>
      <c r="X173" s="43">
        <f t="shared" si="99"/>
        <v>0</v>
      </c>
      <c r="Y173" s="44">
        <f t="shared" si="108"/>
        <v>0</v>
      </c>
      <c r="Z173" s="45">
        <f>'[1]กรกฏาคม 65 '!E173</f>
        <v>1783</v>
      </c>
      <c r="AA173" s="43">
        <f t="shared" si="100"/>
        <v>398</v>
      </c>
      <c r="AB173" s="44">
        <f t="shared" si="109"/>
        <v>1990</v>
      </c>
      <c r="AC173" s="45">
        <f>'[1]สิงหาคม 65 '!E173</f>
        <v>2127</v>
      </c>
      <c r="AD173" s="43">
        <f t="shared" si="101"/>
        <v>344</v>
      </c>
      <c r="AE173" s="44">
        <f t="shared" si="113"/>
        <v>1720</v>
      </c>
      <c r="AF173" s="45">
        <f>'[1]กันยายน 65 '!E173</f>
        <v>2687</v>
      </c>
      <c r="AG173" s="43">
        <f t="shared" si="102"/>
        <v>560</v>
      </c>
      <c r="AH173" s="44">
        <f t="shared" si="114"/>
        <v>2800</v>
      </c>
      <c r="AI173" s="45">
        <f>'[1]ตุลาคม 65 '!E173</f>
        <v>3171</v>
      </c>
      <c r="AJ173" s="43">
        <f t="shared" si="103"/>
        <v>484</v>
      </c>
      <c r="AK173" s="44">
        <f t="shared" si="115"/>
        <v>2420</v>
      </c>
      <c r="AL173" s="45">
        <f>'[1]พฤศจิกายน 65'!E173</f>
        <v>3518</v>
      </c>
      <c r="AM173" s="43">
        <f t="shared" si="104"/>
        <v>347</v>
      </c>
      <c r="AN173" s="44">
        <f t="shared" si="116"/>
        <v>1735</v>
      </c>
      <c r="AO173" s="45">
        <f>'[1]ธันวาคม 65 '!E173</f>
        <v>3987</v>
      </c>
      <c r="AP173" s="43">
        <f t="shared" si="105"/>
        <v>469</v>
      </c>
      <c r="AQ173" s="44">
        <f t="shared" si="117"/>
        <v>2345</v>
      </c>
      <c r="AS173" s="17"/>
      <c r="AT173" s="46">
        <f t="shared" si="71"/>
        <v>25</v>
      </c>
      <c r="AU173" s="17"/>
      <c r="AV173" s="46">
        <f t="shared" si="72"/>
        <v>60</v>
      </c>
      <c r="AW173" s="17"/>
      <c r="AX173" s="46">
        <f t="shared" si="76"/>
        <v>-75</v>
      </c>
      <c r="AY173" s="17"/>
      <c r="AZ173" s="46">
        <f t="shared" si="73"/>
        <v>-335</v>
      </c>
      <c r="BA173" s="17"/>
      <c r="BB173" s="46">
        <f t="shared" si="74"/>
        <v>-420</v>
      </c>
      <c r="BC173" s="64">
        <v>1801</v>
      </c>
      <c r="BD173" s="65">
        <f t="shared" si="75"/>
        <v>1990</v>
      </c>
    </row>
    <row r="174" spans="1:56" x14ac:dyDescent="0.55000000000000004">
      <c r="A174" s="20">
        <v>81</v>
      </c>
      <c r="B174" s="40" t="s">
        <v>214</v>
      </c>
      <c r="C174" s="41"/>
      <c r="D174" s="20">
        <v>5110922</v>
      </c>
      <c r="E174" s="43">
        <f>'[1]ธันวาคม 64 '!E174</f>
        <v>4229</v>
      </c>
      <c r="F174" s="43">
        <v>71</v>
      </c>
      <c r="G174" s="44">
        <v>355</v>
      </c>
      <c r="H174" s="75">
        <f>'[1]มกราคม 65'!E174</f>
        <v>4275</v>
      </c>
      <c r="I174" s="76">
        <f>H174-E174</f>
        <v>46</v>
      </c>
      <c r="J174" s="77">
        <f>I174*$J$3</f>
        <v>230</v>
      </c>
      <c r="K174" s="45">
        <f>'[1]กุมภาพันธ์ 65'!E174</f>
        <v>4304</v>
      </c>
      <c r="L174" s="43">
        <f>K174-H174</f>
        <v>29</v>
      </c>
      <c r="M174" s="44">
        <f t="shared" si="97"/>
        <v>145</v>
      </c>
      <c r="N174" s="45">
        <f>'[1]มีนาคม 65'!E174</f>
        <v>4368</v>
      </c>
      <c r="O174" s="43">
        <f t="shared" si="110"/>
        <v>64</v>
      </c>
      <c r="P174" s="44">
        <f t="shared" si="98"/>
        <v>320</v>
      </c>
      <c r="Q174" s="45">
        <f>'[1]เมษายน 65 '!E174</f>
        <v>4392</v>
      </c>
      <c r="R174" s="43">
        <f t="shared" si="111"/>
        <v>24</v>
      </c>
      <c r="S174" s="44">
        <f t="shared" si="112"/>
        <v>120</v>
      </c>
      <c r="T174" s="45">
        <f>'[1]พฤษภาคม 65'!E174</f>
        <v>4427</v>
      </c>
      <c r="U174" s="43">
        <f t="shared" si="106"/>
        <v>35</v>
      </c>
      <c r="V174" s="44">
        <f t="shared" si="107"/>
        <v>175</v>
      </c>
      <c r="W174" s="45">
        <f>'[1]มิถุนายน 65 '!E174</f>
        <v>4427</v>
      </c>
      <c r="X174" s="43">
        <f t="shared" si="99"/>
        <v>0</v>
      </c>
      <c r="Y174" s="44">
        <f t="shared" si="108"/>
        <v>0</v>
      </c>
      <c r="Z174" s="45">
        <f>'[1]กรกฏาคม 65 '!E174</f>
        <v>4568</v>
      </c>
      <c r="AA174" s="43">
        <f t="shared" si="100"/>
        <v>141</v>
      </c>
      <c r="AB174" s="44">
        <f t="shared" si="109"/>
        <v>705</v>
      </c>
      <c r="AC174" s="45">
        <f>'[1]สิงหาคม 65 '!E174</f>
        <v>4665</v>
      </c>
      <c r="AD174" s="43">
        <f t="shared" si="101"/>
        <v>97</v>
      </c>
      <c r="AE174" s="44">
        <f t="shared" si="113"/>
        <v>485</v>
      </c>
      <c r="AF174" s="45">
        <f>'[1]กันยายน 65 '!E174</f>
        <v>4775</v>
      </c>
      <c r="AG174" s="43">
        <f t="shared" si="102"/>
        <v>110</v>
      </c>
      <c r="AH174" s="44">
        <f t="shared" si="114"/>
        <v>550</v>
      </c>
      <c r="AI174" s="45">
        <f>'[1]ตุลาคม 65 '!E174</f>
        <v>4873</v>
      </c>
      <c r="AJ174" s="43">
        <f t="shared" si="103"/>
        <v>98</v>
      </c>
      <c r="AK174" s="44">
        <f t="shared" si="115"/>
        <v>490</v>
      </c>
      <c r="AL174" s="45">
        <f>'[1]พฤศจิกายน 65'!E174</f>
        <v>4945</v>
      </c>
      <c r="AM174" s="43">
        <f t="shared" si="104"/>
        <v>72</v>
      </c>
      <c r="AN174" s="44">
        <f t="shared" si="116"/>
        <v>360</v>
      </c>
      <c r="AO174" s="45">
        <f>'[1]ธันวาคม 65 '!E174</f>
        <v>5065</v>
      </c>
      <c r="AP174" s="43">
        <f t="shared" si="105"/>
        <v>120</v>
      </c>
      <c r="AQ174" s="44">
        <f t="shared" si="117"/>
        <v>600</v>
      </c>
      <c r="AS174" s="17"/>
      <c r="AT174" s="46">
        <f t="shared" si="71"/>
        <v>-125</v>
      </c>
      <c r="AU174" s="17"/>
      <c r="AV174" s="46">
        <f t="shared" si="72"/>
        <v>-85</v>
      </c>
      <c r="AW174" s="17"/>
      <c r="AX174" s="46">
        <f t="shared" si="76"/>
        <v>175</v>
      </c>
      <c r="AY174" s="17"/>
      <c r="AZ174" s="46">
        <f t="shared" si="73"/>
        <v>55</v>
      </c>
      <c r="BA174" s="17"/>
      <c r="BB174" s="46">
        <f t="shared" si="74"/>
        <v>-175</v>
      </c>
      <c r="BC174" s="17"/>
      <c r="BD174" s="46">
        <f t="shared" si="75"/>
        <v>705</v>
      </c>
    </row>
    <row r="175" spans="1:56" x14ac:dyDescent="0.55000000000000004">
      <c r="A175" s="20">
        <v>82</v>
      </c>
      <c r="B175" s="40" t="s">
        <v>215</v>
      </c>
      <c r="C175" s="41"/>
      <c r="D175" s="20">
        <v>5110921</v>
      </c>
      <c r="E175" s="43">
        <f>'[1]ธันวาคม 64 '!E175</f>
        <v>2519</v>
      </c>
      <c r="F175" s="43">
        <v>3</v>
      </c>
      <c r="G175" s="44">
        <v>15</v>
      </c>
      <c r="H175" s="75">
        <f>'[1]มกราคม 65'!E175</f>
        <v>2529</v>
      </c>
      <c r="I175" s="76">
        <f>H175-E175</f>
        <v>10</v>
      </c>
      <c r="J175" s="77">
        <f>I175*$J$3</f>
        <v>50</v>
      </c>
      <c r="K175" s="45">
        <f>'[1]กุมภาพันธ์ 65'!E175</f>
        <v>2538</v>
      </c>
      <c r="L175" s="43">
        <f>K175-H175</f>
        <v>9</v>
      </c>
      <c r="M175" s="44">
        <f t="shared" si="97"/>
        <v>45</v>
      </c>
      <c r="N175" s="45">
        <f>'[1]มีนาคม 65'!E175</f>
        <v>2538</v>
      </c>
      <c r="O175" s="43">
        <f t="shared" si="110"/>
        <v>0</v>
      </c>
      <c r="P175" s="44">
        <f t="shared" si="98"/>
        <v>0</v>
      </c>
      <c r="Q175" s="45">
        <f>'[1]เมษายน 65 '!E175</f>
        <v>2542</v>
      </c>
      <c r="R175" s="43">
        <f t="shared" si="111"/>
        <v>4</v>
      </c>
      <c r="S175" s="44">
        <f t="shared" si="112"/>
        <v>20</v>
      </c>
      <c r="T175" s="45">
        <f>'[1]พฤษภาคม 65'!E175</f>
        <v>2542</v>
      </c>
      <c r="U175" s="43">
        <f t="shared" si="106"/>
        <v>0</v>
      </c>
      <c r="V175" s="44">
        <f t="shared" si="107"/>
        <v>0</v>
      </c>
      <c r="W175" s="45">
        <f>'[1]มิถุนายน 65 '!E175</f>
        <v>2542</v>
      </c>
      <c r="X175" s="43">
        <f t="shared" si="99"/>
        <v>0</v>
      </c>
      <c r="Y175" s="44">
        <f t="shared" si="108"/>
        <v>0</v>
      </c>
      <c r="Z175" s="45">
        <f>'[1]กรกฏาคม 65 '!E175</f>
        <v>2682</v>
      </c>
      <c r="AA175" s="43">
        <f t="shared" si="100"/>
        <v>140</v>
      </c>
      <c r="AB175" s="44">
        <f t="shared" si="109"/>
        <v>700</v>
      </c>
      <c r="AC175" s="45">
        <f>'[1]สิงหาคม 65 '!E175</f>
        <v>2812</v>
      </c>
      <c r="AD175" s="43">
        <f t="shared" si="101"/>
        <v>130</v>
      </c>
      <c r="AE175" s="44">
        <f t="shared" si="113"/>
        <v>650</v>
      </c>
      <c r="AF175" s="45">
        <f>'[1]กันยายน 65 '!E175</f>
        <v>2976</v>
      </c>
      <c r="AG175" s="43">
        <f t="shared" si="102"/>
        <v>164</v>
      </c>
      <c r="AH175" s="44">
        <f t="shared" si="114"/>
        <v>820</v>
      </c>
      <c r="AI175" s="45">
        <f>'[1]ตุลาคม 65 '!E175</f>
        <v>3090</v>
      </c>
      <c r="AJ175" s="43">
        <f t="shared" si="103"/>
        <v>114</v>
      </c>
      <c r="AK175" s="44">
        <f t="shared" si="115"/>
        <v>570</v>
      </c>
      <c r="AL175" s="45">
        <f>'[1]พฤศจิกายน 65'!E175</f>
        <v>3179</v>
      </c>
      <c r="AM175" s="43">
        <f t="shared" si="104"/>
        <v>89</v>
      </c>
      <c r="AN175" s="44">
        <f t="shared" si="116"/>
        <v>445</v>
      </c>
      <c r="AO175" s="45">
        <f>'[1]ธันวาคม 65 '!E175</f>
        <v>3410</v>
      </c>
      <c r="AP175" s="43">
        <f t="shared" si="105"/>
        <v>231</v>
      </c>
      <c r="AQ175" s="44">
        <f t="shared" si="117"/>
        <v>1155</v>
      </c>
      <c r="AS175" s="17"/>
      <c r="AT175" s="46">
        <f t="shared" si="71"/>
        <v>35</v>
      </c>
      <c r="AU175" s="17"/>
      <c r="AV175" s="46">
        <f t="shared" si="72"/>
        <v>-5</v>
      </c>
      <c r="AW175" s="17"/>
      <c r="AX175" s="46">
        <f t="shared" si="76"/>
        <v>-45</v>
      </c>
      <c r="AY175" s="17"/>
      <c r="AZ175" s="46">
        <f t="shared" si="73"/>
        <v>-20</v>
      </c>
      <c r="BA175" s="17"/>
      <c r="BB175" s="46">
        <f t="shared" si="74"/>
        <v>0</v>
      </c>
      <c r="BC175" s="17"/>
      <c r="BD175" s="46">
        <f t="shared" si="75"/>
        <v>700</v>
      </c>
    </row>
    <row r="176" spans="1:56" x14ac:dyDescent="0.55000000000000004">
      <c r="A176" s="20">
        <v>83</v>
      </c>
      <c r="B176" s="94" t="s">
        <v>216</v>
      </c>
      <c r="C176" s="48"/>
      <c r="D176" s="20">
        <v>8544397</v>
      </c>
      <c r="E176" s="43">
        <f>'[1]ธันวาคม 64 '!E176</f>
        <v>26150</v>
      </c>
      <c r="F176" s="43">
        <v>3549</v>
      </c>
      <c r="G176" s="44">
        <v>17745</v>
      </c>
      <c r="H176" s="75">
        <f>'[1]มกราคม 65'!E176</f>
        <v>30381</v>
      </c>
      <c r="I176" s="76">
        <f t="shared" si="94"/>
        <v>4231</v>
      </c>
      <c r="J176" s="77">
        <f t="shared" si="95"/>
        <v>21155</v>
      </c>
      <c r="K176" s="45">
        <f>'[1]กุมภาพันธ์ 65'!E176</f>
        <v>34581</v>
      </c>
      <c r="L176" s="43">
        <f t="shared" si="96"/>
        <v>4200</v>
      </c>
      <c r="M176" s="44">
        <f t="shared" si="97"/>
        <v>21000</v>
      </c>
      <c r="N176" s="45">
        <f>'[1]มีนาคม 65'!E176</f>
        <v>38064</v>
      </c>
      <c r="O176" s="43">
        <f t="shared" si="110"/>
        <v>3483</v>
      </c>
      <c r="P176" s="44">
        <f t="shared" si="98"/>
        <v>17415</v>
      </c>
      <c r="Q176" s="45">
        <f>'[1]เมษายน 65 '!E176</f>
        <v>42413</v>
      </c>
      <c r="R176" s="43">
        <f t="shared" si="111"/>
        <v>4349</v>
      </c>
      <c r="S176" s="44">
        <f t="shared" si="112"/>
        <v>21745</v>
      </c>
      <c r="T176" s="45">
        <f>'[1]พฤษภาคม 65'!E176</f>
        <v>45783</v>
      </c>
      <c r="U176" s="43">
        <f t="shared" si="106"/>
        <v>3370</v>
      </c>
      <c r="V176" s="44">
        <f t="shared" si="107"/>
        <v>16850</v>
      </c>
      <c r="W176" s="45">
        <f>'[1]มิถุนายน 65 '!E176</f>
        <v>49313</v>
      </c>
      <c r="X176" s="43">
        <f>W176-T176</f>
        <v>3530</v>
      </c>
      <c r="Y176" s="44">
        <f t="shared" si="108"/>
        <v>17650</v>
      </c>
      <c r="Z176" s="45">
        <f>'[1]กรกฏาคม 65 '!E176</f>
        <v>53437</v>
      </c>
      <c r="AA176" s="43">
        <f t="shared" si="100"/>
        <v>4124</v>
      </c>
      <c r="AB176" s="44">
        <f t="shared" si="109"/>
        <v>20620</v>
      </c>
      <c r="AC176" s="45">
        <f>'[1]สิงหาคม 65 '!E176</f>
        <v>57331</v>
      </c>
      <c r="AD176" s="43">
        <f t="shared" si="101"/>
        <v>3894</v>
      </c>
      <c r="AE176" s="44">
        <f t="shared" si="113"/>
        <v>19470</v>
      </c>
      <c r="AF176" s="45">
        <f>'[1]กันยายน 65 '!E176</f>
        <v>61930</v>
      </c>
      <c r="AG176" s="43">
        <f t="shared" si="102"/>
        <v>4599</v>
      </c>
      <c r="AH176" s="44">
        <f t="shared" si="114"/>
        <v>22995</v>
      </c>
      <c r="AI176" s="45">
        <f>'[1]ตุลาคม 65 '!E176</f>
        <v>66023</v>
      </c>
      <c r="AJ176" s="43">
        <f t="shared" si="103"/>
        <v>4093</v>
      </c>
      <c r="AK176" s="44">
        <f t="shared" si="115"/>
        <v>20465</v>
      </c>
      <c r="AL176" s="45">
        <f>'[1]พฤศจิกายน 65'!E176</f>
        <v>69851</v>
      </c>
      <c r="AM176" s="43">
        <f t="shared" si="104"/>
        <v>3828</v>
      </c>
      <c r="AN176" s="44">
        <f t="shared" si="116"/>
        <v>19140</v>
      </c>
      <c r="AO176" s="45">
        <f>'[1]ธันวาคม 65 '!E176</f>
        <v>74071</v>
      </c>
      <c r="AP176" s="43">
        <f t="shared" si="105"/>
        <v>4220</v>
      </c>
      <c r="AQ176" s="44">
        <f t="shared" si="117"/>
        <v>21100</v>
      </c>
      <c r="AS176" s="64">
        <v>30632</v>
      </c>
      <c r="AT176" s="65">
        <f t="shared" si="71"/>
        <v>3410</v>
      </c>
      <c r="AU176" s="17"/>
      <c r="AV176" s="46">
        <f t="shared" si="72"/>
        <v>-155</v>
      </c>
      <c r="AW176" s="17"/>
      <c r="AX176" s="46">
        <f t="shared" si="76"/>
        <v>-3585</v>
      </c>
      <c r="AY176" s="17"/>
      <c r="AZ176" s="46">
        <f t="shared" si="73"/>
        <v>-4895</v>
      </c>
      <c r="BA176" s="17"/>
      <c r="BB176" s="46">
        <f t="shared" si="74"/>
        <v>800</v>
      </c>
      <c r="BC176" s="17"/>
      <c r="BD176" s="46">
        <f t="shared" si="75"/>
        <v>2970</v>
      </c>
    </row>
    <row r="177" spans="1:56" x14ac:dyDescent="0.55000000000000004">
      <c r="A177" s="20">
        <v>84</v>
      </c>
      <c r="B177" s="94" t="s">
        <v>217</v>
      </c>
      <c r="C177" s="48"/>
      <c r="D177" s="20">
        <v>9000344</v>
      </c>
      <c r="E177" s="43">
        <f>'[1]ธันวาคม 64 '!E177</f>
        <v>61674</v>
      </c>
      <c r="F177" s="43">
        <v>3456</v>
      </c>
      <c r="G177" s="44">
        <v>17280</v>
      </c>
      <c r="H177" s="75">
        <f>'[1]มกราคม 65'!E177</f>
        <v>65744</v>
      </c>
      <c r="I177" s="76">
        <f t="shared" si="94"/>
        <v>4070</v>
      </c>
      <c r="J177" s="77">
        <f t="shared" si="95"/>
        <v>20350</v>
      </c>
      <c r="K177" s="45">
        <f>'[1]กุมภาพันธ์ 65'!E177</f>
        <v>69765</v>
      </c>
      <c r="L177" s="43">
        <f t="shared" si="96"/>
        <v>4021</v>
      </c>
      <c r="M177" s="44">
        <f t="shared" si="97"/>
        <v>20105</v>
      </c>
      <c r="N177" s="45">
        <f>'[1]มีนาคม 65'!E177</f>
        <v>73023</v>
      </c>
      <c r="O177" s="43">
        <f t="shared" si="110"/>
        <v>3258</v>
      </c>
      <c r="P177" s="44">
        <f t="shared" si="98"/>
        <v>16290</v>
      </c>
      <c r="Q177" s="45">
        <f>'[1]เมษายน 65 '!E177</f>
        <v>77185</v>
      </c>
      <c r="R177" s="43">
        <f t="shared" si="111"/>
        <v>4162</v>
      </c>
      <c r="S177" s="44">
        <f t="shared" si="112"/>
        <v>20810</v>
      </c>
      <c r="T177" s="45">
        <f>'[1]พฤษภาคม 65'!E177</f>
        <v>80642</v>
      </c>
      <c r="U177" s="43">
        <f t="shared" si="106"/>
        <v>3457</v>
      </c>
      <c r="V177" s="44">
        <f t="shared" si="107"/>
        <v>17285</v>
      </c>
      <c r="W177" s="45">
        <f>'[1]มิถุนายน 65 '!E177</f>
        <v>84615</v>
      </c>
      <c r="X177" s="43">
        <f t="shared" si="99"/>
        <v>3973</v>
      </c>
      <c r="Y177" s="44">
        <f t="shared" si="108"/>
        <v>19865</v>
      </c>
      <c r="Z177" s="45">
        <f>'[1]กรกฏาคม 65 '!E177</f>
        <v>88889</v>
      </c>
      <c r="AA177" s="43">
        <f t="shared" si="100"/>
        <v>4274</v>
      </c>
      <c r="AB177" s="44">
        <f t="shared" si="109"/>
        <v>21370</v>
      </c>
      <c r="AC177" s="45">
        <f>'[1]สิงหาคม 65 '!E177</f>
        <v>92956</v>
      </c>
      <c r="AD177" s="43">
        <f t="shared" si="101"/>
        <v>4067</v>
      </c>
      <c r="AE177" s="44">
        <f t="shared" si="113"/>
        <v>20335</v>
      </c>
      <c r="AF177" s="45">
        <f>'[1]กันยายน 65 '!E177</f>
        <v>97861</v>
      </c>
      <c r="AG177" s="43">
        <f t="shared" si="102"/>
        <v>4905</v>
      </c>
      <c r="AH177" s="44">
        <f t="shared" si="114"/>
        <v>24525</v>
      </c>
      <c r="AI177" s="45">
        <f>'[1]ตุลาคม 65 '!E177</f>
        <v>2036</v>
      </c>
      <c r="AJ177" s="72">
        <f>(100000-AF177)+AI177</f>
        <v>4175</v>
      </c>
      <c r="AK177" s="44">
        <f t="shared" si="115"/>
        <v>20875</v>
      </c>
      <c r="AL177" s="45">
        <f>'[1]พฤศจิกายน 65'!E177</f>
        <v>5786</v>
      </c>
      <c r="AM177" s="43">
        <f t="shared" si="104"/>
        <v>3750</v>
      </c>
      <c r="AN177" s="44">
        <f t="shared" si="116"/>
        <v>18750</v>
      </c>
      <c r="AO177" s="45">
        <f>'[1]ธันวาคม 65 '!E177</f>
        <v>10122</v>
      </c>
      <c r="AP177" s="43">
        <f t="shared" si="105"/>
        <v>4336</v>
      </c>
      <c r="AQ177" s="44">
        <f t="shared" si="117"/>
        <v>21680</v>
      </c>
      <c r="AS177" s="64">
        <v>65987</v>
      </c>
      <c r="AT177" s="65">
        <f t="shared" si="71"/>
        <v>3070</v>
      </c>
      <c r="AU177" s="17"/>
      <c r="AV177" s="46">
        <f t="shared" si="72"/>
        <v>-245</v>
      </c>
      <c r="AW177" s="17"/>
      <c r="AX177" s="46">
        <f t="shared" si="76"/>
        <v>-3815</v>
      </c>
      <c r="AY177" s="17"/>
      <c r="AZ177" s="46">
        <f t="shared" si="73"/>
        <v>-3525</v>
      </c>
      <c r="BA177" s="17"/>
      <c r="BB177" s="46">
        <f t="shared" si="74"/>
        <v>2580</v>
      </c>
      <c r="BC177" s="17"/>
      <c r="BD177" s="46">
        <f t="shared" si="75"/>
        <v>1505</v>
      </c>
    </row>
    <row r="178" spans="1:56" x14ac:dyDescent="0.55000000000000004">
      <c r="A178" s="34" t="s">
        <v>218</v>
      </c>
      <c r="B178" s="35"/>
      <c r="C178" s="36"/>
      <c r="D178" s="37"/>
      <c r="E178" s="36"/>
      <c r="F178" s="36"/>
      <c r="G178" s="38"/>
      <c r="H178" s="36"/>
      <c r="I178" s="36"/>
      <c r="J178" s="38"/>
      <c r="K178" s="36"/>
      <c r="L178" s="36"/>
      <c r="M178" s="38"/>
      <c r="N178" s="36"/>
      <c r="O178" s="36"/>
      <c r="P178" s="38"/>
      <c r="Q178" s="36"/>
      <c r="R178" s="36"/>
      <c r="S178" s="38"/>
      <c r="T178" s="36"/>
      <c r="U178" s="36"/>
      <c r="V178" s="38"/>
      <c r="W178" s="36"/>
      <c r="X178" s="36"/>
      <c r="Y178" s="38"/>
      <c r="Z178" s="36"/>
      <c r="AA178" s="36"/>
      <c r="AB178" s="38"/>
      <c r="AC178" s="36"/>
      <c r="AD178" s="36"/>
      <c r="AE178" s="38"/>
      <c r="AF178" s="36"/>
      <c r="AG178" s="36"/>
      <c r="AH178" s="38"/>
      <c r="AI178" s="36"/>
      <c r="AJ178" s="36"/>
      <c r="AK178" s="38"/>
      <c r="AL178" s="36"/>
      <c r="AM178" s="36"/>
      <c r="AN178" s="38"/>
      <c r="AO178" s="36"/>
      <c r="AP178" s="36"/>
      <c r="AQ178" s="38"/>
      <c r="AS178" s="17"/>
      <c r="AT178" s="46">
        <f t="shared" si="71"/>
        <v>0</v>
      </c>
      <c r="AU178" s="17"/>
      <c r="AV178" s="46">
        <f t="shared" si="72"/>
        <v>0</v>
      </c>
      <c r="AW178" s="17"/>
      <c r="AX178" s="46">
        <f t="shared" si="76"/>
        <v>0</v>
      </c>
      <c r="AY178" s="17"/>
      <c r="AZ178" s="46">
        <f t="shared" si="73"/>
        <v>0</v>
      </c>
      <c r="BA178" s="17"/>
      <c r="BB178" s="46">
        <f t="shared" si="74"/>
        <v>0</v>
      </c>
      <c r="BC178" s="17"/>
      <c r="BD178" s="46">
        <f t="shared" si="75"/>
        <v>0</v>
      </c>
    </row>
    <row r="179" spans="1:56" x14ac:dyDescent="0.55000000000000004">
      <c r="A179" s="20">
        <v>8</v>
      </c>
      <c r="B179" s="47" t="s">
        <v>219</v>
      </c>
      <c r="C179" s="48"/>
      <c r="D179" s="17" t="s">
        <v>220</v>
      </c>
      <c r="E179" s="43">
        <f>'[1]ธันวาคม 64 '!E179</f>
        <v>3409</v>
      </c>
      <c r="F179" s="43">
        <v>163</v>
      </c>
      <c r="G179" s="44">
        <v>815</v>
      </c>
      <c r="H179" s="45">
        <f>'[1]มกราคม 65'!E179</f>
        <v>3605</v>
      </c>
      <c r="I179" s="43">
        <f t="shared" si="94"/>
        <v>196</v>
      </c>
      <c r="J179" s="44">
        <f t="shared" si="95"/>
        <v>980</v>
      </c>
      <c r="K179" s="45">
        <f>'[1]กุมภาพันธ์ 65'!E179</f>
        <v>3796</v>
      </c>
      <c r="L179" s="43">
        <f t="shared" si="96"/>
        <v>191</v>
      </c>
      <c r="M179" s="44">
        <f>L179*$M$3</f>
        <v>955</v>
      </c>
      <c r="N179" s="45">
        <f>'[1]มีนาคม 65'!E179</f>
        <v>3968</v>
      </c>
      <c r="O179" s="43">
        <f>N179-K179</f>
        <v>172</v>
      </c>
      <c r="P179" s="44">
        <f>O179*$P$3</f>
        <v>860</v>
      </c>
      <c r="Q179" s="45">
        <f>'[1]เมษายน 65 '!E179</f>
        <v>4199</v>
      </c>
      <c r="R179" s="43">
        <f>Q179-N179</f>
        <v>231</v>
      </c>
      <c r="S179" s="44">
        <f>R179*$S$3</f>
        <v>1155</v>
      </c>
      <c r="T179" s="45">
        <f>'[1]พฤษภาคม 65'!E179</f>
        <v>4381</v>
      </c>
      <c r="U179" s="43">
        <f>T179-Q179</f>
        <v>182</v>
      </c>
      <c r="V179" s="44">
        <f>U179*$V$3</f>
        <v>910</v>
      </c>
      <c r="W179" s="45">
        <f>'[1]มิถุนายน 65 '!E179</f>
        <v>4600</v>
      </c>
      <c r="X179" s="43">
        <f>W179-T179</f>
        <v>219</v>
      </c>
      <c r="Y179" s="44">
        <f>X179*$Y$3</f>
        <v>1095</v>
      </c>
      <c r="Z179" s="45">
        <f>'[1]กรกฏาคม 65 '!E179</f>
        <v>4811</v>
      </c>
      <c r="AA179" s="43">
        <f>Z179-W179</f>
        <v>211</v>
      </c>
      <c r="AB179" s="44">
        <f>AA179*$AB$3</f>
        <v>1055</v>
      </c>
      <c r="AC179" s="45" t="s">
        <v>220</v>
      </c>
      <c r="AD179" s="43" t="s">
        <v>220</v>
      </c>
      <c r="AE179" s="44" t="s">
        <v>220</v>
      </c>
      <c r="AF179" s="45" t="str">
        <f>'[1]กันยายน 65 '!E179</f>
        <v>ย้ายไป 60 ปี</v>
      </c>
      <c r="AG179" s="43" t="s">
        <v>220</v>
      </c>
      <c r="AH179" s="44" t="s">
        <v>220</v>
      </c>
      <c r="AI179" s="45" t="str">
        <f>'[1]ตุลาคม 65 '!E179</f>
        <v>รื้อถอนแล้ว</v>
      </c>
      <c r="AJ179" s="43" t="s">
        <v>18</v>
      </c>
      <c r="AK179" s="44" t="s">
        <v>18</v>
      </c>
      <c r="AL179" s="45" t="str">
        <f>'[1]พฤศจิกายน 65'!E179</f>
        <v>รื้อถอนแล้ว</v>
      </c>
      <c r="AM179" s="43" t="s">
        <v>18</v>
      </c>
      <c r="AN179" s="44" t="s">
        <v>18</v>
      </c>
      <c r="AO179" s="45" t="str">
        <f>'[1]ธันวาคม 65 '!E179</f>
        <v>รื้อถอนแล้ว</v>
      </c>
      <c r="AP179" s="43" t="s">
        <v>18</v>
      </c>
      <c r="AQ179" s="44" t="s">
        <v>18</v>
      </c>
      <c r="AS179" s="17"/>
      <c r="AT179" s="46">
        <f t="shared" si="71"/>
        <v>165</v>
      </c>
      <c r="AU179" s="17"/>
      <c r="AV179" s="46">
        <f t="shared" si="72"/>
        <v>-25</v>
      </c>
      <c r="AW179" s="17"/>
      <c r="AX179" s="46">
        <f t="shared" si="76"/>
        <v>-95</v>
      </c>
      <c r="AY179" s="17"/>
      <c r="AZ179" s="46">
        <f t="shared" si="73"/>
        <v>-245</v>
      </c>
      <c r="BA179" s="17"/>
      <c r="BB179" s="46">
        <f t="shared" si="74"/>
        <v>185</v>
      </c>
      <c r="BC179" s="17"/>
      <c r="BD179" s="46">
        <f t="shared" si="75"/>
        <v>-40</v>
      </c>
    </row>
    <row r="180" spans="1:56" x14ac:dyDescent="0.55000000000000004">
      <c r="A180" s="34" t="s">
        <v>221</v>
      </c>
      <c r="B180" s="35"/>
      <c r="C180" s="36"/>
      <c r="D180" s="37"/>
      <c r="E180" s="36"/>
      <c r="F180" s="36"/>
      <c r="G180" s="38"/>
      <c r="H180" s="36"/>
      <c r="I180" s="36"/>
      <c r="J180" s="38"/>
      <c r="K180" s="36"/>
      <c r="L180" s="36"/>
      <c r="M180" s="38"/>
      <c r="N180" s="36"/>
      <c r="O180" s="36"/>
      <c r="P180" s="38"/>
      <c r="Q180" s="36"/>
      <c r="R180" s="36"/>
      <c r="S180" s="38"/>
      <c r="T180" s="36"/>
      <c r="U180" s="36"/>
      <c r="V180" s="38"/>
      <c r="W180" s="36"/>
      <c r="X180" s="36"/>
      <c r="Y180" s="38"/>
      <c r="Z180" s="36"/>
      <c r="AA180" s="36"/>
      <c r="AB180" s="38"/>
      <c r="AC180" s="36"/>
      <c r="AD180" s="36"/>
      <c r="AE180" s="38"/>
      <c r="AF180" s="36"/>
      <c r="AG180" s="36"/>
      <c r="AH180" s="38"/>
      <c r="AI180" s="36"/>
      <c r="AJ180" s="36"/>
      <c r="AK180" s="38"/>
      <c r="AL180" s="36"/>
      <c r="AM180" s="36"/>
      <c r="AN180" s="38"/>
      <c r="AO180" s="36"/>
      <c r="AP180" s="36"/>
      <c r="AQ180" s="38"/>
      <c r="AS180" s="17"/>
      <c r="AT180" s="46">
        <f t="shared" si="71"/>
        <v>0</v>
      </c>
      <c r="AU180" s="17"/>
      <c r="AV180" s="46">
        <f t="shared" si="72"/>
        <v>0</v>
      </c>
      <c r="AW180" s="17"/>
      <c r="AX180" s="46">
        <f t="shared" si="76"/>
        <v>0</v>
      </c>
      <c r="AY180" s="17"/>
      <c r="AZ180" s="46">
        <f t="shared" si="73"/>
        <v>0</v>
      </c>
      <c r="BA180" s="17"/>
      <c r="BB180" s="46">
        <f t="shared" si="74"/>
        <v>0</v>
      </c>
      <c r="BC180" s="17"/>
      <c r="BD180" s="46">
        <f t="shared" si="75"/>
        <v>0</v>
      </c>
    </row>
    <row r="181" spans="1:56" x14ac:dyDescent="0.55000000000000004">
      <c r="A181" s="20">
        <v>2</v>
      </c>
      <c r="B181" s="47" t="s">
        <v>222</v>
      </c>
      <c r="C181" s="48"/>
      <c r="D181" s="20"/>
      <c r="E181" s="43">
        <f>'[1]ธันวาคม 64 '!E181</f>
        <v>4802</v>
      </c>
      <c r="F181" s="43">
        <v>189</v>
      </c>
      <c r="G181" s="44">
        <v>945</v>
      </c>
      <c r="H181" s="45">
        <f>'[1]มกราคม 65'!E181</f>
        <v>4921</v>
      </c>
      <c r="I181" s="43">
        <f t="shared" si="94"/>
        <v>119</v>
      </c>
      <c r="J181" s="44">
        <f t="shared" si="95"/>
        <v>595</v>
      </c>
      <c r="K181" s="45">
        <f>'[1]กุมภาพันธ์ 65'!E181</f>
        <v>5050</v>
      </c>
      <c r="L181" s="43">
        <f t="shared" si="96"/>
        <v>129</v>
      </c>
      <c r="M181" s="44">
        <f t="shared" ref="M181:M187" si="118">L181*$M$3</f>
        <v>645</v>
      </c>
      <c r="N181" s="45">
        <f>'[1]มีนาคม 65'!E181</f>
        <v>5101</v>
      </c>
      <c r="O181" s="43">
        <f>N181-K181</f>
        <v>51</v>
      </c>
      <c r="P181" s="44">
        <f t="shared" ref="P181:P187" si="119">O181*$P$3</f>
        <v>255</v>
      </c>
      <c r="Q181" s="45">
        <f>'[1]เมษายน 65 '!E181</f>
        <v>5154</v>
      </c>
      <c r="R181" s="43">
        <f>Q181-N181</f>
        <v>53</v>
      </c>
      <c r="S181" s="44">
        <f t="shared" ref="S181:S187" si="120">R181*$S$3</f>
        <v>265</v>
      </c>
      <c r="T181" s="45">
        <f>'[1]พฤษภาคม 65'!E181</f>
        <v>5217</v>
      </c>
      <c r="U181" s="43">
        <f>T181-Q181</f>
        <v>63</v>
      </c>
      <c r="V181" s="44">
        <f t="shared" ref="V181:V187" si="121">U181*$V$3</f>
        <v>315</v>
      </c>
      <c r="W181" s="45">
        <f>'[1]มิถุนายน 65 '!E181</f>
        <v>5279</v>
      </c>
      <c r="X181" s="43">
        <f t="shared" ref="X181:X187" si="122">W181-T181</f>
        <v>62</v>
      </c>
      <c r="Y181" s="44">
        <f t="shared" ref="Y181:Y187" si="123">X181*$Y$3</f>
        <v>310</v>
      </c>
      <c r="Z181" s="45">
        <f>'[1]กรกฏาคม 65 '!E181</f>
        <v>5420</v>
      </c>
      <c r="AA181" s="43">
        <f t="shared" ref="AA181:AA187" si="124">Z181-W181</f>
        <v>141</v>
      </c>
      <c r="AB181" s="44">
        <f t="shared" ref="AB181:AB187" si="125">AA181*$AB$3</f>
        <v>705</v>
      </c>
      <c r="AC181" s="45">
        <f>'[1]สิงหาคม 65 '!E181</f>
        <v>5571</v>
      </c>
      <c r="AD181" s="43">
        <f t="shared" ref="AD181:AD187" si="126">AC181-Z181</f>
        <v>151</v>
      </c>
      <c r="AE181" s="44">
        <f t="shared" ref="AE181:AE187" si="127">AD181*$AE$3</f>
        <v>755</v>
      </c>
      <c r="AF181" s="45">
        <f>'[1]กันยายน 65 '!E181</f>
        <v>5706</v>
      </c>
      <c r="AG181" s="43">
        <f t="shared" ref="AG181:AG187" si="128">AF181-AC181</f>
        <v>135</v>
      </c>
      <c r="AH181" s="44">
        <f t="shared" ref="AH181:AH187" si="129">AG181*$AH$3</f>
        <v>675</v>
      </c>
      <c r="AI181" s="45">
        <f>'[1]ตุลาคม 65 '!E181</f>
        <v>5781</v>
      </c>
      <c r="AJ181" s="43">
        <f t="shared" ref="AJ181:AJ187" si="130">AI181-AF181</f>
        <v>75</v>
      </c>
      <c r="AK181" s="44">
        <f t="shared" ref="AK181:AK187" si="131">AJ181*$AK$3</f>
        <v>375</v>
      </c>
      <c r="AL181" s="45">
        <f>'[1]พฤศจิกายน 65'!E181</f>
        <v>5880</v>
      </c>
      <c r="AM181" s="43">
        <f t="shared" ref="AM181:AM187" si="132">AL181-AI181</f>
        <v>99</v>
      </c>
      <c r="AN181" s="44">
        <f t="shared" ref="AN181:AN187" si="133">AM181*$AN$3</f>
        <v>495</v>
      </c>
      <c r="AO181" s="45">
        <f>'[1]ธันวาคม 65 '!E181</f>
        <v>5996</v>
      </c>
      <c r="AP181" s="43">
        <f t="shared" ref="AP181:AP187" si="134">AO181-AL181</f>
        <v>116</v>
      </c>
      <c r="AQ181" s="44">
        <f t="shared" ref="AQ181:AQ187" si="135">AP181*$AQ$3</f>
        <v>580</v>
      </c>
      <c r="AS181" s="17"/>
      <c r="AT181" s="46">
        <f t="shared" si="71"/>
        <v>-350</v>
      </c>
      <c r="AU181" s="17"/>
      <c r="AV181" s="46">
        <f t="shared" si="72"/>
        <v>50</v>
      </c>
      <c r="AW181" s="17"/>
      <c r="AX181" s="46">
        <f t="shared" si="76"/>
        <v>-390</v>
      </c>
      <c r="AY181" s="17"/>
      <c r="AZ181" s="46">
        <f t="shared" si="73"/>
        <v>50</v>
      </c>
      <c r="BA181" s="17"/>
      <c r="BB181" s="46">
        <f t="shared" si="74"/>
        <v>-5</v>
      </c>
      <c r="BC181" s="17"/>
      <c r="BD181" s="46">
        <f t="shared" si="75"/>
        <v>395</v>
      </c>
    </row>
    <row r="182" spans="1:56" x14ac:dyDescent="0.55000000000000004">
      <c r="A182" s="20">
        <v>6</v>
      </c>
      <c r="B182" s="47" t="s">
        <v>223</v>
      </c>
      <c r="C182" s="48"/>
      <c r="D182" s="42" t="s">
        <v>224</v>
      </c>
      <c r="E182" s="43">
        <f>'[1]ธันวาคม 64 '!E182</f>
        <v>716</v>
      </c>
      <c r="F182" s="43">
        <v>79</v>
      </c>
      <c r="G182" s="44">
        <v>395</v>
      </c>
      <c r="H182" s="75">
        <f>'[1]มกราคม 65'!E182</f>
        <v>1154</v>
      </c>
      <c r="I182" s="76">
        <f t="shared" si="94"/>
        <v>438</v>
      </c>
      <c r="J182" s="77">
        <f t="shared" si="95"/>
        <v>2190</v>
      </c>
      <c r="K182" s="45">
        <f>'[1]กุมภาพันธ์ 65'!E182</f>
        <v>1599</v>
      </c>
      <c r="L182" s="43">
        <f t="shared" si="96"/>
        <v>445</v>
      </c>
      <c r="M182" s="44">
        <f t="shared" si="118"/>
        <v>2225</v>
      </c>
      <c r="N182" s="45">
        <f>'[1]มีนาคม 65'!E182</f>
        <v>1932</v>
      </c>
      <c r="O182" s="69">
        <v>0</v>
      </c>
      <c r="P182" s="44">
        <f>O182*$S$3</f>
        <v>0</v>
      </c>
      <c r="Q182" s="45">
        <f>'[1]เมษายน 65 '!E182</f>
        <v>2061</v>
      </c>
      <c r="R182" s="69">
        <v>0</v>
      </c>
      <c r="S182" s="44">
        <f>R182*$S$3</f>
        <v>0</v>
      </c>
      <c r="T182" s="45">
        <f>'[1]พฤษภาคม 65'!E182</f>
        <v>2061</v>
      </c>
      <c r="U182" s="43">
        <f t="shared" ref="U182:U187" si="136">T182-Q182</f>
        <v>0</v>
      </c>
      <c r="V182" s="44">
        <f t="shared" si="121"/>
        <v>0</v>
      </c>
      <c r="W182" s="45">
        <f>'[1]มิถุนายน 65 '!E182</f>
        <v>2061</v>
      </c>
      <c r="X182" s="43">
        <f t="shared" si="122"/>
        <v>0</v>
      </c>
      <c r="Y182" s="44">
        <f t="shared" si="123"/>
        <v>0</v>
      </c>
      <c r="Z182" s="45">
        <f>'[1]กรกฏาคม 65 '!E182</f>
        <v>2061</v>
      </c>
      <c r="AA182" s="43">
        <f t="shared" si="124"/>
        <v>0</v>
      </c>
      <c r="AB182" s="44">
        <f t="shared" si="125"/>
        <v>0</v>
      </c>
      <c r="AC182" s="45">
        <f>'[1]สิงหาคม 65 '!E182</f>
        <v>2061</v>
      </c>
      <c r="AD182" s="43">
        <f t="shared" si="126"/>
        <v>0</v>
      </c>
      <c r="AE182" s="44">
        <f t="shared" si="127"/>
        <v>0</v>
      </c>
      <c r="AF182" s="45" t="str">
        <f>'[1]กันยายน 65 '!E182</f>
        <v>รื้อถอนแล้ว</v>
      </c>
      <c r="AG182" s="43" t="s">
        <v>18</v>
      </c>
      <c r="AH182" s="44" t="s">
        <v>18</v>
      </c>
      <c r="AI182" s="45" t="str">
        <f>'[1]ตุลาคม 65 '!E182</f>
        <v>รื้อถอนแล้ว</v>
      </c>
      <c r="AJ182" s="43" t="s">
        <v>18</v>
      </c>
      <c r="AK182" s="44" t="s">
        <v>18</v>
      </c>
      <c r="AL182" s="45" t="str">
        <f>'[1]พฤศจิกายน 65'!E182</f>
        <v>รื้อถอนแล้ว</v>
      </c>
      <c r="AM182" s="43" t="s">
        <v>18</v>
      </c>
      <c r="AN182" s="44" t="s">
        <v>18</v>
      </c>
      <c r="AO182" s="45" t="str">
        <f>'[1]ธันวาคม 65 '!E182</f>
        <v>รื้อถอนแล้ว</v>
      </c>
      <c r="AP182" s="43" t="s">
        <v>18</v>
      </c>
      <c r="AQ182" s="44" t="s">
        <v>18</v>
      </c>
      <c r="AS182" s="64">
        <v>1180</v>
      </c>
      <c r="AT182" s="65">
        <f t="shared" si="71"/>
        <v>1795</v>
      </c>
      <c r="AU182" s="17"/>
      <c r="AV182" s="46">
        <f t="shared" si="72"/>
        <v>35</v>
      </c>
      <c r="AW182" s="17"/>
      <c r="AX182" s="46">
        <f t="shared" si="76"/>
        <v>-2225</v>
      </c>
      <c r="AY182" s="17"/>
      <c r="AZ182" s="46">
        <f t="shared" si="73"/>
        <v>0</v>
      </c>
      <c r="BA182" s="17"/>
      <c r="BB182" s="46">
        <f t="shared" si="74"/>
        <v>0</v>
      </c>
      <c r="BC182" s="17"/>
      <c r="BD182" s="46">
        <f t="shared" si="75"/>
        <v>0</v>
      </c>
    </row>
    <row r="183" spans="1:56" x14ac:dyDescent="0.55000000000000004">
      <c r="A183" s="20">
        <v>7</v>
      </c>
      <c r="B183" s="47" t="s">
        <v>225</v>
      </c>
      <c r="C183" s="48"/>
      <c r="D183" s="20">
        <v>1812057502</v>
      </c>
      <c r="E183" s="43">
        <f>'[1]ธันวาคม 64 '!E183</f>
        <v>5015</v>
      </c>
      <c r="F183" s="43">
        <v>153</v>
      </c>
      <c r="G183" s="44">
        <v>765</v>
      </c>
      <c r="H183" s="45">
        <f>'[1]มกราคม 65'!E183</f>
        <v>5204</v>
      </c>
      <c r="I183" s="43">
        <f t="shared" si="94"/>
        <v>189</v>
      </c>
      <c r="J183" s="44">
        <f t="shared" si="95"/>
        <v>945</v>
      </c>
      <c r="K183" s="45">
        <f>'[1]กุมภาพันธ์ 65'!E183</f>
        <v>5393</v>
      </c>
      <c r="L183" s="43">
        <f t="shared" si="96"/>
        <v>189</v>
      </c>
      <c r="M183" s="44">
        <f t="shared" si="118"/>
        <v>945</v>
      </c>
      <c r="N183" s="45">
        <f>'[1]มีนาคม 65'!E183</f>
        <v>5568</v>
      </c>
      <c r="O183" s="43">
        <f>N183-K183</f>
        <v>175</v>
      </c>
      <c r="P183" s="44">
        <f t="shared" si="119"/>
        <v>875</v>
      </c>
      <c r="Q183" s="45">
        <f>'[1]เมษายน 65 '!E183</f>
        <v>5799</v>
      </c>
      <c r="R183" s="43">
        <f>Q183-N183</f>
        <v>231</v>
      </c>
      <c r="S183" s="44">
        <f t="shared" si="120"/>
        <v>1155</v>
      </c>
      <c r="T183" s="45">
        <f>'[1]พฤษภาคม 65'!E183</f>
        <v>5991</v>
      </c>
      <c r="U183" s="43">
        <f t="shared" si="136"/>
        <v>192</v>
      </c>
      <c r="V183" s="44">
        <f t="shared" si="121"/>
        <v>960</v>
      </c>
      <c r="W183" s="45">
        <f>'[1]มิถุนายน 65 '!E183</f>
        <v>6217</v>
      </c>
      <c r="X183" s="43">
        <f t="shared" si="122"/>
        <v>226</v>
      </c>
      <c r="Y183" s="44">
        <f t="shared" si="123"/>
        <v>1130</v>
      </c>
      <c r="Z183" s="45">
        <f>'[1]กรกฏาคม 65 '!E183</f>
        <v>6435</v>
      </c>
      <c r="AA183" s="43">
        <f t="shared" si="124"/>
        <v>218</v>
      </c>
      <c r="AB183" s="44">
        <f t="shared" si="125"/>
        <v>1090</v>
      </c>
      <c r="AC183" s="45">
        <f>'[1]สิงหาคม 65 '!E183</f>
        <v>6633</v>
      </c>
      <c r="AD183" s="43">
        <f t="shared" si="126"/>
        <v>198</v>
      </c>
      <c r="AE183" s="44">
        <f t="shared" si="127"/>
        <v>990</v>
      </c>
      <c r="AF183" s="45">
        <f>'[1]กันยายน 65 '!E183</f>
        <v>6861</v>
      </c>
      <c r="AG183" s="43">
        <f t="shared" si="128"/>
        <v>228</v>
      </c>
      <c r="AH183" s="44">
        <f t="shared" si="129"/>
        <v>1140</v>
      </c>
      <c r="AI183" s="45">
        <f>'[1]ตุลาคม 65 '!E183</f>
        <v>7055</v>
      </c>
      <c r="AJ183" s="43">
        <f t="shared" si="130"/>
        <v>194</v>
      </c>
      <c r="AK183" s="44">
        <f t="shared" si="131"/>
        <v>970</v>
      </c>
      <c r="AL183" s="45">
        <f>'[1]พฤศจิกายน 65'!E183</f>
        <v>7237</v>
      </c>
      <c r="AM183" s="43">
        <f t="shared" si="132"/>
        <v>182</v>
      </c>
      <c r="AN183" s="44">
        <f t="shared" si="133"/>
        <v>910</v>
      </c>
      <c r="AO183" s="45">
        <f>'[1]ธันวาคม 65 '!E183</f>
        <v>7434</v>
      </c>
      <c r="AP183" s="43">
        <f t="shared" si="134"/>
        <v>197</v>
      </c>
      <c r="AQ183" s="44">
        <f t="shared" si="135"/>
        <v>985</v>
      </c>
      <c r="AS183" s="17"/>
      <c r="AT183" s="46">
        <f t="shared" si="71"/>
        <v>180</v>
      </c>
      <c r="AU183" s="17"/>
      <c r="AV183" s="46">
        <f t="shared" si="72"/>
        <v>0</v>
      </c>
      <c r="AW183" s="17"/>
      <c r="AX183" s="46">
        <f t="shared" si="76"/>
        <v>-70</v>
      </c>
      <c r="AY183" s="17"/>
      <c r="AZ183" s="46">
        <f t="shared" si="73"/>
        <v>-195</v>
      </c>
      <c r="BA183" s="17"/>
      <c r="BB183" s="46">
        <f t="shared" si="74"/>
        <v>170</v>
      </c>
      <c r="BC183" s="17"/>
      <c r="BD183" s="46">
        <f t="shared" si="75"/>
        <v>-40</v>
      </c>
    </row>
    <row r="184" spans="1:56" x14ac:dyDescent="0.55000000000000004">
      <c r="A184" s="20">
        <v>9</v>
      </c>
      <c r="B184" s="40" t="s">
        <v>226</v>
      </c>
      <c r="C184" s="41"/>
      <c r="D184" s="20">
        <v>7126677</v>
      </c>
      <c r="E184" s="43">
        <f>'[1]ธันวาคม 64 '!E184</f>
        <v>1051</v>
      </c>
      <c r="F184" s="43">
        <v>43</v>
      </c>
      <c r="G184" s="44">
        <v>215</v>
      </c>
      <c r="H184" s="45">
        <f>'[1]มกราคม 65'!E184</f>
        <v>1103</v>
      </c>
      <c r="I184" s="43">
        <f t="shared" si="94"/>
        <v>52</v>
      </c>
      <c r="J184" s="44">
        <f t="shared" si="95"/>
        <v>260</v>
      </c>
      <c r="K184" s="45">
        <f>'[1]กุมภาพันธ์ 65'!E184</f>
        <v>1153</v>
      </c>
      <c r="L184" s="43">
        <f t="shared" si="96"/>
        <v>50</v>
      </c>
      <c r="M184" s="44">
        <f t="shared" si="118"/>
        <v>250</v>
      </c>
      <c r="N184" s="45">
        <f>'[1]มีนาคม 65'!E184</f>
        <v>1196</v>
      </c>
      <c r="O184" s="43">
        <f>N184-K184</f>
        <v>43</v>
      </c>
      <c r="P184" s="44">
        <f t="shared" si="119"/>
        <v>215</v>
      </c>
      <c r="Q184" s="45">
        <f>'[1]เมษายน 65 '!E184</f>
        <v>1248</v>
      </c>
      <c r="R184" s="43">
        <f>Q184-N184</f>
        <v>52</v>
      </c>
      <c r="S184" s="44">
        <f t="shared" si="120"/>
        <v>260</v>
      </c>
      <c r="T184" s="45">
        <f>'[1]พฤษภาคม 65'!E184</f>
        <v>1292</v>
      </c>
      <c r="U184" s="43">
        <f t="shared" si="136"/>
        <v>44</v>
      </c>
      <c r="V184" s="44">
        <f t="shared" si="121"/>
        <v>220</v>
      </c>
      <c r="W184" s="45">
        <f>'[1]มิถุนายน 65 '!E184</f>
        <v>1342</v>
      </c>
      <c r="X184" s="43">
        <f t="shared" si="122"/>
        <v>50</v>
      </c>
      <c r="Y184" s="44">
        <f t="shared" si="123"/>
        <v>250</v>
      </c>
      <c r="Z184" s="45">
        <f>'[1]กรกฏาคม 65 '!E184</f>
        <v>1392</v>
      </c>
      <c r="AA184" s="43">
        <f t="shared" si="124"/>
        <v>50</v>
      </c>
      <c r="AB184" s="44">
        <f t="shared" si="125"/>
        <v>250</v>
      </c>
      <c r="AC184" s="45">
        <f>'[1]สิงหาคม 65 '!E184</f>
        <v>1443</v>
      </c>
      <c r="AD184" s="43">
        <f t="shared" si="126"/>
        <v>51</v>
      </c>
      <c r="AE184" s="44">
        <f t="shared" si="127"/>
        <v>255</v>
      </c>
      <c r="AF184" s="45">
        <f>'[1]กันยายน 65 '!E184</f>
        <v>1496</v>
      </c>
      <c r="AG184" s="43">
        <f t="shared" si="128"/>
        <v>53</v>
      </c>
      <c r="AH184" s="44">
        <f t="shared" si="129"/>
        <v>265</v>
      </c>
      <c r="AI184" s="45">
        <f>'[1]ตุลาคม 65 '!E184</f>
        <v>1544</v>
      </c>
      <c r="AJ184" s="43">
        <f t="shared" si="130"/>
        <v>48</v>
      </c>
      <c r="AK184" s="44">
        <f t="shared" si="131"/>
        <v>240</v>
      </c>
      <c r="AL184" s="45">
        <f>'[1]พฤศจิกายน 65'!E184</f>
        <v>1591</v>
      </c>
      <c r="AM184" s="43">
        <f t="shared" si="132"/>
        <v>47</v>
      </c>
      <c r="AN184" s="44">
        <f t="shared" si="133"/>
        <v>235</v>
      </c>
      <c r="AO184" s="45">
        <f>'[1]ธันวาคม 65 '!E184</f>
        <v>1652</v>
      </c>
      <c r="AP184" s="43">
        <f t="shared" si="134"/>
        <v>61</v>
      </c>
      <c r="AQ184" s="44">
        <f t="shared" si="135"/>
        <v>305</v>
      </c>
      <c r="AS184" s="17"/>
      <c r="AT184" s="46">
        <f t="shared" si="71"/>
        <v>45</v>
      </c>
      <c r="AU184" s="17"/>
      <c r="AV184" s="46">
        <f t="shared" si="72"/>
        <v>-10</v>
      </c>
      <c r="AW184" s="17"/>
      <c r="AX184" s="46">
        <f t="shared" si="76"/>
        <v>-35</v>
      </c>
      <c r="AY184" s="17"/>
      <c r="AZ184" s="46">
        <f t="shared" si="73"/>
        <v>-40</v>
      </c>
      <c r="BA184" s="17"/>
      <c r="BB184" s="46">
        <f t="shared" si="74"/>
        <v>30</v>
      </c>
      <c r="BC184" s="17"/>
      <c r="BD184" s="46">
        <f t="shared" si="75"/>
        <v>0</v>
      </c>
    </row>
    <row r="185" spans="1:56" x14ac:dyDescent="0.55000000000000004">
      <c r="A185" s="20">
        <v>85</v>
      </c>
      <c r="B185" s="40" t="s">
        <v>227</v>
      </c>
      <c r="C185" s="41"/>
      <c r="D185" s="20" t="s">
        <v>40</v>
      </c>
      <c r="E185" s="43">
        <f>'[1]ธันวาคม 64 '!E185</f>
        <v>5464</v>
      </c>
      <c r="F185" s="43">
        <v>0</v>
      </c>
      <c r="G185" s="44">
        <v>0</v>
      </c>
      <c r="H185" s="45">
        <f>'[1]มกราคม 65'!E185</f>
        <v>5464</v>
      </c>
      <c r="I185" s="43">
        <f t="shared" si="94"/>
        <v>0</v>
      </c>
      <c r="J185" s="44">
        <f t="shared" si="95"/>
        <v>0</v>
      </c>
      <c r="K185" s="45">
        <f>'[1]กุมภาพันธ์ 65'!E185</f>
        <v>5483</v>
      </c>
      <c r="L185" s="43">
        <f t="shared" si="96"/>
        <v>19</v>
      </c>
      <c r="M185" s="44">
        <f t="shared" si="118"/>
        <v>95</v>
      </c>
      <c r="N185" s="45">
        <f>'[1]มีนาคม 65'!E185</f>
        <v>5483</v>
      </c>
      <c r="O185" s="43">
        <f t="shared" ref="O185:O250" si="137">N185-K185</f>
        <v>0</v>
      </c>
      <c r="P185" s="44">
        <f t="shared" si="119"/>
        <v>0</v>
      </c>
      <c r="Q185" s="45">
        <f>'[1]เมษายน 65 '!E185</f>
        <v>5484</v>
      </c>
      <c r="R185" s="43">
        <f>Q185-N185</f>
        <v>1</v>
      </c>
      <c r="S185" s="44">
        <f t="shared" si="120"/>
        <v>5</v>
      </c>
      <c r="T185" s="45">
        <f>'[1]พฤษภาคม 65'!E185</f>
        <v>5484</v>
      </c>
      <c r="U185" s="43">
        <f t="shared" si="136"/>
        <v>0</v>
      </c>
      <c r="V185" s="44">
        <f t="shared" si="121"/>
        <v>0</v>
      </c>
      <c r="W185" s="45">
        <f>'[1]มิถุนายน 65 '!E185</f>
        <v>5484</v>
      </c>
      <c r="X185" s="43">
        <f t="shared" si="122"/>
        <v>0</v>
      </c>
      <c r="Y185" s="44">
        <f t="shared" si="123"/>
        <v>0</v>
      </c>
      <c r="Z185" s="45">
        <f>'[1]กรกฏาคม 65 '!E185</f>
        <v>5503</v>
      </c>
      <c r="AA185" s="43">
        <f t="shared" si="124"/>
        <v>19</v>
      </c>
      <c r="AB185" s="44">
        <f t="shared" si="125"/>
        <v>95</v>
      </c>
      <c r="AC185" s="45">
        <f>'[1]สิงหาคม 65 '!E185</f>
        <v>5568</v>
      </c>
      <c r="AD185" s="43">
        <f t="shared" si="126"/>
        <v>65</v>
      </c>
      <c r="AE185" s="44">
        <f t="shared" si="127"/>
        <v>325</v>
      </c>
      <c r="AF185" s="45">
        <f>'[1]กันยายน 65 '!E185</f>
        <v>5641</v>
      </c>
      <c r="AG185" s="43">
        <f t="shared" si="128"/>
        <v>73</v>
      </c>
      <c r="AH185" s="44">
        <f t="shared" si="129"/>
        <v>365</v>
      </c>
      <c r="AI185" s="45">
        <f>'[1]ตุลาคม 65 '!E185</f>
        <v>5713</v>
      </c>
      <c r="AJ185" s="43">
        <f t="shared" si="130"/>
        <v>72</v>
      </c>
      <c r="AK185" s="44">
        <f t="shared" si="131"/>
        <v>360</v>
      </c>
      <c r="AL185" s="45">
        <f>'[1]พฤศจิกายน 65'!E185</f>
        <v>5750</v>
      </c>
      <c r="AM185" s="43">
        <f t="shared" si="132"/>
        <v>37</v>
      </c>
      <c r="AN185" s="44">
        <f t="shared" si="133"/>
        <v>185</v>
      </c>
      <c r="AO185" s="45">
        <f>'[1]ธันวาคม 65 '!E185</f>
        <v>5828</v>
      </c>
      <c r="AP185" s="43">
        <f t="shared" si="134"/>
        <v>78</v>
      </c>
      <c r="AQ185" s="44">
        <f t="shared" si="135"/>
        <v>390</v>
      </c>
      <c r="AS185" s="17"/>
      <c r="AT185" s="46">
        <f t="shared" si="71"/>
        <v>0</v>
      </c>
      <c r="AU185" s="17"/>
      <c r="AV185" s="46">
        <f t="shared" si="72"/>
        <v>95</v>
      </c>
      <c r="AW185" s="17"/>
      <c r="AX185" s="46">
        <f t="shared" si="76"/>
        <v>-95</v>
      </c>
      <c r="AY185" s="17"/>
      <c r="AZ185" s="46">
        <f t="shared" si="73"/>
        <v>-5</v>
      </c>
      <c r="BA185" s="17"/>
      <c r="BB185" s="46">
        <f t="shared" si="74"/>
        <v>0</v>
      </c>
      <c r="BC185" s="17"/>
      <c r="BD185" s="46">
        <f t="shared" si="75"/>
        <v>95</v>
      </c>
    </row>
    <row r="186" spans="1:56" x14ac:dyDescent="0.55000000000000004">
      <c r="A186" s="20">
        <v>86</v>
      </c>
      <c r="B186" s="40" t="s">
        <v>228</v>
      </c>
      <c r="C186" s="41"/>
      <c r="D186" s="20">
        <v>9261193</v>
      </c>
      <c r="E186" s="43">
        <f>'[1]ธันวาคม 64 '!E186</f>
        <v>7578</v>
      </c>
      <c r="F186" s="43">
        <v>223</v>
      </c>
      <c r="G186" s="44">
        <v>1115</v>
      </c>
      <c r="H186" s="45">
        <f>'[1]มกราคม 65'!E186</f>
        <v>7819</v>
      </c>
      <c r="I186" s="43">
        <f t="shared" si="94"/>
        <v>241</v>
      </c>
      <c r="J186" s="44">
        <f t="shared" si="95"/>
        <v>1205</v>
      </c>
      <c r="K186" s="45">
        <f>'[1]กุมภาพันธ์ 65'!E186</f>
        <v>8091</v>
      </c>
      <c r="L186" s="43">
        <f t="shared" si="96"/>
        <v>272</v>
      </c>
      <c r="M186" s="44">
        <f t="shared" si="118"/>
        <v>1360</v>
      </c>
      <c r="N186" s="45">
        <f>'[1]มีนาคม 65'!E186</f>
        <v>8295</v>
      </c>
      <c r="O186" s="43">
        <f t="shared" si="137"/>
        <v>204</v>
      </c>
      <c r="P186" s="44">
        <f t="shared" si="119"/>
        <v>1020</v>
      </c>
      <c r="Q186" s="45">
        <f>'[1]เมษายน 65 '!E186</f>
        <v>8549</v>
      </c>
      <c r="R186" s="43">
        <f>Q186-N186</f>
        <v>254</v>
      </c>
      <c r="S186" s="44">
        <f t="shared" si="120"/>
        <v>1270</v>
      </c>
      <c r="T186" s="45">
        <f>'[1]พฤษภาคม 65'!E186</f>
        <v>8773</v>
      </c>
      <c r="U186" s="43">
        <f t="shared" si="136"/>
        <v>224</v>
      </c>
      <c r="V186" s="44">
        <f t="shared" si="121"/>
        <v>1120</v>
      </c>
      <c r="W186" s="45">
        <f>'[1]มิถุนายน 65 '!E186</f>
        <v>9067</v>
      </c>
      <c r="X186" s="43">
        <f t="shared" si="122"/>
        <v>294</v>
      </c>
      <c r="Y186" s="44">
        <f t="shared" si="123"/>
        <v>1470</v>
      </c>
      <c r="Z186" s="45">
        <f>'[1]กรกฏาคม 65 '!E186</f>
        <v>9345</v>
      </c>
      <c r="AA186" s="43">
        <f t="shared" si="124"/>
        <v>278</v>
      </c>
      <c r="AB186" s="44">
        <f t="shared" si="125"/>
        <v>1390</v>
      </c>
      <c r="AC186" s="45">
        <f>'[1]สิงหาคม 65 '!E186</f>
        <v>9628</v>
      </c>
      <c r="AD186" s="43">
        <f t="shared" si="126"/>
        <v>283</v>
      </c>
      <c r="AE186" s="44">
        <f t="shared" si="127"/>
        <v>1415</v>
      </c>
      <c r="AF186" s="45">
        <f>'[1]กันยายน 65 '!E186</f>
        <v>9951</v>
      </c>
      <c r="AG186" s="43">
        <f t="shared" si="128"/>
        <v>323</v>
      </c>
      <c r="AH186" s="44">
        <f t="shared" si="129"/>
        <v>1615</v>
      </c>
      <c r="AI186" s="45">
        <f>'[1]ตุลาคม 65 '!E186</f>
        <v>213</v>
      </c>
      <c r="AJ186" s="72">
        <f>(10000-AF186)+AI186</f>
        <v>262</v>
      </c>
      <c r="AK186" s="44">
        <f t="shared" si="131"/>
        <v>1310</v>
      </c>
      <c r="AL186" s="45">
        <f>'[1]พฤศจิกายน 65'!E186</f>
        <v>467</v>
      </c>
      <c r="AM186" s="43">
        <f t="shared" si="132"/>
        <v>254</v>
      </c>
      <c r="AN186" s="44">
        <f t="shared" si="133"/>
        <v>1270</v>
      </c>
      <c r="AO186" s="45">
        <f>'[1]ธันวาคม 65 '!E186</f>
        <v>743</v>
      </c>
      <c r="AP186" s="43">
        <f t="shared" si="134"/>
        <v>276</v>
      </c>
      <c r="AQ186" s="44">
        <f t="shared" si="135"/>
        <v>1380</v>
      </c>
      <c r="AS186" s="17"/>
      <c r="AT186" s="46">
        <f t="shared" si="71"/>
        <v>90</v>
      </c>
      <c r="AU186" s="17"/>
      <c r="AV186" s="46">
        <f t="shared" si="72"/>
        <v>155</v>
      </c>
      <c r="AW186" s="17"/>
      <c r="AX186" s="46">
        <f t="shared" si="76"/>
        <v>-340</v>
      </c>
      <c r="AY186" s="17"/>
      <c r="AZ186" s="46">
        <f t="shared" si="73"/>
        <v>-150</v>
      </c>
      <c r="BA186" s="17"/>
      <c r="BB186" s="46">
        <f t="shared" si="74"/>
        <v>350</v>
      </c>
      <c r="BC186" s="17"/>
      <c r="BD186" s="46">
        <f t="shared" si="75"/>
        <v>-80</v>
      </c>
    </row>
    <row r="187" spans="1:56" x14ac:dyDescent="0.55000000000000004">
      <c r="A187" s="20">
        <v>87</v>
      </c>
      <c r="B187" s="40" t="s">
        <v>229</v>
      </c>
      <c r="C187" s="41"/>
      <c r="D187" s="20">
        <v>9821777</v>
      </c>
      <c r="E187" s="43">
        <f>'[1]ธันวาคม 64 '!E187</f>
        <v>1490</v>
      </c>
      <c r="F187" s="43">
        <v>0</v>
      </c>
      <c r="G187" s="44">
        <v>0</v>
      </c>
      <c r="H187" s="45">
        <f>'[1]มกราคม 65'!E187</f>
        <v>1490</v>
      </c>
      <c r="I187" s="43">
        <f t="shared" si="94"/>
        <v>0</v>
      </c>
      <c r="J187" s="44">
        <f t="shared" si="95"/>
        <v>0</v>
      </c>
      <c r="K187" s="45">
        <f>'[1]กุมภาพันธ์ 65'!E187</f>
        <v>1490</v>
      </c>
      <c r="L187" s="43">
        <f t="shared" si="96"/>
        <v>0</v>
      </c>
      <c r="M187" s="44">
        <f t="shared" si="118"/>
        <v>0</v>
      </c>
      <c r="N187" s="45">
        <f>'[1]มีนาคม 65'!E187</f>
        <v>1490</v>
      </c>
      <c r="O187" s="43">
        <f t="shared" si="137"/>
        <v>0</v>
      </c>
      <c r="P187" s="44">
        <f t="shared" si="119"/>
        <v>0</v>
      </c>
      <c r="Q187" s="45">
        <f>'[1]เมษายน 65 '!E187</f>
        <v>1490</v>
      </c>
      <c r="R187" s="43">
        <f>Q187-N187</f>
        <v>0</v>
      </c>
      <c r="S187" s="44">
        <f t="shared" si="120"/>
        <v>0</v>
      </c>
      <c r="T187" s="45">
        <f>'[1]พฤษภาคม 65'!E187</f>
        <v>1490</v>
      </c>
      <c r="U187" s="43">
        <f t="shared" si="136"/>
        <v>0</v>
      </c>
      <c r="V187" s="44">
        <f t="shared" si="121"/>
        <v>0</v>
      </c>
      <c r="W187" s="45">
        <f>'[1]มิถุนายน 65 '!E187</f>
        <v>1490</v>
      </c>
      <c r="X187" s="43">
        <f t="shared" si="122"/>
        <v>0</v>
      </c>
      <c r="Y187" s="44">
        <f t="shared" si="123"/>
        <v>0</v>
      </c>
      <c r="Z187" s="45">
        <f>'[1]กรกฏาคม 65 '!E187</f>
        <v>1490</v>
      </c>
      <c r="AA187" s="43">
        <f t="shared" si="124"/>
        <v>0</v>
      </c>
      <c r="AB187" s="44">
        <f t="shared" si="125"/>
        <v>0</v>
      </c>
      <c r="AC187" s="45">
        <f>'[1]สิงหาคม 65 '!E187</f>
        <v>1490</v>
      </c>
      <c r="AD187" s="43">
        <f t="shared" si="126"/>
        <v>0</v>
      </c>
      <c r="AE187" s="44">
        <f t="shared" si="127"/>
        <v>0</v>
      </c>
      <c r="AF187" s="45">
        <f>'[1]กันยายน 65 '!E187</f>
        <v>1490</v>
      </c>
      <c r="AG187" s="43">
        <f t="shared" si="128"/>
        <v>0</v>
      </c>
      <c r="AH187" s="44">
        <f t="shared" si="129"/>
        <v>0</v>
      </c>
      <c r="AI187" s="45">
        <f>'[1]ตุลาคม 65 '!E187</f>
        <v>1490</v>
      </c>
      <c r="AJ187" s="43">
        <f t="shared" si="130"/>
        <v>0</v>
      </c>
      <c r="AK187" s="44">
        <f t="shared" si="131"/>
        <v>0</v>
      </c>
      <c r="AL187" s="45">
        <f>'[1]พฤศจิกายน 65'!E187</f>
        <v>1490</v>
      </c>
      <c r="AM187" s="43">
        <f t="shared" si="132"/>
        <v>0</v>
      </c>
      <c r="AN187" s="44">
        <f t="shared" si="133"/>
        <v>0</v>
      </c>
      <c r="AO187" s="45">
        <f>'[1]ธันวาคม 65 '!E187</f>
        <v>1490</v>
      </c>
      <c r="AP187" s="43">
        <f t="shared" si="134"/>
        <v>0</v>
      </c>
      <c r="AQ187" s="44">
        <f t="shared" si="135"/>
        <v>0</v>
      </c>
      <c r="AS187" s="17"/>
      <c r="AT187" s="46">
        <f t="shared" si="71"/>
        <v>0</v>
      </c>
      <c r="AU187" s="17"/>
      <c r="AV187" s="46">
        <f t="shared" si="72"/>
        <v>0</v>
      </c>
      <c r="AW187" s="17"/>
      <c r="AX187" s="46">
        <f t="shared" si="76"/>
        <v>0</v>
      </c>
      <c r="AY187" s="17"/>
      <c r="AZ187" s="46">
        <f t="shared" si="73"/>
        <v>0</v>
      </c>
      <c r="BA187" s="17"/>
      <c r="BB187" s="46">
        <f t="shared" si="74"/>
        <v>0</v>
      </c>
      <c r="BC187" s="17"/>
      <c r="BD187" s="46">
        <f t="shared" si="75"/>
        <v>0</v>
      </c>
    </row>
    <row r="188" spans="1:56" ht="23.4" x14ac:dyDescent="0.6">
      <c r="A188" s="27" t="s">
        <v>230</v>
      </c>
      <c r="B188" s="28"/>
      <c r="C188" s="29"/>
      <c r="D188" s="28"/>
      <c r="E188" s="30"/>
      <c r="F188" s="31"/>
      <c r="G188" s="32"/>
      <c r="H188" s="30"/>
      <c r="I188" s="31"/>
      <c r="J188" s="32"/>
      <c r="K188" s="30"/>
      <c r="L188" s="31"/>
      <c r="M188" s="32"/>
      <c r="N188" s="30"/>
      <c r="O188" s="31"/>
      <c r="P188" s="32"/>
      <c r="Q188" s="30"/>
      <c r="R188" s="31"/>
      <c r="S188" s="32"/>
      <c r="T188" s="30"/>
      <c r="U188" s="31"/>
      <c r="V188" s="32"/>
      <c r="W188" s="30"/>
      <c r="X188" s="31"/>
      <c r="Y188" s="32"/>
      <c r="Z188" s="30"/>
      <c r="AA188" s="31"/>
      <c r="AB188" s="32"/>
      <c r="AC188" s="30"/>
      <c r="AD188" s="31"/>
      <c r="AE188" s="32"/>
      <c r="AF188" s="30"/>
      <c r="AG188" s="31"/>
      <c r="AH188" s="32"/>
      <c r="AI188" s="30"/>
      <c r="AJ188" s="31"/>
      <c r="AK188" s="32"/>
      <c r="AL188" s="30"/>
      <c r="AM188" s="31"/>
      <c r="AN188" s="32"/>
      <c r="AO188" s="30"/>
      <c r="AP188" s="31"/>
      <c r="AQ188" s="32"/>
      <c r="AS188" s="17"/>
      <c r="AT188" s="46">
        <f t="shared" si="71"/>
        <v>0</v>
      </c>
      <c r="AU188" s="17"/>
      <c r="AV188" s="46">
        <f t="shared" si="72"/>
        <v>0</v>
      </c>
      <c r="AW188" s="17"/>
      <c r="AX188" s="46">
        <f t="shared" si="76"/>
        <v>0</v>
      </c>
      <c r="AY188" s="17"/>
      <c r="AZ188" s="46">
        <f t="shared" si="73"/>
        <v>0</v>
      </c>
      <c r="BA188" s="17"/>
      <c r="BB188" s="46">
        <f t="shared" si="74"/>
        <v>0</v>
      </c>
      <c r="BC188" s="17"/>
      <c r="BD188" s="46">
        <f t="shared" si="75"/>
        <v>0</v>
      </c>
    </row>
    <row r="189" spans="1:56" x14ac:dyDescent="0.55000000000000004">
      <c r="A189" s="59" t="s">
        <v>231</v>
      </c>
      <c r="B189" s="60"/>
      <c r="C189" s="61"/>
      <c r="D189" s="62"/>
      <c r="E189" s="36"/>
      <c r="F189" s="36"/>
      <c r="G189" s="38"/>
      <c r="H189" s="36"/>
      <c r="I189" s="36"/>
      <c r="J189" s="38"/>
      <c r="K189" s="36"/>
      <c r="L189" s="36"/>
      <c r="M189" s="38"/>
      <c r="N189" s="36"/>
      <c r="O189" s="36"/>
      <c r="P189" s="38"/>
      <c r="Q189" s="36"/>
      <c r="R189" s="36"/>
      <c r="S189" s="38"/>
      <c r="T189" s="36"/>
      <c r="U189" s="36"/>
      <c r="V189" s="38"/>
      <c r="W189" s="36"/>
      <c r="X189" s="36"/>
      <c r="Y189" s="38"/>
      <c r="Z189" s="36"/>
      <c r="AA189" s="36"/>
      <c r="AB189" s="38"/>
      <c r="AC189" s="36"/>
      <c r="AD189" s="36"/>
      <c r="AE189" s="38"/>
      <c r="AF189" s="36"/>
      <c r="AG189" s="36"/>
      <c r="AH189" s="38"/>
      <c r="AI189" s="36"/>
      <c r="AJ189" s="36"/>
      <c r="AK189" s="38"/>
      <c r="AL189" s="36"/>
      <c r="AM189" s="36"/>
      <c r="AN189" s="38"/>
      <c r="AO189" s="36"/>
      <c r="AP189" s="36"/>
      <c r="AQ189" s="38"/>
      <c r="AS189" s="17"/>
      <c r="AT189" s="46">
        <f t="shared" si="71"/>
        <v>0</v>
      </c>
      <c r="AU189" s="17"/>
      <c r="AV189" s="46">
        <f t="shared" si="72"/>
        <v>0</v>
      </c>
      <c r="AW189" s="17"/>
      <c r="AX189" s="46">
        <f t="shared" si="76"/>
        <v>0</v>
      </c>
      <c r="AY189" s="17"/>
      <c r="AZ189" s="46">
        <f t="shared" si="73"/>
        <v>0</v>
      </c>
      <c r="BA189" s="17"/>
      <c r="BB189" s="46">
        <f t="shared" si="74"/>
        <v>0</v>
      </c>
      <c r="BC189" s="17"/>
      <c r="BD189" s="46">
        <f t="shared" si="75"/>
        <v>0</v>
      </c>
    </row>
    <row r="190" spans="1:56" x14ac:dyDescent="0.55000000000000004">
      <c r="A190" s="57"/>
      <c r="B190" s="47" t="s">
        <v>167</v>
      </c>
      <c r="C190" s="68"/>
      <c r="D190" s="66" t="s">
        <v>232</v>
      </c>
      <c r="E190" s="43">
        <f>'[1]ธันวาคม 64 '!E190</f>
        <v>210</v>
      </c>
      <c r="F190" s="43">
        <v>0</v>
      </c>
      <c r="G190" s="44">
        <v>0</v>
      </c>
      <c r="H190" s="45">
        <f>'[1]มกราคม 65'!E190</f>
        <v>210</v>
      </c>
      <c r="I190" s="43">
        <f>H190-E190</f>
        <v>0</v>
      </c>
      <c r="J190" s="44">
        <f>I190*$J$3</f>
        <v>0</v>
      </c>
      <c r="K190" s="45">
        <f>'[1]กุมภาพันธ์ 65'!E190</f>
        <v>210</v>
      </c>
      <c r="L190" s="43">
        <f>K190-H190</f>
        <v>0</v>
      </c>
      <c r="M190" s="44">
        <f>L190*$M$3</f>
        <v>0</v>
      </c>
      <c r="N190" s="45">
        <f>'[1]มีนาคม 65'!E190</f>
        <v>210</v>
      </c>
      <c r="O190" s="43">
        <f>N190-K190</f>
        <v>0</v>
      </c>
      <c r="P190" s="44">
        <f>O190*$P$3</f>
        <v>0</v>
      </c>
      <c r="Q190" s="45">
        <f>'[1]เมษายน 65 '!E190</f>
        <v>210</v>
      </c>
      <c r="R190" s="43">
        <f>Q190-N190</f>
        <v>0</v>
      </c>
      <c r="S190" s="44">
        <f>R190*$S$3</f>
        <v>0</v>
      </c>
      <c r="T190" s="45">
        <f>'[1]พฤษภาคม 65'!E190</f>
        <v>210</v>
      </c>
      <c r="U190" s="43">
        <f>T190-Q190</f>
        <v>0</v>
      </c>
      <c r="V190" s="44">
        <f>U190*$V$3</f>
        <v>0</v>
      </c>
      <c r="W190" s="45">
        <f>'[1]มิถุนายน 65 '!E190</f>
        <v>210</v>
      </c>
      <c r="X190" s="43">
        <f>W190-T190</f>
        <v>0</v>
      </c>
      <c r="Y190" s="44">
        <f>X190*$Y$3</f>
        <v>0</v>
      </c>
      <c r="Z190" s="45">
        <f>'[1]กรกฏาคม 65 '!E190</f>
        <v>210</v>
      </c>
      <c r="AA190" s="43">
        <f>Z190-W190</f>
        <v>0</v>
      </c>
      <c r="AB190" s="44">
        <f>AA190*$AB$3</f>
        <v>0</v>
      </c>
      <c r="AC190" s="45">
        <f>'[1]สิงหาคม 65 '!E190</f>
        <v>210</v>
      </c>
      <c r="AD190" s="43">
        <f>AC190-Z190</f>
        <v>0</v>
      </c>
      <c r="AE190" s="44">
        <f>AD190*$AE$3</f>
        <v>0</v>
      </c>
      <c r="AF190" s="45">
        <f>'[1]กันยายน 65 '!E190</f>
        <v>210</v>
      </c>
      <c r="AG190" s="43">
        <f>AF190-AC190</f>
        <v>0</v>
      </c>
      <c r="AH190" s="44">
        <f>AG190*$AH$3</f>
        <v>0</v>
      </c>
      <c r="AI190" s="45">
        <f>'[1]ตุลาคม 65 '!E190</f>
        <v>210</v>
      </c>
      <c r="AJ190" s="43">
        <f>AI190-AF190</f>
        <v>0</v>
      </c>
      <c r="AK190" s="44">
        <f>AJ190*$AK$3</f>
        <v>0</v>
      </c>
      <c r="AL190" s="45">
        <f>'[1]พฤศจิกายน 65'!E190</f>
        <v>210</v>
      </c>
      <c r="AM190" s="43">
        <f>AL190-AI190</f>
        <v>0</v>
      </c>
      <c r="AN190" s="44">
        <f>AM190*$AN$3</f>
        <v>0</v>
      </c>
      <c r="AO190" s="45">
        <f>'[1]ธันวาคม 65 '!E190</f>
        <v>210</v>
      </c>
      <c r="AP190" s="43">
        <f>AO190-AL190</f>
        <v>0</v>
      </c>
      <c r="AQ190" s="44">
        <f>AP190*$AQ$3</f>
        <v>0</v>
      </c>
      <c r="AS190" s="17"/>
      <c r="AT190" s="46">
        <f t="shared" si="71"/>
        <v>0</v>
      </c>
      <c r="AU190" s="17"/>
      <c r="AV190" s="46">
        <f t="shared" si="72"/>
        <v>0</v>
      </c>
      <c r="AW190" s="17"/>
      <c r="AX190" s="46">
        <f t="shared" si="76"/>
        <v>0</v>
      </c>
      <c r="AY190" s="17"/>
      <c r="AZ190" s="46">
        <f t="shared" si="73"/>
        <v>0</v>
      </c>
      <c r="BA190" s="17"/>
      <c r="BB190" s="46">
        <f t="shared" si="74"/>
        <v>0</v>
      </c>
      <c r="BC190" s="17"/>
      <c r="BD190" s="46">
        <f t="shared" si="75"/>
        <v>0</v>
      </c>
    </row>
    <row r="191" spans="1:56" x14ac:dyDescent="0.55000000000000004">
      <c r="A191" s="58">
        <v>88</v>
      </c>
      <c r="B191" s="63" t="s">
        <v>233</v>
      </c>
      <c r="C191" s="56"/>
      <c r="D191" s="57"/>
      <c r="E191" s="43">
        <f>'[1]ธันวาคม 64 '!E191</f>
        <v>25870</v>
      </c>
      <c r="F191" s="43">
        <v>0</v>
      </c>
      <c r="G191" s="44">
        <v>0</v>
      </c>
      <c r="H191" s="45">
        <f>'[1]มกราคม 65'!E191</f>
        <v>25870</v>
      </c>
      <c r="I191" s="43">
        <f t="shared" si="94"/>
        <v>0</v>
      </c>
      <c r="J191" s="44">
        <f t="shared" si="95"/>
        <v>0</v>
      </c>
      <c r="K191" s="45">
        <f>'[1]กุมภาพันธ์ 65'!E191</f>
        <v>25870</v>
      </c>
      <c r="L191" s="43">
        <f t="shared" si="96"/>
        <v>0</v>
      </c>
      <c r="M191" s="44">
        <f>L191*$M$3</f>
        <v>0</v>
      </c>
      <c r="N191" s="45">
        <f>'[1]มีนาคม 65'!E191</f>
        <v>26689</v>
      </c>
      <c r="O191" s="43">
        <f t="shared" si="137"/>
        <v>819</v>
      </c>
      <c r="P191" s="44">
        <f>O191*$P$3</f>
        <v>4095</v>
      </c>
      <c r="Q191" s="45">
        <f>'[1]เมษายน 65 '!E191</f>
        <v>26689</v>
      </c>
      <c r="R191" s="43">
        <f>Q191-N191</f>
        <v>0</v>
      </c>
      <c r="S191" s="44">
        <f>R191*$S$3</f>
        <v>0</v>
      </c>
      <c r="T191" s="45">
        <f>'[1]พฤษภาคม 65'!E191</f>
        <v>26689</v>
      </c>
      <c r="U191" s="43">
        <f>T191-Q191</f>
        <v>0</v>
      </c>
      <c r="V191" s="44">
        <f>U191*$V$3</f>
        <v>0</v>
      </c>
      <c r="W191" s="45">
        <f>'[1]มิถุนายน 65 '!E191</f>
        <v>26689</v>
      </c>
      <c r="X191" s="43">
        <f>W191-T191</f>
        <v>0</v>
      </c>
      <c r="Y191" s="44">
        <f>X191*$Y$3</f>
        <v>0</v>
      </c>
      <c r="Z191" s="45">
        <f>'[1]กรกฏาคม 65 '!E191</f>
        <v>26964</v>
      </c>
      <c r="AA191" s="43">
        <f>Z191-W191</f>
        <v>275</v>
      </c>
      <c r="AB191" s="44">
        <f>AA191*$AB$3</f>
        <v>1375</v>
      </c>
      <c r="AC191" s="45">
        <f>'[1]สิงหาคม 65 '!E191</f>
        <v>27142</v>
      </c>
      <c r="AD191" s="43">
        <f>AC191-Z191</f>
        <v>178</v>
      </c>
      <c r="AE191" s="44">
        <f>AD191*$AE$3</f>
        <v>890</v>
      </c>
      <c r="AF191" s="45">
        <f>'[1]กันยายน 65 '!E191</f>
        <v>27490</v>
      </c>
      <c r="AG191" s="43">
        <f>AF191-AC191</f>
        <v>348</v>
      </c>
      <c r="AH191" s="44">
        <f>AG191*$AH$3</f>
        <v>1740</v>
      </c>
      <c r="AI191" s="45">
        <f>'[1]ตุลาคม 65 '!E191</f>
        <v>27701</v>
      </c>
      <c r="AJ191" s="43">
        <f>AI191-AF191</f>
        <v>211</v>
      </c>
      <c r="AK191" s="44">
        <f>AJ191*$AK$3</f>
        <v>1055</v>
      </c>
      <c r="AL191" s="45">
        <f>'[1]พฤศจิกายน 65'!E191</f>
        <v>27808</v>
      </c>
      <c r="AM191" s="43">
        <f>AL191-AI191</f>
        <v>107</v>
      </c>
      <c r="AN191" s="44">
        <f>AM191*$AN$3</f>
        <v>535</v>
      </c>
      <c r="AO191" s="45">
        <f>'[1]ธันวาคม 65 '!E191</f>
        <v>28030</v>
      </c>
      <c r="AP191" s="43">
        <f>AO191-AL191</f>
        <v>222</v>
      </c>
      <c r="AQ191" s="44">
        <f>AP191*$AQ$3</f>
        <v>1110</v>
      </c>
      <c r="AS191" s="17"/>
      <c r="AT191" s="46">
        <f t="shared" si="71"/>
        <v>0</v>
      </c>
      <c r="AU191" s="17"/>
      <c r="AV191" s="46">
        <f t="shared" si="72"/>
        <v>0</v>
      </c>
      <c r="AW191" s="64">
        <v>26704</v>
      </c>
      <c r="AX191" s="46">
        <f t="shared" si="76"/>
        <v>4095</v>
      </c>
      <c r="AY191" s="17"/>
      <c r="AZ191" s="46">
        <f t="shared" si="73"/>
        <v>0</v>
      </c>
      <c r="BA191" s="17"/>
      <c r="BB191" s="46">
        <f t="shared" si="74"/>
        <v>0</v>
      </c>
      <c r="BC191" s="17"/>
      <c r="BD191" s="46">
        <f t="shared" si="75"/>
        <v>1375</v>
      </c>
    </row>
    <row r="192" spans="1:56" x14ac:dyDescent="0.55000000000000004">
      <c r="A192" s="20">
        <v>89</v>
      </c>
      <c r="B192" s="63" t="s">
        <v>234</v>
      </c>
      <c r="C192" s="56"/>
      <c r="D192" s="57" t="s">
        <v>40</v>
      </c>
      <c r="E192" s="43">
        <f>'[1]ธันวาคม 64 '!E192</f>
        <v>4841</v>
      </c>
      <c r="F192" s="43">
        <v>0</v>
      </c>
      <c r="G192" s="44">
        <v>0</v>
      </c>
      <c r="H192" s="45">
        <f>'[1]มกราคม 65'!E192</f>
        <v>4841</v>
      </c>
      <c r="I192" s="43">
        <f t="shared" si="94"/>
        <v>0</v>
      </c>
      <c r="J192" s="44">
        <f t="shared" si="95"/>
        <v>0</v>
      </c>
      <c r="K192" s="45">
        <f>'[1]กุมภาพันธ์ 65'!E192</f>
        <v>4841</v>
      </c>
      <c r="L192" s="43">
        <f t="shared" si="96"/>
        <v>0</v>
      </c>
      <c r="M192" s="44">
        <f>L192*$M$3</f>
        <v>0</v>
      </c>
      <c r="N192" s="45">
        <f>'[1]มีนาคม 65'!E192</f>
        <v>4841</v>
      </c>
      <c r="O192" s="43">
        <f t="shared" si="137"/>
        <v>0</v>
      </c>
      <c r="P192" s="44">
        <f>O192*$P$3</f>
        <v>0</v>
      </c>
      <c r="Q192" s="45">
        <f>'[1]เมษายน 65 '!E192</f>
        <v>4845</v>
      </c>
      <c r="R192" s="43">
        <f>Q192-N192</f>
        <v>4</v>
      </c>
      <c r="S192" s="44">
        <f>R192*$S$3</f>
        <v>20</v>
      </c>
      <c r="T192" s="45">
        <f>'[1]พฤษภาคม 65'!E192</f>
        <v>4868</v>
      </c>
      <c r="U192" s="43">
        <f>T192-Q192</f>
        <v>23</v>
      </c>
      <c r="V192" s="44">
        <f>U192*$V$3</f>
        <v>115</v>
      </c>
      <c r="W192" s="45">
        <f>'[1]มิถุนายน 65 '!E192</f>
        <v>4921</v>
      </c>
      <c r="X192" s="43">
        <f>W192-T192</f>
        <v>53</v>
      </c>
      <c r="Y192" s="44">
        <f>X192*$Y$3</f>
        <v>265</v>
      </c>
      <c r="Z192" s="45">
        <f>'[1]กรกฏาคม 65 '!E192</f>
        <v>4945</v>
      </c>
      <c r="AA192" s="43">
        <f>Z192-W192</f>
        <v>24</v>
      </c>
      <c r="AB192" s="44">
        <f>AA192*$AB$3</f>
        <v>120</v>
      </c>
      <c r="AC192" s="45">
        <f>'[1]สิงหาคม 65 '!E192</f>
        <v>4999</v>
      </c>
      <c r="AD192" s="43">
        <f>AC192-Z192</f>
        <v>54</v>
      </c>
      <c r="AE192" s="44">
        <f>AD192*$AE$3</f>
        <v>270</v>
      </c>
      <c r="AF192" s="45">
        <f>'[1]กันยายน 65 '!E192</f>
        <v>5056</v>
      </c>
      <c r="AG192" s="43">
        <f>AF192-AC192</f>
        <v>57</v>
      </c>
      <c r="AH192" s="44">
        <f>AG192*$AH$3</f>
        <v>285</v>
      </c>
      <c r="AI192" s="45">
        <f>'[1]ตุลาคม 65 '!E192</f>
        <v>5090</v>
      </c>
      <c r="AJ192" s="43">
        <f>AI192-AF192</f>
        <v>34</v>
      </c>
      <c r="AK192" s="44">
        <f>AJ192*$AK$3</f>
        <v>170</v>
      </c>
      <c r="AL192" s="45">
        <f>'[1]พฤศจิกายน 65'!E192</f>
        <v>5114</v>
      </c>
      <c r="AM192" s="43">
        <f>AL192-AI192</f>
        <v>24</v>
      </c>
      <c r="AN192" s="44">
        <f>AM192*$AN$3</f>
        <v>120</v>
      </c>
      <c r="AO192" s="45">
        <f>'[1]ธันวาคม 65 '!E192</f>
        <v>5146</v>
      </c>
      <c r="AP192" s="43">
        <f>AO192-AL192</f>
        <v>32</v>
      </c>
      <c r="AQ192" s="44">
        <f>AP192*$AQ$3</f>
        <v>160</v>
      </c>
      <c r="AS192" s="17"/>
      <c r="AT192" s="46">
        <f t="shared" si="71"/>
        <v>0</v>
      </c>
      <c r="AU192" s="17"/>
      <c r="AV192" s="46">
        <f t="shared" si="72"/>
        <v>0</v>
      </c>
      <c r="AW192" s="17"/>
      <c r="AX192" s="46">
        <f t="shared" si="76"/>
        <v>0</v>
      </c>
      <c r="AY192" s="17"/>
      <c r="AZ192" s="46">
        <f t="shared" si="73"/>
        <v>95</v>
      </c>
      <c r="BA192" s="17"/>
      <c r="BB192" s="46">
        <f t="shared" si="74"/>
        <v>150</v>
      </c>
      <c r="BC192" s="17"/>
      <c r="BD192" s="46">
        <f t="shared" si="75"/>
        <v>-145</v>
      </c>
    </row>
    <row r="193" spans="1:56" ht="23.4" x14ac:dyDescent="0.6">
      <c r="A193" s="95" t="s">
        <v>235</v>
      </c>
      <c r="B193" s="87"/>
      <c r="C193" s="88"/>
      <c r="D193" s="89"/>
      <c r="E193" s="30"/>
      <c r="F193" s="31"/>
      <c r="G193" s="32"/>
      <c r="H193" s="30"/>
      <c r="I193" s="31"/>
      <c r="J193" s="32"/>
      <c r="K193" s="30"/>
      <c r="L193" s="31"/>
      <c r="M193" s="32"/>
      <c r="N193" s="30"/>
      <c r="O193" s="31"/>
      <c r="P193" s="32"/>
      <c r="Q193" s="30"/>
      <c r="R193" s="31"/>
      <c r="S193" s="32"/>
      <c r="T193" s="30"/>
      <c r="U193" s="31"/>
      <c r="V193" s="32"/>
      <c r="W193" s="30"/>
      <c r="X193" s="31"/>
      <c r="Y193" s="32"/>
      <c r="Z193" s="30"/>
      <c r="AA193" s="31"/>
      <c r="AB193" s="32"/>
      <c r="AC193" s="30"/>
      <c r="AD193" s="31"/>
      <c r="AE193" s="32"/>
      <c r="AF193" s="30"/>
      <c r="AG193" s="31"/>
      <c r="AH193" s="32"/>
      <c r="AI193" s="30"/>
      <c r="AJ193" s="31"/>
      <c r="AK193" s="32"/>
      <c r="AL193" s="30"/>
      <c r="AM193" s="31"/>
      <c r="AN193" s="32"/>
      <c r="AO193" s="30"/>
      <c r="AP193" s="31"/>
      <c r="AQ193" s="32"/>
      <c r="AS193" s="17"/>
      <c r="AT193" s="46">
        <f t="shared" si="71"/>
        <v>0</v>
      </c>
      <c r="AU193" s="17"/>
      <c r="AV193" s="46">
        <f t="shared" si="72"/>
        <v>0</v>
      </c>
      <c r="AW193" s="17"/>
      <c r="AX193" s="46">
        <f t="shared" si="76"/>
        <v>0</v>
      </c>
      <c r="AY193" s="17"/>
      <c r="AZ193" s="46">
        <f t="shared" si="73"/>
        <v>0</v>
      </c>
      <c r="BA193" s="17"/>
      <c r="BB193" s="46">
        <f t="shared" si="74"/>
        <v>0</v>
      </c>
      <c r="BC193" s="17"/>
      <c r="BD193" s="46">
        <f t="shared" si="75"/>
        <v>0</v>
      </c>
    </row>
    <row r="194" spans="1:56" x14ac:dyDescent="0.55000000000000004">
      <c r="A194" s="59" t="s">
        <v>236</v>
      </c>
      <c r="B194" s="60"/>
      <c r="C194" s="61"/>
      <c r="D194" s="62"/>
      <c r="E194" s="36"/>
      <c r="F194" s="36"/>
      <c r="G194" s="38"/>
      <c r="H194" s="36"/>
      <c r="I194" s="36"/>
      <c r="J194" s="38"/>
      <c r="K194" s="36"/>
      <c r="L194" s="36"/>
      <c r="M194" s="38"/>
      <c r="N194" s="36"/>
      <c r="O194" s="36"/>
      <c r="P194" s="38"/>
      <c r="Q194" s="36"/>
      <c r="R194" s="36"/>
      <c r="S194" s="38"/>
      <c r="T194" s="36"/>
      <c r="U194" s="36"/>
      <c r="V194" s="38"/>
      <c r="W194" s="36"/>
      <c r="X194" s="36"/>
      <c r="Y194" s="38"/>
      <c r="Z194" s="36"/>
      <c r="AA194" s="36"/>
      <c r="AB194" s="38"/>
      <c r="AC194" s="36"/>
      <c r="AD194" s="36"/>
      <c r="AE194" s="38"/>
      <c r="AF194" s="36"/>
      <c r="AG194" s="36"/>
      <c r="AH194" s="38"/>
      <c r="AI194" s="36"/>
      <c r="AJ194" s="36"/>
      <c r="AK194" s="38"/>
      <c r="AL194" s="36"/>
      <c r="AM194" s="36"/>
      <c r="AN194" s="38"/>
      <c r="AO194" s="36"/>
      <c r="AP194" s="36"/>
      <c r="AQ194" s="38"/>
      <c r="AS194" s="17"/>
      <c r="AT194" s="46">
        <f t="shared" si="71"/>
        <v>0</v>
      </c>
      <c r="AU194" s="17"/>
      <c r="AV194" s="46">
        <f t="shared" si="72"/>
        <v>0</v>
      </c>
      <c r="AW194" s="17"/>
      <c r="AX194" s="46">
        <f t="shared" si="76"/>
        <v>0</v>
      </c>
      <c r="AY194" s="17"/>
      <c r="AZ194" s="46">
        <f t="shared" si="73"/>
        <v>0</v>
      </c>
      <c r="BA194" s="17"/>
      <c r="BB194" s="46">
        <f t="shared" si="74"/>
        <v>0</v>
      </c>
      <c r="BC194" s="17"/>
      <c r="BD194" s="46">
        <f t="shared" si="75"/>
        <v>0</v>
      </c>
    </row>
    <row r="195" spans="1:56" x14ac:dyDescent="0.55000000000000004">
      <c r="A195" s="57">
        <v>104</v>
      </c>
      <c r="B195" s="63" t="s">
        <v>237</v>
      </c>
      <c r="C195" s="56"/>
      <c r="D195" s="57">
        <v>8037508</v>
      </c>
      <c r="E195" s="43">
        <f>'[1]ธันวาคม 64 '!E195</f>
        <v>1151</v>
      </c>
      <c r="F195" s="43">
        <v>36</v>
      </c>
      <c r="G195" s="44">
        <v>180</v>
      </c>
      <c r="H195" s="45">
        <f>'[1]มกราคม 65'!E195</f>
        <v>1200</v>
      </c>
      <c r="I195" s="43">
        <f t="shared" si="94"/>
        <v>49</v>
      </c>
      <c r="J195" s="44">
        <f t="shared" si="95"/>
        <v>245</v>
      </c>
      <c r="K195" s="45">
        <f>'[1]กุมภาพันธ์ 65'!E195</f>
        <v>1247</v>
      </c>
      <c r="L195" s="43">
        <f t="shared" si="96"/>
        <v>47</v>
      </c>
      <c r="M195" s="44">
        <f>L195*$M$3</f>
        <v>235</v>
      </c>
      <c r="N195" s="45">
        <f>'[1]มีนาคม 65'!E195</f>
        <v>1284</v>
      </c>
      <c r="O195" s="43">
        <f t="shared" si="137"/>
        <v>37</v>
      </c>
      <c r="P195" s="44">
        <f>O195*$P$3</f>
        <v>185</v>
      </c>
      <c r="Q195" s="45">
        <f>'[1]เมษายน 65 '!E195</f>
        <v>1334</v>
      </c>
      <c r="R195" s="43">
        <f>Q195-N195</f>
        <v>50</v>
      </c>
      <c r="S195" s="44">
        <f>R195*$S$3</f>
        <v>250</v>
      </c>
      <c r="T195" s="45">
        <f>'[1]พฤษภาคม 65'!E195</f>
        <v>1334</v>
      </c>
      <c r="U195" s="43">
        <f>T195-Q195</f>
        <v>0</v>
      </c>
      <c r="V195" s="44">
        <f>U195*$V$3</f>
        <v>0</v>
      </c>
      <c r="W195" s="45">
        <f>'[1]มิถุนายน 65 '!E195</f>
        <v>1422</v>
      </c>
      <c r="X195" s="43">
        <f>W195-T195</f>
        <v>88</v>
      </c>
      <c r="Y195" s="44">
        <f>X195*$Y$3</f>
        <v>440</v>
      </c>
      <c r="Z195" s="45">
        <f>'[1]กรกฏาคม 65 '!E195</f>
        <v>1466</v>
      </c>
      <c r="AA195" s="43">
        <f>Z195-W195</f>
        <v>44</v>
      </c>
      <c r="AB195" s="44">
        <f>AA195*$AB$3</f>
        <v>220</v>
      </c>
      <c r="AC195" s="45">
        <f>'[1]สิงหาคม 65 '!E195</f>
        <v>1515</v>
      </c>
      <c r="AD195" s="43">
        <f>AC195-Z195</f>
        <v>49</v>
      </c>
      <c r="AE195" s="44">
        <f>AD195*$AE$3</f>
        <v>245</v>
      </c>
      <c r="AF195" s="45">
        <f>'[1]กันยายน 65 '!E195</f>
        <v>1562</v>
      </c>
      <c r="AG195" s="43">
        <f>AF195-AC195</f>
        <v>47</v>
      </c>
      <c r="AH195" s="44">
        <f>AG195*$AH$3</f>
        <v>235</v>
      </c>
      <c r="AI195" s="45">
        <f>'[1]ตุลาคม 65 '!E195</f>
        <v>1606</v>
      </c>
      <c r="AJ195" s="43">
        <f>AI195-AF195</f>
        <v>44</v>
      </c>
      <c r="AK195" s="44">
        <f>AJ195*$AK$3</f>
        <v>220</v>
      </c>
      <c r="AL195" s="45">
        <f>'[1]พฤศจิกายน 65'!E195</f>
        <v>1650</v>
      </c>
      <c r="AM195" s="43">
        <f>AL195-AI195</f>
        <v>44</v>
      </c>
      <c r="AN195" s="44">
        <f>AM195*$AN$3</f>
        <v>220</v>
      </c>
      <c r="AO195" s="45">
        <f>'[1]ธันวาคม 65 '!E195</f>
        <v>1700</v>
      </c>
      <c r="AP195" s="43">
        <f>AO195-AL195</f>
        <v>50</v>
      </c>
      <c r="AQ195" s="44">
        <f>AP195*$AQ$3</f>
        <v>250</v>
      </c>
      <c r="AS195" s="17"/>
      <c r="AT195" s="46">
        <f t="shared" si="71"/>
        <v>65</v>
      </c>
      <c r="AU195" s="17"/>
      <c r="AV195" s="46">
        <f t="shared" si="72"/>
        <v>-10</v>
      </c>
      <c r="AW195" s="17"/>
      <c r="AX195" s="46">
        <f t="shared" si="76"/>
        <v>-50</v>
      </c>
      <c r="AY195" s="17"/>
      <c r="AZ195" s="46">
        <f t="shared" si="73"/>
        <v>-250</v>
      </c>
      <c r="BA195" s="64">
        <v>1428</v>
      </c>
      <c r="BB195" s="65">
        <f t="shared" si="74"/>
        <v>440</v>
      </c>
      <c r="BC195" s="17"/>
      <c r="BD195" s="46">
        <f t="shared" si="75"/>
        <v>-220</v>
      </c>
    </row>
    <row r="196" spans="1:56" x14ac:dyDescent="0.55000000000000004">
      <c r="A196" s="57">
        <v>105</v>
      </c>
      <c r="B196" s="63" t="s">
        <v>238</v>
      </c>
      <c r="C196" s="56"/>
      <c r="D196" s="57"/>
      <c r="E196" s="43">
        <f>'[1]ธันวาคม 64 '!E196</f>
        <v>205</v>
      </c>
      <c r="F196" s="43">
        <v>0</v>
      </c>
      <c r="G196" s="44">
        <v>0</v>
      </c>
      <c r="H196" s="45">
        <f>'[1]มกราคม 65'!E196</f>
        <v>205</v>
      </c>
      <c r="I196" s="43">
        <f t="shared" si="94"/>
        <v>0</v>
      </c>
      <c r="J196" s="44">
        <f t="shared" si="95"/>
        <v>0</v>
      </c>
      <c r="K196" s="45">
        <f>'[1]กุมภาพันธ์ 65'!E196</f>
        <v>205</v>
      </c>
      <c r="L196" s="43">
        <f t="shared" si="96"/>
        <v>0</v>
      </c>
      <c r="M196" s="44">
        <f>L196*$M$3</f>
        <v>0</v>
      </c>
      <c r="N196" s="45">
        <f>'[1]มีนาคม 65'!E196</f>
        <v>219</v>
      </c>
      <c r="O196" s="43">
        <f t="shared" si="137"/>
        <v>14</v>
      </c>
      <c r="P196" s="44">
        <f>O196*$P$3</f>
        <v>70</v>
      </c>
      <c r="Q196" s="45">
        <f>'[1]เมษายน 65 '!E196</f>
        <v>219</v>
      </c>
      <c r="R196" s="43">
        <f>Q196-N196</f>
        <v>0</v>
      </c>
      <c r="S196" s="44">
        <f>R196*$S$3</f>
        <v>0</v>
      </c>
      <c r="T196" s="45">
        <f>'[1]พฤษภาคม 65'!E196</f>
        <v>219</v>
      </c>
      <c r="U196" s="43">
        <f>T196-Q196</f>
        <v>0</v>
      </c>
      <c r="V196" s="44">
        <f>U196*$V$3</f>
        <v>0</v>
      </c>
      <c r="W196" s="45">
        <f>'[1]มิถุนายน 65 '!E196</f>
        <v>219</v>
      </c>
      <c r="X196" s="43">
        <f>W196-T196</f>
        <v>0</v>
      </c>
      <c r="Y196" s="44">
        <f>X196*$Y$3</f>
        <v>0</v>
      </c>
      <c r="Z196" s="45">
        <f>'[1]กรกฏาคม 65 '!E196</f>
        <v>251</v>
      </c>
      <c r="AA196" s="43">
        <f>Z196-W196</f>
        <v>32</v>
      </c>
      <c r="AB196" s="44">
        <f>AA196*$AB$3</f>
        <v>160</v>
      </c>
      <c r="AC196" s="45">
        <f>'[1]สิงหาคม 65 '!E196</f>
        <v>278</v>
      </c>
      <c r="AD196" s="43">
        <f>AC196-Z196</f>
        <v>27</v>
      </c>
      <c r="AE196" s="44">
        <f>AD196*$AE$3</f>
        <v>135</v>
      </c>
      <c r="AF196" s="45">
        <f>'[1]กันยายน 65 '!E196</f>
        <v>306</v>
      </c>
      <c r="AG196" s="43">
        <f>AF196-AC196</f>
        <v>28</v>
      </c>
      <c r="AH196" s="44">
        <f>AG196*$AH$3</f>
        <v>140</v>
      </c>
      <c r="AI196" s="45">
        <f>'[1]ตุลาคม 65 '!E196</f>
        <v>333</v>
      </c>
      <c r="AJ196" s="43">
        <f>AI196-AF196</f>
        <v>27</v>
      </c>
      <c r="AK196" s="44">
        <f>AJ196*$AK$3</f>
        <v>135</v>
      </c>
      <c r="AL196" s="45">
        <f>'[1]พฤศจิกายน 65'!E196</f>
        <v>346</v>
      </c>
      <c r="AM196" s="43">
        <f>AL196-AI196</f>
        <v>13</v>
      </c>
      <c r="AN196" s="44">
        <f>AM196*$AN$3</f>
        <v>65</v>
      </c>
      <c r="AO196" s="45">
        <f>'[1]ธันวาคม 65 '!E196</f>
        <v>386</v>
      </c>
      <c r="AP196" s="43">
        <f>AO196-AL196</f>
        <v>40</v>
      </c>
      <c r="AQ196" s="44">
        <f>AP196*$AQ$3</f>
        <v>200</v>
      </c>
      <c r="AS196" s="17"/>
      <c r="AT196" s="46">
        <f t="shared" si="71"/>
        <v>0</v>
      </c>
      <c r="AU196" s="17"/>
      <c r="AV196" s="46">
        <f t="shared" si="72"/>
        <v>0</v>
      </c>
      <c r="AW196" s="17"/>
      <c r="AX196" s="46">
        <f t="shared" si="76"/>
        <v>70</v>
      </c>
      <c r="AY196" s="17"/>
      <c r="AZ196" s="46">
        <f t="shared" si="73"/>
        <v>0</v>
      </c>
      <c r="BA196" s="17"/>
      <c r="BB196" s="46">
        <f t="shared" si="74"/>
        <v>0</v>
      </c>
      <c r="BC196" s="17"/>
      <c r="BD196" s="46">
        <f t="shared" si="75"/>
        <v>160</v>
      </c>
    </row>
    <row r="197" spans="1:56" ht="23.4" x14ac:dyDescent="0.6">
      <c r="A197" s="96" t="s">
        <v>239</v>
      </c>
      <c r="B197" s="87"/>
      <c r="C197" s="88"/>
      <c r="D197" s="89"/>
      <c r="E197" s="30"/>
      <c r="F197" s="31"/>
      <c r="G197" s="32"/>
      <c r="H197" s="30"/>
      <c r="I197" s="31"/>
      <c r="J197" s="32"/>
      <c r="K197" s="30"/>
      <c r="L197" s="31"/>
      <c r="M197" s="32"/>
      <c r="N197" s="30"/>
      <c r="O197" s="31"/>
      <c r="P197" s="32"/>
      <c r="Q197" s="30"/>
      <c r="R197" s="31"/>
      <c r="S197" s="32"/>
      <c r="T197" s="30"/>
      <c r="U197" s="31"/>
      <c r="V197" s="32"/>
      <c r="W197" s="30"/>
      <c r="X197" s="31"/>
      <c r="Y197" s="32"/>
      <c r="Z197" s="30"/>
      <c r="AA197" s="31"/>
      <c r="AB197" s="32"/>
      <c r="AC197" s="30"/>
      <c r="AD197" s="31"/>
      <c r="AE197" s="32"/>
      <c r="AF197" s="30"/>
      <c r="AG197" s="31"/>
      <c r="AH197" s="32"/>
      <c r="AI197" s="30"/>
      <c r="AJ197" s="31"/>
      <c r="AK197" s="32"/>
      <c r="AL197" s="30"/>
      <c r="AM197" s="31"/>
      <c r="AN197" s="32"/>
      <c r="AO197" s="30"/>
      <c r="AP197" s="31"/>
      <c r="AQ197" s="32"/>
      <c r="AS197" s="17"/>
      <c r="AT197" s="46">
        <f t="shared" si="71"/>
        <v>0</v>
      </c>
      <c r="AU197" s="17"/>
      <c r="AV197" s="46">
        <f t="shared" si="72"/>
        <v>0</v>
      </c>
      <c r="AW197" s="17"/>
      <c r="AX197" s="46">
        <f t="shared" si="76"/>
        <v>0</v>
      </c>
      <c r="AY197" s="17"/>
      <c r="AZ197" s="46">
        <f t="shared" si="73"/>
        <v>0</v>
      </c>
      <c r="BA197" s="17"/>
      <c r="BB197" s="46">
        <f t="shared" si="74"/>
        <v>0</v>
      </c>
      <c r="BC197" s="17"/>
      <c r="BD197" s="46">
        <f t="shared" si="75"/>
        <v>0</v>
      </c>
    </row>
    <row r="198" spans="1:56" x14ac:dyDescent="0.55000000000000004">
      <c r="A198" s="34" t="s">
        <v>240</v>
      </c>
      <c r="B198" s="35"/>
      <c r="C198" s="36"/>
      <c r="D198" s="37"/>
      <c r="E198" s="36"/>
      <c r="F198" s="36"/>
      <c r="G198" s="38"/>
      <c r="H198" s="36"/>
      <c r="I198" s="36"/>
      <c r="J198" s="38"/>
      <c r="K198" s="36"/>
      <c r="L198" s="36"/>
      <c r="M198" s="38"/>
      <c r="N198" s="36"/>
      <c r="O198" s="36"/>
      <c r="P198" s="38"/>
      <c r="Q198" s="36"/>
      <c r="R198" s="36"/>
      <c r="S198" s="38"/>
      <c r="T198" s="36"/>
      <c r="U198" s="36"/>
      <c r="V198" s="38"/>
      <c r="W198" s="36"/>
      <c r="X198" s="36"/>
      <c r="Y198" s="38"/>
      <c r="Z198" s="36"/>
      <c r="AA198" s="36"/>
      <c r="AB198" s="38"/>
      <c r="AC198" s="36"/>
      <c r="AD198" s="36"/>
      <c r="AE198" s="38"/>
      <c r="AF198" s="36"/>
      <c r="AG198" s="36"/>
      <c r="AH198" s="38"/>
      <c r="AI198" s="36"/>
      <c r="AJ198" s="36"/>
      <c r="AK198" s="38"/>
      <c r="AL198" s="36"/>
      <c r="AM198" s="36"/>
      <c r="AN198" s="38"/>
      <c r="AO198" s="36"/>
      <c r="AP198" s="36"/>
      <c r="AQ198" s="38"/>
      <c r="AS198" s="17"/>
      <c r="AT198" s="46">
        <f t="shared" si="71"/>
        <v>0</v>
      </c>
      <c r="AU198" s="17"/>
      <c r="AV198" s="46">
        <f t="shared" si="72"/>
        <v>0</v>
      </c>
      <c r="AW198" s="17"/>
      <c r="AX198" s="46">
        <f t="shared" si="76"/>
        <v>0</v>
      </c>
      <c r="AY198" s="17"/>
      <c r="AZ198" s="46">
        <f t="shared" si="73"/>
        <v>0</v>
      </c>
      <c r="BA198" s="17"/>
      <c r="BB198" s="46">
        <f t="shared" si="74"/>
        <v>0</v>
      </c>
      <c r="BC198" s="17"/>
      <c r="BD198" s="46">
        <f t="shared" si="75"/>
        <v>0</v>
      </c>
    </row>
    <row r="199" spans="1:56" x14ac:dyDescent="0.55000000000000004">
      <c r="A199" s="20">
        <v>100</v>
      </c>
      <c r="B199" s="47" t="s">
        <v>241</v>
      </c>
      <c r="C199" s="48"/>
      <c r="D199" s="20"/>
      <c r="E199" s="43">
        <f>'[1]ธันวาคม 64 '!E199</f>
        <v>7860</v>
      </c>
      <c r="F199" s="43">
        <v>0</v>
      </c>
      <c r="G199" s="44">
        <v>0</v>
      </c>
      <c r="H199" s="45">
        <f>'[1]มกราคม 65'!E199</f>
        <v>7860</v>
      </c>
      <c r="I199" s="43">
        <f t="shared" si="94"/>
        <v>0</v>
      </c>
      <c r="J199" s="44">
        <f t="shared" si="95"/>
        <v>0</v>
      </c>
      <c r="K199" s="45">
        <f>'[1]กุมภาพันธ์ 65'!E199</f>
        <v>7860</v>
      </c>
      <c r="L199" s="43">
        <f t="shared" si="96"/>
        <v>0</v>
      </c>
      <c r="M199" s="44">
        <f>L199*$M$3</f>
        <v>0</v>
      </c>
      <c r="N199" s="45">
        <f>'[1]มีนาคม 65'!E199</f>
        <v>7905</v>
      </c>
      <c r="O199" s="43">
        <f t="shared" si="137"/>
        <v>45</v>
      </c>
      <c r="P199" s="44">
        <f>O199*$P$3</f>
        <v>225</v>
      </c>
      <c r="Q199" s="45">
        <f>'[1]เมษายน 65 '!E199</f>
        <v>7905</v>
      </c>
      <c r="R199" s="43">
        <f>Q199-N199</f>
        <v>0</v>
      </c>
      <c r="S199" s="44">
        <f>R199*$S$3</f>
        <v>0</v>
      </c>
      <c r="T199" s="45">
        <f>'[1]พฤษภาคม 65'!E199</f>
        <v>7905</v>
      </c>
      <c r="U199" s="43">
        <f>T199-Q199</f>
        <v>0</v>
      </c>
      <c r="V199" s="44">
        <f>U199*$V$3</f>
        <v>0</v>
      </c>
      <c r="W199" s="45">
        <f>'[1]มิถุนายน 65 '!E199</f>
        <v>7905</v>
      </c>
      <c r="X199" s="43">
        <f>W199-T199</f>
        <v>0</v>
      </c>
      <c r="Y199" s="44">
        <f>X199*$Y$3</f>
        <v>0</v>
      </c>
      <c r="Z199" s="45">
        <f>'[1]กรกฏาคม 65 '!E199</f>
        <v>7925</v>
      </c>
      <c r="AA199" s="43">
        <f>Z199-W199</f>
        <v>20</v>
      </c>
      <c r="AB199" s="44">
        <f>AA199*$AB$3</f>
        <v>100</v>
      </c>
      <c r="AC199" s="45">
        <f>'[1]สิงหาคม 65 '!E199</f>
        <v>7965</v>
      </c>
      <c r="AD199" s="43">
        <f>AC199-Z199</f>
        <v>40</v>
      </c>
      <c r="AE199" s="44">
        <f>AD199*$AE$3</f>
        <v>200</v>
      </c>
      <c r="AF199" s="45">
        <f>'[1]กันยายน 65 '!E199</f>
        <v>7992</v>
      </c>
      <c r="AG199" s="43">
        <f>AF199-AC199</f>
        <v>27</v>
      </c>
      <c r="AH199" s="44">
        <f>AG199*$AH$3</f>
        <v>135</v>
      </c>
      <c r="AI199" s="45">
        <f>'[1]ตุลาคม 65 '!E199</f>
        <v>8007</v>
      </c>
      <c r="AJ199" s="43">
        <f>AI199-AF199</f>
        <v>15</v>
      </c>
      <c r="AK199" s="44">
        <f>AJ199*$AK$3</f>
        <v>75</v>
      </c>
      <c r="AL199" s="45">
        <f>'[1]พฤศจิกายน 65'!E199</f>
        <v>8017</v>
      </c>
      <c r="AM199" s="43">
        <f>AL199-AI199</f>
        <v>10</v>
      </c>
      <c r="AN199" s="44">
        <f>AM199*$AN$3</f>
        <v>50</v>
      </c>
      <c r="AO199" s="45">
        <f>'[1]ธันวาคม 65 '!E199</f>
        <v>8032</v>
      </c>
      <c r="AP199" s="43">
        <f>AO199-AL199</f>
        <v>15</v>
      </c>
      <c r="AQ199" s="44">
        <f>AP199*$AQ$3</f>
        <v>75</v>
      </c>
      <c r="AS199" s="17"/>
      <c r="AT199" s="46">
        <f t="shared" si="71"/>
        <v>0</v>
      </c>
      <c r="AU199" s="17"/>
      <c r="AV199" s="46">
        <f t="shared" si="72"/>
        <v>0</v>
      </c>
      <c r="AW199" s="17"/>
      <c r="AX199" s="46">
        <f t="shared" si="76"/>
        <v>225</v>
      </c>
      <c r="AY199" s="17"/>
      <c r="AZ199" s="46">
        <f t="shared" si="73"/>
        <v>0</v>
      </c>
      <c r="BA199" s="17"/>
      <c r="BB199" s="46">
        <f t="shared" si="74"/>
        <v>0</v>
      </c>
      <c r="BC199" s="17"/>
      <c r="BD199" s="46">
        <f t="shared" si="75"/>
        <v>100</v>
      </c>
    </row>
    <row r="200" spans="1:56" x14ac:dyDescent="0.55000000000000004">
      <c r="A200" s="20">
        <v>101</v>
      </c>
      <c r="B200" s="47" t="s">
        <v>241</v>
      </c>
      <c r="C200" s="48"/>
      <c r="D200" s="20"/>
      <c r="E200" s="43">
        <f>'[1]ธันวาคม 64 '!E200</f>
        <v>9464</v>
      </c>
      <c r="F200" s="43">
        <v>0</v>
      </c>
      <c r="G200" s="44">
        <v>0</v>
      </c>
      <c r="H200" s="45">
        <f>'[1]มกราคม 65'!E200</f>
        <v>9464</v>
      </c>
      <c r="I200" s="43">
        <f t="shared" si="94"/>
        <v>0</v>
      </c>
      <c r="J200" s="44">
        <f t="shared" si="95"/>
        <v>0</v>
      </c>
      <c r="K200" s="45">
        <f>'[1]กุมภาพันธ์ 65'!E200</f>
        <v>9464</v>
      </c>
      <c r="L200" s="43">
        <f t="shared" si="96"/>
        <v>0</v>
      </c>
      <c r="M200" s="44">
        <f>L200*$M$3</f>
        <v>0</v>
      </c>
      <c r="N200" s="45">
        <f>'[1]มีนาคม 65'!E200</f>
        <v>9464</v>
      </c>
      <c r="O200" s="43">
        <f t="shared" si="137"/>
        <v>0</v>
      </c>
      <c r="P200" s="44">
        <f>O200*$P$3</f>
        <v>0</v>
      </c>
      <c r="Q200" s="45">
        <f>'[1]เมษายน 65 '!E200</f>
        <v>9464</v>
      </c>
      <c r="R200" s="43">
        <f>Q200-N200</f>
        <v>0</v>
      </c>
      <c r="S200" s="44">
        <f>R200*$S$3</f>
        <v>0</v>
      </c>
      <c r="T200" s="45">
        <f>'[1]พฤษภาคม 65'!E200</f>
        <v>9464</v>
      </c>
      <c r="U200" s="43">
        <f>T200-Q200</f>
        <v>0</v>
      </c>
      <c r="V200" s="44">
        <f>U200*$V$3</f>
        <v>0</v>
      </c>
      <c r="W200" s="45">
        <f>'[1]มิถุนายน 65 '!E200</f>
        <v>9464</v>
      </c>
      <c r="X200" s="43">
        <f>W200-T200</f>
        <v>0</v>
      </c>
      <c r="Y200" s="44">
        <f>X200*$Y$3</f>
        <v>0</v>
      </c>
      <c r="Z200" s="45">
        <f>'[1]กรกฏาคม 65 '!E200</f>
        <v>9529</v>
      </c>
      <c r="AA200" s="43">
        <f>Z200-W200</f>
        <v>65</v>
      </c>
      <c r="AB200" s="44">
        <f>AA200*$AB$3</f>
        <v>325</v>
      </c>
      <c r="AC200" s="45">
        <f>'[1]สิงหาคม 65 '!E200</f>
        <v>9629</v>
      </c>
      <c r="AD200" s="43">
        <f>AC200-Z200</f>
        <v>100</v>
      </c>
      <c r="AE200" s="44">
        <f>AD200*$AE$3</f>
        <v>500</v>
      </c>
      <c r="AF200" s="45">
        <f>'[1]กันยายน 65 '!E200</f>
        <v>9736</v>
      </c>
      <c r="AG200" s="43">
        <f>AF200-AC200</f>
        <v>107</v>
      </c>
      <c r="AH200" s="44">
        <f>AG200*$AH$3</f>
        <v>535</v>
      </c>
      <c r="AI200" s="45">
        <f>'[1]ตุลาคม 65 '!E200</f>
        <v>9813</v>
      </c>
      <c r="AJ200" s="43">
        <f>AI200-AF200</f>
        <v>77</v>
      </c>
      <c r="AK200" s="44">
        <f>AJ200*$AK$3</f>
        <v>385</v>
      </c>
      <c r="AL200" s="45">
        <f>'[1]พฤศจิกายน 65'!E200</f>
        <v>9842</v>
      </c>
      <c r="AM200" s="43">
        <f>AL200-AI200</f>
        <v>29</v>
      </c>
      <c r="AN200" s="44">
        <f>AM200*$AN$3</f>
        <v>145</v>
      </c>
      <c r="AO200" s="45">
        <f>'[1]ธันวาคม 65 '!E200</f>
        <v>9925</v>
      </c>
      <c r="AP200" s="43">
        <f>AO200-AL200</f>
        <v>83</v>
      </c>
      <c r="AQ200" s="44">
        <f>AP200*$AQ$3</f>
        <v>415</v>
      </c>
      <c r="AS200" s="17"/>
      <c r="AT200" s="46">
        <f t="shared" ref="AT200:AT263" si="138">J200-G200</f>
        <v>0</v>
      </c>
      <c r="AU200" s="17"/>
      <c r="AV200" s="46">
        <f t="shared" ref="AV200:AV263" si="139">M200-J200</f>
        <v>0</v>
      </c>
      <c r="AW200" s="17"/>
      <c r="AX200" s="46">
        <f t="shared" si="76"/>
        <v>0</v>
      </c>
      <c r="AY200" s="17"/>
      <c r="AZ200" s="46">
        <f t="shared" ref="AZ200:AZ263" si="140">V200-S200</f>
        <v>0</v>
      </c>
      <c r="BA200" s="17"/>
      <c r="BB200" s="46">
        <f t="shared" ref="BB200:BB263" si="141">Y200-V200</f>
        <v>0</v>
      </c>
      <c r="BC200" s="17"/>
      <c r="BD200" s="46">
        <f t="shared" ref="BD200:BD263" si="142">AB200-Y200</f>
        <v>325</v>
      </c>
    </row>
    <row r="201" spans="1:56" x14ac:dyDescent="0.55000000000000004">
      <c r="A201" s="20">
        <v>102</v>
      </c>
      <c r="B201" s="47" t="s">
        <v>242</v>
      </c>
      <c r="C201" s="48"/>
      <c r="D201" s="20"/>
      <c r="E201" s="43">
        <f>'[1]ธันวาคม 64 '!E201</f>
        <v>8158</v>
      </c>
      <c r="F201" s="43">
        <v>23</v>
      </c>
      <c r="G201" s="44">
        <v>115</v>
      </c>
      <c r="H201" s="45">
        <f>'[1]มกราคม 65'!E201</f>
        <v>8162</v>
      </c>
      <c r="I201" s="43">
        <f t="shared" si="94"/>
        <v>4</v>
      </c>
      <c r="J201" s="44">
        <f t="shared" si="95"/>
        <v>20</v>
      </c>
      <c r="K201" s="45">
        <f>'[1]กุมภาพันธ์ 65'!E201</f>
        <v>8168</v>
      </c>
      <c r="L201" s="43">
        <f t="shared" si="96"/>
        <v>6</v>
      </c>
      <c r="M201" s="44">
        <f>L201*$M$3</f>
        <v>30</v>
      </c>
      <c r="N201" s="45">
        <f>'[1]มีนาคม 65'!E201</f>
        <v>8168</v>
      </c>
      <c r="O201" s="43">
        <f t="shared" si="137"/>
        <v>0</v>
      </c>
      <c r="P201" s="44">
        <f>O201*$P$3</f>
        <v>0</v>
      </c>
      <c r="Q201" s="45">
        <f>'[1]เมษายน 65 '!E201</f>
        <v>8173</v>
      </c>
      <c r="R201" s="43">
        <f>Q201-N201</f>
        <v>5</v>
      </c>
      <c r="S201" s="44">
        <f>R201*$S$3</f>
        <v>25</v>
      </c>
      <c r="T201" s="45">
        <f>'[1]พฤษภาคม 65'!E201</f>
        <v>8173</v>
      </c>
      <c r="U201" s="43">
        <f>T201-Q201</f>
        <v>0</v>
      </c>
      <c r="V201" s="44">
        <f>U201*$V$3</f>
        <v>0</v>
      </c>
      <c r="W201" s="45">
        <f>'[1]มิถุนายน 65 '!E201</f>
        <v>8173</v>
      </c>
      <c r="X201" s="43">
        <f>W201-T201</f>
        <v>0</v>
      </c>
      <c r="Y201" s="44">
        <f>X201*$Y$3</f>
        <v>0</v>
      </c>
      <c r="Z201" s="45">
        <f>'[1]กรกฏาคม 65 '!E201</f>
        <v>8173</v>
      </c>
      <c r="AA201" s="43">
        <f>Z201-W201</f>
        <v>0</v>
      </c>
      <c r="AB201" s="44">
        <f>AA201*$AB$3</f>
        <v>0</v>
      </c>
      <c r="AC201" s="45">
        <f>'[1]สิงหาคม 65 '!E201</f>
        <v>8173</v>
      </c>
      <c r="AD201" s="43">
        <f>AC201-Z201</f>
        <v>0</v>
      </c>
      <c r="AE201" s="44">
        <f>AD201*$AE$3</f>
        <v>0</v>
      </c>
      <c r="AF201" s="45">
        <f>'[1]กันยายน 65 '!E201</f>
        <v>8175</v>
      </c>
      <c r="AG201" s="43">
        <f>AF201-AC201</f>
        <v>2</v>
      </c>
      <c r="AH201" s="44">
        <f>AG201*$AH$3</f>
        <v>10</v>
      </c>
      <c r="AI201" s="45">
        <f>'[1]ตุลาคม 65 '!E201</f>
        <v>8175</v>
      </c>
      <c r="AJ201" s="43">
        <f>AI201-AF201</f>
        <v>0</v>
      </c>
      <c r="AK201" s="44">
        <f>AJ201*$AK$3</f>
        <v>0</v>
      </c>
      <c r="AL201" s="45">
        <f>'[1]พฤศจิกายน 65'!E201</f>
        <v>8186</v>
      </c>
      <c r="AM201" s="43">
        <f>AL201-AI201</f>
        <v>11</v>
      </c>
      <c r="AN201" s="44">
        <f>AM201*$AN$3</f>
        <v>55</v>
      </c>
      <c r="AO201" s="45">
        <f>'[1]ธันวาคม 65 '!E201</f>
        <v>8216</v>
      </c>
      <c r="AP201" s="43">
        <f>AO201-AL201</f>
        <v>30</v>
      </c>
      <c r="AQ201" s="44">
        <f>AP201*$AQ$3</f>
        <v>150</v>
      </c>
      <c r="AS201" s="17"/>
      <c r="AT201" s="46">
        <f t="shared" si="138"/>
        <v>-95</v>
      </c>
      <c r="AU201" s="17"/>
      <c r="AV201" s="46">
        <f t="shared" si="139"/>
        <v>10</v>
      </c>
      <c r="AW201" s="17"/>
      <c r="AX201" s="46">
        <f t="shared" ref="AX201:AX264" si="143">P201-M201</f>
        <v>-30</v>
      </c>
      <c r="AY201" s="17"/>
      <c r="AZ201" s="46">
        <f t="shared" si="140"/>
        <v>-25</v>
      </c>
      <c r="BA201" s="17"/>
      <c r="BB201" s="46">
        <f t="shared" si="141"/>
        <v>0</v>
      </c>
      <c r="BC201" s="17"/>
      <c r="BD201" s="46">
        <f t="shared" si="142"/>
        <v>0</v>
      </c>
    </row>
    <row r="202" spans="1:56" x14ac:dyDescent="0.55000000000000004">
      <c r="A202" s="20">
        <v>103</v>
      </c>
      <c r="B202" s="47" t="s">
        <v>243</v>
      </c>
      <c r="C202" s="48"/>
      <c r="D202" s="20">
        <v>171022627</v>
      </c>
      <c r="E202" s="43">
        <f>'[1]ธันวาคม 64 '!E202</f>
        <v>1331</v>
      </c>
      <c r="F202" s="43">
        <v>0</v>
      </c>
      <c r="G202" s="44">
        <v>0</v>
      </c>
      <c r="H202" s="45">
        <f>'[1]มกราคม 65'!E202</f>
        <v>1331</v>
      </c>
      <c r="I202" s="43">
        <f t="shared" si="94"/>
        <v>0</v>
      </c>
      <c r="J202" s="44">
        <f t="shared" si="95"/>
        <v>0</v>
      </c>
      <c r="K202" s="45">
        <f>'[1]กุมภาพันธ์ 65'!E202</f>
        <v>1331</v>
      </c>
      <c r="L202" s="43">
        <f t="shared" si="96"/>
        <v>0</v>
      </c>
      <c r="M202" s="44">
        <f>L202*$M$3</f>
        <v>0</v>
      </c>
      <c r="N202" s="45">
        <f>'[1]มีนาคม 65'!E202</f>
        <v>1331</v>
      </c>
      <c r="O202" s="43">
        <f t="shared" si="137"/>
        <v>0</v>
      </c>
      <c r="P202" s="44">
        <f>O202*$P$3</f>
        <v>0</v>
      </c>
      <c r="Q202" s="45">
        <f>'[1]เมษายน 65 '!E202</f>
        <v>1331</v>
      </c>
      <c r="R202" s="43">
        <f>Q202-N202</f>
        <v>0</v>
      </c>
      <c r="S202" s="44">
        <f>R202*$S$3</f>
        <v>0</v>
      </c>
      <c r="T202" s="45">
        <f>'[1]พฤษภาคม 65'!E202</f>
        <v>1331</v>
      </c>
      <c r="U202" s="43">
        <f>T202-Q202</f>
        <v>0</v>
      </c>
      <c r="V202" s="44">
        <f>U202*$V$3</f>
        <v>0</v>
      </c>
      <c r="W202" s="45">
        <f>'[1]มิถุนายน 65 '!E202</f>
        <v>1331</v>
      </c>
      <c r="X202" s="43">
        <f>W202-T202</f>
        <v>0</v>
      </c>
      <c r="Y202" s="44">
        <f>X202*$Y$3</f>
        <v>0</v>
      </c>
      <c r="Z202" s="45">
        <f>'[1]กรกฏาคม 65 '!E202</f>
        <v>1397</v>
      </c>
      <c r="AA202" s="43">
        <f>Z202-W202</f>
        <v>66</v>
      </c>
      <c r="AB202" s="44">
        <f>AA202*$AB$3</f>
        <v>330</v>
      </c>
      <c r="AC202" s="45">
        <f>'[1]สิงหาคม 65 '!E202</f>
        <v>1483</v>
      </c>
      <c r="AD202" s="43">
        <f>AC202-Z202</f>
        <v>86</v>
      </c>
      <c r="AE202" s="44">
        <f>AD202*$AE$3</f>
        <v>430</v>
      </c>
      <c r="AF202" s="45">
        <f>'[1]กันยายน 65 '!E202</f>
        <v>1621</v>
      </c>
      <c r="AG202" s="43">
        <f>AF202-AC202</f>
        <v>138</v>
      </c>
      <c r="AH202" s="44">
        <f>AG202*$AH$3</f>
        <v>690</v>
      </c>
      <c r="AI202" s="45">
        <f>'[1]ตุลาคม 65 '!E202</f>
        <v>1753</v>
      </c>
      <c r="AJ202" s="43">
        <f>AI202-AF202</f>
        <v>132</v>
      </c>
      <c r="AK202" s="44">
        <f>AJ202*$AK$3</f>
        <v>660</v>
      </c>
      <c r="AL202" s="45">
        <f>'[1]พฤศจิกายน 65'!E202</f>
        <v>1792</v>
      </c>
      <c r="AM202" s="43">
        <f>AL202-AI202</f>
        <v>39</v>
      </c>
      <c r="AN202" s="44">
        <f>AM202*$AN$3</f>
        <v>195</v>
      </c>
      <c r="AO202" s="45">
        <f>'[1]ธันวาคม 65 '!E202</f>
        <v>1960</v>
      </c>
      <c r="AP202" s="43">
        <f>AO202-AL202</f>
        <v>168</v>
      </c>
      <c r="AQ202" s="44">
        <f>AP202*$AQ$3</f>
        <v>840</v>
      </c>
      <c r="AS202" s="17"/>
      <c r="AT202" s="46">
        <f t="shared" si="138"/>
        <v>0</v>
      </c>
      <c r="AU202" s="17"/>
      <c r="AV202" s="46">
        <f t="shared" si="139"/>
        <v>0</v>
      </c>
      <c r="AW202" s="17"/>
      <c r="AX202" s="46">
        <f t="shared" si="143"/>
        <v>0</v>
      </c>
      <c r="AY202" s="17"/>
      <c r="AZ202" s="46">
        <f t="shared" si="140"/>
        <v>0</v>
      </c>
      <c r="BA202" s="17"/>
      <c r="BB202" s="46">
        <f t="shared" si="141"/>
        <v>0</v>
      </c>
      <c r="BC202" s="17"/>
      <c r="BD202" s="46">
        <f t="shared" si="142"/>
        <v>330</v>
      </c>
    </row>
    <row r="203" spans="1:56" ht="23.4" x14ac:dyDescent="0.6">
      <c r="A203" s="96" t="s">
        <v>244</v>
      </c>
      <c r="B203" s="87"/>
      <c r="C203" s="88"/>
      <c r="D203" s="89"/>
      <c r="E203" s="30"/>
      <c r="F203" s="31"/>
      <c r="G203" s="32"/>
      <c r="H203" s="30"/>
      <c r="I203" s="31"/>
      <c r="J203" s="32"/>
      <c r="K203" s="30"/>
      <c r="L203" s="31"/>
      <c r="M203" s="32"/>
      <c r="N203" s="30"/>
      <c r="O203" s="31"/>
      <c r="P203" s="32"/>
      <c r="Q203" s="30"/>
      <c r="R203" s="31"/>
      <c r="S203" s="32"/>
      <c r="T203" s="30"/>
      <c r="U203" s="31"/>
      <c r="V203" s="32"/>
      <c r="W203" s="30"/>
      <c r="X203" s="31"/>
      <c r="Y203" s="32"/>
      <c r="Z203" s="30"/>
      <c r="AA203" s="31"/>
      <c r="AB203" s="32"/>
      <c r="AC203" s="30"/>
      <c r="AD203" s="31"/>
      <c r="AE203" s="32"/>
      <c r="AF203" s="30"/>
      <c r="AG203" s="31"/>
      <c r="AH203" s="32"/>
      <c r="AI203" s="30"/>
      <c r="AJ203" s="31"/>
      <c r="AK203" s="32"/>
      <c r="AL203" s="30"/>
      <c r="AM203" s="31"/>
      <c r="AN203" s="32"/>
      <c r="AO203" s="30"/>
      <c r="AP203" s="31"/>
      <c r="AQ203" s="32"/>
      <c r="AS203" s="17"/>
      <c r="AT203" s="46">
        <f t="shared" si="138"/>
        <v>0</v>
      </c>
      <c r="AU203" s="17"/>
      <c r="AV203" s="46">
        <f t="shared" si="139"/>
        <v>0</v>
      </c>
      <c r="AW203" s="17"/>
      <c r="AX203" s="46">
        <f t="shared" si="143"/>
        <v>0</v>
      </c>
      <c r="AY203" s="17"/>
      <c r="AZ203" s="46">
        <f t="shared" si="140"/>
        <v>0</v>
      </c>
      <c r="BA203" s="17"/>
      <c r="BB203" s="46">
        <f t="shared" si="141"/>
        <v>0</v>
      </c>
      <c r="BC203" s="17"/>
      <c r="BD203" s="46">
        <f t="shared" si="142"/>
        <v>0</v>
      </c>
    </row>
    <row r="204" spans="1:56" x14ac:dyDescent="0.55000000000000004">
      <c r="A204" s="34" t="s">
        <v>245</v>
      </c>
      <c r="B204" s="35"/>
      <c r="C204" s="36"/>
      <c r="D204" s="37"/>
      <c r="E204" s="36"/>
      <c r="F204" s="36"/>
      <c r="G204" s="38"/>
      <c r="H204" s="36"/>
      <c r="I204" s="36"/>
      <c r="J204" s="38"/>
      <c r="K204" s="36"/>
      <c r="L204" s="36"/>
      <c r="M204" s="38"/>
      <c r="N204" s="36"/>
      <c r="O204" s="36"/>
      <c r="P204" s="38"/>
      <c r="Q204" s="36"/>
      <c r="R204" s="36"/>
      <c r="S204" s="38"/>
      <c r="T204" s="36"/>
      <c r="U204" s="36"/>
      <c r="V204" s="38"/>
      <c r="W204" s="36"/>
      <c r="X204" s="36"/>
      <c r="Y204" s="38"/>
      <c r="Z204" s="36"/>
      <c r="AA204" s="36"/>
      <c r="AB204" s="38"/>
      <c r="AC204" s="36"/>
      <c r="AD204" s="36"/>
      <c r="AE204" s="38"/>
      <c r="AF204" s="36"/>
      <c r="AG204" s="36"/>
      <c r="AH204" s="38"/>
      <c r="AI204" s="36"/>
      <c r="AJ204" s="36"/>
      <c r="AK204" s="38"/>
      <c r="AL204" s="36"/>
      <c r="AM204" s="36"/>
      <c r="AN204" s="38"/>
      <c r="AO204" s="36"/>
      <c r="AP204" s="36"/>
      <c r="AQ204" s="38"/>
      <c r="AS204" s="17"/>
      <c r="AT204" s="46">
        <f t="shared" si="138"/>
        <v>0</v>
      </c>
      <c r="AU204" s="17"/>
      <c r="AV204" s="46">
        <f t="shared" si="139"/>
        <v>0</v>
      </c>
      <c r="AW204" s="17"/>
      <c r="AX204" s="46">
        <f t="shared" si="143"/>
        <v>0</v>
      </c>
      <c r="AY204" s="17"/>
      <c r="AZ204" s="46">
        <f t="shared" si="140"/>
        <v>0</v>
      </c>
      <c r="BA204" s="17"/>
      <c r="BB204" s="46">
        <f t="shared" si="141"/>
        <v>0</v>
      </c>
      <c r="BC204" s="17"/>
      <c r="BD204" s="46">
        <f t="shared" si="142"/>
        <v>0</v>
      </c>
    </row>
    <row r="205" spans="1:56" x14ac:dyDescent="0.55000000000000004">
      <c r="A205" s="20">
        <v>78</v>
      </c>
      <c r="B205" s="40" t="s">
        <v>246</v>
      </c>
      <c r="C205" s="41"/>
      <c r="D205" s="20" t="s">
        <v>40</v>
      </c>
      <c r="E205" s="43">
        <f>'[1]ธันวาคม 64 '!E205</f>
        <v>2255</v>
      </c>
      <c r="F205" s="43">
        <v>74</v>
      </c>
      <c r="G205" s="44">
        <v>370</v>
      </c>
      <c r="H205" s="45">
        <f>'[1]มกราคม 65'!E205</f>
        <v>2324</v>
      </c>
      <c r="I205" s="43">
        <f t="shared" si="94"/>
        <v>69</v>
      </c>
      <c r="J205" s="44">
        <f t="shared" si="95"/>
        <v>345</v>
      </c>
      <c r="K205" s="45">
        <f>'[1]กุมภาพันธ์ 65'!E205</f>
        <v>2408</v>
      </c>
      <c r="L205" s="43">
        <f t="shared" si="96"/>
        <v>84</v>
      </c>
      <c r="M205" s="44">
        <f>L205*$M$3</f>
        <v>420</v>
      </c>
      <c r="N205" s="45">
        <f>'[1]มีนาคม 65'!E205</f>
        <v>2481</v>
      </c>
      <c r="O205" s="43">
        <f t="shared" si="137"/>
        <v>73</v>
      </c>
      <c r="P205" s="44">
        <f>O205*$P$3</f>
        <v>365</v>
      </c>
      <c r="Q205" s="45">
        <f>'[1]เมษายน 65 '!E205</f>
        <v>2541</v>
      </c>
      <c r="R205" s="43">
        <f>Q205-N205</f>
        <v>60</v>
      </c>
      <c r="S205" s="44">
        <f>R205*$S$3</f>
        <v>300</v>
      </c>
      <c r="T205" s="45">
        <f>'[1]พฤษภาคม 65'!E205</f>
        <v>2597</v>
      </c>
      <c r="U205" s="43">
        <f>T205-Q205</f>
        <v>56</v>
      </c>
      <c r="V205" s="44">
        <f>U205*$V$3</f>
        <v>280</v>
      </c>
      <c r="W205" s="45">
        <f>'[1]มิถุนายน 65 '!E205</f>
        <v>2671</v>
      </c>
      <c r="X205" s="43">
        <f>W205-T205</f>
        <v>74</v>
      </c>
      <c r="Y205" s="44">
        <f>X205*$Y$3</f>
        <v>370</v>
      </c>
      <c r="Z205" s="45">
        <f>'[1]กรกฏาคม 65 '!E205</f>
        <v>2753</v>
      </c>
      <c r="AA205" s="43">
        <f>Z205-W205</f>
        <v>82</v>
      </c>
      <c r="AB205" s="44">
        <f>AA205*$AB$3</f>
        <v>410</v>
      </c>
      <c r="AC205" s="45">
        <f>'[1]สิงหาคม 65 '!E205</f>
        <v>2806</v>
      </c>
      <c r="AD205" s="43">
        <f>AC205-Z205</f>
        <v>53</v>
      </c>
      <c r="AE205" s="44">
        <f>AD205*$AE$3</f>
        <v>265</v>
      </c>
      <c r="AF205" s="45">
        <f>'[1]กันยายน 65 '!E205</f>
        <v>2846</v>
      </c>
      <c r="AG205" s="43">
        <f>AF205-AC205</f>
        <v>40</v>
      </c>
      <c r="AH205" s="44">
        <f>AG205*$AH$3</f>
        <v>200</v>
      </c>
      <c r="AI205" s="45">
        <f>'[1]ตุลาคม 65 '!E205</f>
        <v>2855</v>
      </c>
      <c r="AJ205" s="43">
        <f>AI205-AF205</f>
        <v>9</v>
      </c>
      <c r="AK205" s="44">
        <f>AJ205*$AK$3</f>
        <v>45</v>
      </c>
      <c r="AL205" s="45">
        <f>'[1]พฤศจิกายน 65'!E205</f>
        <v>2910</v>
      </c>
      <c r="AM205" s="43">
        <f>AL205-AI205</f>
        <v>55</v>
      </c>
      <c r="AN205" s="44">
        <f>AM205*$AN$3</f>
        <v>275</v>
      </c>
      <c r="AO205" s="45">
        <f>'[1]ธันวาคม 65 '!E205</f>
        <v>2993</v>
      </c>
      <c r="AP205" s="43">
        <f>AO205-AL205</f>
        <v>83</v>
      </c>
      <c r="AQ205" s="44">
        <f>AP205*$AQ$3</f>
        <v>415</v>
      </c>
      <c r="AS205" s="17"/>
      <c r="AT205" s="46">
        <f t="shared" si="138"/>
        <v>-25</v>
      </c>
      <c r="AU205" s="17"/>
      <c r="AV205" s="46">
        <f t="shared" si="139"/>
        <v>75</v>
      </c>
      <c r="AW205" s="17"/>
      <c r="AX205" s="46">
        <f t="shared" si="143"/>
        <v>-55</v>
      </c>
      <c r="AY205" s="17"/>
      <c r="AZ205" s="46">
        <f t="shared" si="140"/>
        <v>-20</v>
      </c>
      <c r="BA205" s="17"/>
      <c r="BB205" s="46">
        <f t="shared" si="141"/>
        <v>90</v>
      </c>
      <c r="BC205" s="17"/>
      <c r="BD205" s="46">
        <f t="shared" si="142"/>
        <v>40</v>
      </c>
    </row>
    <row r="206" spans="1:56" x14ac:dyDescent="0.55000000000000004">
      <c r="A206" s="20">
        <v>65</v>
      </c>
      <c r="B206" s="47" t="s">
        <v>247</v>
      </c>
      <c r="C206" s="48"/>
      <c r="D206" s="20">
        <v>7001985</v>
      </c>
      <c r="E206" s="43">
        <f>'[1]ธันวาคม 64 '!E206</f>
        <v>23654</v>
      </c>
      <c r="F206" s="43">
        <v>579</v>
      </c>
      <c r="G206" s="44">
        <v>2895</v>
      </c>
      <c r="H206" s="75">
        <f>'[1]มกราคม 65'!E206</f>
        <v>24302</v>
      </c>
      <c r="I206" s="76">
        <f t="shared" si="94"/>
        <v>648</v>
      </c>
      <c r="J206" s="77">
        <f t="shared" si="95"/>
        <v>3240</v>
      </c>
      <c r="K206" s="45">
        <f>'[1]กุมภาพันธ์ 65'!E206</f>
        <v>25202</v>
      </c>
      <c r="L206" s="43">
        <f t="shared" si="96"/>
        <v>900</v>
      </c>
      <c r="M206" s="44">
        <f>L206*$M$3</f>
        <v>4500</v>
      </c>
      <c r="N206" s="45">
        <f>'[1]มีนาคม 65'!E206</f>
        <v>25937</v>
      </c>
      <c r="O206" s="43">
        <f t="shared" si="137"/>
        <v>735</v>
      </c>
      <c r="P206" s="44">
        <f>O206*$P$3</f>
        <v>3675</v>
      </c>
      <c r="Q206" s="45">
        <f>'[1]เมษายน 65 '!E206</f>
        <v>26125</v>
      </c>
      <c r="R206" s="43">
        <f>Q206-N206</f>
        <v>188</v>
      </c>
      <c r="S206" s="44">
        <f>R206*$S$3</f>
        <v>940</v>
      </c>
      <c r="T206" s="45">
        <f>'[1]พฤษภาคม 65'!E206</f>
        <v>26173</v>
      </c>
      <c r="U206" s="43">
        <f>T206-Q206</f>
        <v>48</v>
      </c>
      <c r="V206" s="44">
        <f>U206*$V$3</f>
        <v>240</v>
      </c>
      <c r="W206" s="45">
        <f>'[1]มิถุนายน 65 '!E206</f>
        <v>26236</v>
      </c>
      <c r="X206" s="43">
        <f>W206-T206</f>
        <v>63</v>
      </c>
      <c r="Y206" s="44">
        <f>X206*$Y$3</f>
        <v>315</v>
      </c>
      <c r="Z206" s="45">
        <f>'[1]กรกฏาคม 65 '!E206</f>
        <v>26740</v>
      </c>
      <c r="AA206" s="43">
        <f>Z206-W206</f>
        <v>504</v>
      </c>
      <c r="AB206" s="44">
        <f>AA206*$AB$3</f>
        <v>2520</v>
      </c>
      <c r="AC206" s="45">
        <f>'[1]สิงหาคม 65 '!E206</f>
        <v>27489</v>
      </c>
      <c r="AD206" s="43">
        <f>AC206-Z206</f>
        <v>749</v>
      </c>
      <c r="AE206" s="44">
        <f>AD206*$AE$3</f>
        <v>3745</v>
      </c>
      <c r="AF206" s="45">
        <f>'[1]กันยายน 65 '!E206</f>
        <v>28427</v>
      </c>
      <c r="AG206" s="43">
        <f>AF206-AC206</f>
        <v>938</v>
      </c>
      <c r="AH206" s="44">
        <f>AG206*$AH$3</f>
        <v>4690</v>
      </c>
      <c r="AI206" s="45">
        <f>'[1]ตุลาคม 65 '!E206</f>
        <v>29234</v>
      </c>
      <c r="AJ206" s="43">
        <f>AI206-AF206</f>
        <v>807</v>
      </c>
      <c r="AK206" s="44">
        <f>AJ206*$AK$3</f>
        <v>4035</v>
      </c>
      <c r="AL206" s="45">
        <f>'[1]พฤศจิกายน 65'!E206</f>
        <v>29346</v>
      </c>
      <c r="AM206" s="43">
        <f>AL206-AI206</f>
        <v>112</v>
      </c>
      <c r="AN206" s="44">
        <f>AM206*$AN$3</f>
        <v>560</v>
      </c>
      <c r="AO206" s="45">
        <f>'[1]ธันวาคม 65 '!E206</f>
        <v>29631</v>
      </c>
      <c r="AP206" s="43">
        <f>AO206-AL206</f>
        <v>285</v>
      </c>
      <c r="AQ206" s="44">
        <f>AP206*$AQ$3</f>
        <v>1425</v>
      </c>
      <c r="AS206" s="64">
        <v>24350</v>
      </c>
      <c r="AT206" s="65">
        <f t="shared" si="138"/>
        <v>345</v>
      </c>
      <c r="AU206" s="64">
        <v>25267</v>
      </c>
      <c r="AV206" s="65">
        <f t="shared" si="139"/>
        <v>1260</v>
      </c>
      <c r="AW206" s="17"/>
      <c r="AX206" s="46">
        <f t="shared" si="143"/>
        <v>-825</v>
      </c>
      <c r="AY206" s="17"/>
      <c r="AZ206" s="46">
        <f t="shared" si="140"/>
        <v>-700</v>
      </c>
      <c r="BA206" s="17"/>
      <c r="BB206" s="46">
        <f t="shared" si="141"/>
        <v>75</v>
      </c>
      <c r="BC206" s="17"/>
      <c r="BD206" s="46">
        <f t="shared" si="142"/>
        <v>2205</v>
      </c>
    </row>
    <row r="207" spans="1:56" x14ac:dyDescent="0.55000000000000004">
      <c r="A207" s="34" t="s">
        <v>248</v>
      </c>
      <c r="B207" s="35"/>
      <c r="C207" s="36"/>
      <c r="D207" s="37"/>
      <c r="E207" s="36"/>
      <c r="F207" s="36"/>
      <c r="G207" s="38"/>
      <c r="H207" s="36"/>
      <c r="I207" s="36"/>
      <c r="J207" s="38"/>
      <c r="K207" s="36"/>
      <c r="L207" s="36"/>
      <c r="M207" s="38"/>
      <c r="N207" s="36"/>
      <c r="O207" s="36"/>
      <c r="P207" s="38"/>
      <c r="Q207" s="36"/>
      <c r="R207" s="36"/>
      <c r="S207" s="38"/>
      <c r="T207" s="36"/>
      <c r="U207" s="36"/>
      <c r="V207" s="38"/>
      <c r="W207" s="36"/>
      <c r="X207" s="36"/>
      <c r="Y207" s="38"/>
      <c r="Z207" s="36"/>
      <c r="AA207" s="36"/>
      <c r="AB207" s="38"/>
      <c r="AC207" s="36"/>
      <c r="AD207" s="36"/>
      <c r="AE207" s="38"/>
      <c r="AF207" s="36"/>
      <c r="AG207" s="36"/>
      <c r="AH207" s="38"/>
      <c r="AI207" s="36"/>
      <c r="AJ207" s="36"/>
      <c r="AK207" s="38"/>
      <c r="AL207" s="36"/>
      <c r="AM207" s="36"/>
      <c r="AN207" s="38"/>
      <c r="AO207" s="36"/>
      <c r="AP207" s="36"/>
      <c r="AQ207" s="38"/>
      <c r="AS207" s="17"/>
      <c r="AT207" s="46">
        <f t="shared" si="138"/>
        <v>0</v>
      </c>
      <c r="AU207" s="17"/>
      <c r="AV207" s="46">
        <f t="shared" si="139"/>
        <v>0</v>
      </c>
      <c r="AW207" s="17"/>
      <c r="AX207" s="46">
        <f t="shared" si="143"/>
        <v>0</v>
      </c>
      <c r="AY207" s="17"/>
      <c r="AZ207" s="46">
        <f t="shared" si="140"/>
        <v>0</v>
      </c>
      <c r="BA207" s="17"/>
      <c r="BB207" s="46">
        <f t="shared" si="141"/>
        <v>0</v>
      </c>
      <c r="BC207" s="17"/>
      <c r="BD207" s="46">
        <f t="shared" si="142"/>
        <v>0</v>
      </c>
    </row>
    <row r="208" spans="1:56" x14ac:dyDescent="0.55000000000000004">
      <c r="A208" s="20">
        <v>93</v>
      </c>
      <c r="B208" s="47" t="s">
        <v>249</v>
      </c>
      <c r="C208" s="48"/>
      <c r="D208" s="20">
        <v>8653042</v>
      </c>
      <c r="E208" s="43">
        <f>'[1]ธันวาคม 64 '!E208</f>
        <v>4811</v>
      </c>
      <c r="F208" s="43">
        <v>0</v>
      </c>
      <c r="G208" s="44">
        <v>0</v>
      </c>
      <c r="H208" s="45">
        <f>'[1]มกราคม 65'!E208</f>
        <v>4811</v>
      </c>
      <c r="I208" s="43">
        <f t="shared" si="94"/>
        <v>0</v>
      </c>
      <c r="J208" s="44">
        <f t="shared" si="95"/>
        <v>0</v>
      </c>
      <c r="K208" s="45">
        <f>'[1]กุมภาพันธ์ 65'!E208</f>
        <v>4811</v>
      </c>
      <c r="L208" s="43">
        <f t="shared" si="96"/>
        <v>0</v>
      </c>
      <c r="M208" s="44">
        <f>L208*$M$3</f>
        <v>0</v>
      </c>
      <c r="N208" s="45">
        <f>'[1]มีนาคม 65'!E208</f>
        <v>4811</v>
      </c>
      <c r="O208" s="43">
        <f t="shared" si="137"/>
        <v>0</v>
      </c>
      <c r="P208" s="44">
        <f>O208*$P$3</f>
        <v>0</v>
      </c>
      <c r="Q208" s="45">
        <f>'[1]เมษายน 65 '!E208</f>
        <v>4811</v>
      </c>
      <c r="R208" s="43">
        <f>Q208-N208</f>
        <v>0</v>
      </c>
      <c r="S208" s="44">
        <f>R208*$S$3</f>
        <v>0</v>
      </c>
      <c r="T208" s="45">
        <f>'[1]พฤษภาคม 65'!E208</f>
        <v>4811</v>
      </c>
      <c r="U208" s="43">
        <f>T208-Q208</f>
        <v>0</v>
      </c>
      <c r="V208" s="44">
        <f>U208*$V$3</f>
        <v>0</v>
      </c>
      <c r="W208" s="45">
        <f>'[1]มิถุนายน 65 '!E208</f>
        <v>4811</v>
      </c>
      <c r="X208" s="43">
        <f>W208-T208</f>
        <v>0</v>
      </c>
      <c r="Y208" s="44">
        <f>X208*$Y$3</f>
        <v>0</v>
      </c>
      <c r="Z208" s="45">
        <f>'[1]กรกฏาคม 65 '!E208</f>
        <v>4811</v>
      </c>
      <c r="AA208" s="43">
        <f>Z208-W208</f>
        <v>0</v>
      </c>
      <c r="AB208" s="44">
        <f>AA208*$AB$3</f>
        <v>0</v>
      </c>
      <c r="AC208" s="45">
        <f>'[1]สิงหาคม 65 '!E208</f>
        <v>4811</v>
      </c>
      <c r="AD208" s="43">
        <f>AC208-Z208</f>
        <v>0</v>
      </c>
      <c r="AE208" s="44">
        <f>AD208*$AE$3</f>
        <v>0</v>
      </c>
      <c r="AF208" s="45">
        <f>'[1]กันยายน 65 '!E208</f>
        <v>4811</v>
      </c>
      <c r="AG208" s="43">
        <f>AF208-AC208</f>
        <v>0</v>
      </c>
      <c r="AH208" s="44">
        <f>AG208*$AH$3</f>
        <v>0</v>
      </c>
      <c r="AI208" s="45">
        <f>'[1]ตุลาคม 65 '!E208</f>
        <v>4811</v>
      </c>
      <c r="AJ208" s="43">
        <f>AI208-AF208</f>
        <v>0</v>
      </c>
      <c r="AK208" s="44">
        <f>AJ208*$AK$3</f>
        <v>0</v>
      </c>
      <c r="AL208" s="45">
        <f>'[1]พฤศจิกายน 65'!E208</f>
        <v>4811</v>
      </c>
      <c r="AM208" s="43">
        <f>AL208-AI208</f>
        <v>0</v>
      </c>
      <c r="AN208" s="44">
        <f>AM208*$AN$3</f>
        <v>0</v>
      </c>
      <c r="AO208" s="45">
        <f>'[1]ธันวาคม 65 '!E208</f>
        <v>4811</v>
      </c>
      <c r="AP208" s="43">
        <f>AO208-AL208</f>
        <v>0</v>
      </c>
      <c r="AQ208" s="44">
        <f>AP208*$AQ$3</f>
        <v>0</v>
      </c>
      <c r="AS208" s="17"/>
      <c r="AT208" s="46">
        <f t="shared" si="138"/>
        <v>0</v>
      </c>
      <c r="AU208" s="17"/>
      <c r="AV208" s="46">
        <f t="shared" si="139"/>
        <v>0</v>
      </c>
      <c r="AW208" s="17"/>
      <c r="AX208" s="46">
        <f t="shared" si="143"/>
        <v>0</v>
      </c>
      <c r="AY208" s="17"/>
      <c r="AZ208" s="46">
        <f t="shared" si="140"/>
        <v>0</v>
      </c>
      <c r="BA208" s="17"/>
      <c r="BB208" s="46">
        <f t="shared" si="141"/>
        <v>0</v>
      </c>
      <c r="BC208" s="17"/>
      <c r="BD208" s="46">
        <f t="shared" si="142"/>
        <v>0</v>
      </c>
    </row>
    <row r="209" spans="1:56" x14ac:dyDescent="0.55000000000000004">
      <c r="A209" s="59" t="s">
        <v>250</v>
      </c>
      <c r="B209" s="60"/>
      <c r="C209" s="61"/>
      <c r="D209" s="62"/>
      <c r="E209" s="36"/>
      <c r="F209" s="36"/>
      <c r="G209" s="38"/>
      <c r="H209" s="36"/>
      <c r="I209" s="36"/>
      <c r="J209" s="38"/>
      <c r="K209" s="36"/>
      <c r="L209" s="36"/>
      <c r="M209" s="38"/>
      <c r="N209" s="36"/>
      <c r="O209" s="36"/>
      <c r="P209" s="38"/>
      <c r="Q209" s="36"/>
      <c r="R209" s="36"/>
      <c r="S209" s="38"/>
      <c r="T209" s="36"/>
      <c r="U209" s="36"/>
      <c r="V209" s="38"/>
      <c r="W209" s="36"/>
      <c r="X209" s="36"/>
      <c r="Y209" s="38"/>
      <c r="Z209" s="36"/>
      <c r="AA209" s="36"/>
      <c r="AB209" s="38"/>
      <c r="AC209" s="36"/>
      <c r="AD209" s="36"/>
      <c r="AE209" s="38"/>
      <c r="AF209" s="36"/>
      <c r="AG209" s="36"/>
      <c r="AH209" s="38"/>
      <c r="AI209" s="36"/>
      <c r="AJ209" s="36"/>
      <c r="AK209" s="38"/>
      <c r="AL209" s="36"/>
      <c r="AM209" s="36"/>
      <c r="AN209" s="38"/>
      <c r="AO209" s="36"/>
      <c r="AP209" s="36"/>
      <c r="AQ209" s="38"/>
      <c r="AS209" s="17"/>
      <c r="AT209" s="46">
        <f t="shared" si="138"/>
        <v>0</v>
      </c>
      <c r="AU209" s="17"/>
      <c r="AV209" s="46">
        <f t="shared" si="139"/>
        <v>0</v>
      </c>
      <c r="AW209" s="17"/>
      <c r="AX209" s="46">
        <f t="shared" si="143"/>
        <v>0</v>
      </c>
      <c r="AY209" s="17"/>
      <c r="AZ209" s="46">
        <f t="shared" si="140"/>
        <v>0</v>
      </c>
      <c r="BA209" s="17"/>
      <c r="BB209" s="46">
        <f t="shared" si="141"/>
        <v>0</v>
      </c>
      <c r="BC209" s="17"/>
      <c r="BD209" s="46">
        <f t="shared" si="142"/>
        <v>0</v>
      </c>
    </row>
    <row r="210" spans="1:56" x14ac:dyDescent="0.55000000000000004">
      <c r="A210" s="20">
        <v>94</v>
      </c>
      <c r="B210" s="63" t="s">
        <v>251</v>
      </c>
      <c r="C210" s="56"/>
      <c r="D210" s="57">
        <v>7137059</v>
      </c>
      <c r="E210" s="43">
        <f>'[1]ธันวาคม 64 '!E210</f>
        <v>5967</v>
      </c>
      <c r="F210" s="43">
        <v>378</v>
      </c>
      <c r="G210" s="44">
        <v>1890</v>
      </c>
      <c r="H210" s="45">
        <f>'[1]มกราคม 65'!E210</f>
        <v>6396</v>
      </c>
      <c r="I210" s="43">
        <f t="shared" si="94"/>
        <v>429</v>
      </c>
      <c r="J210" s="44">
        <f t="shared" si="95"/>
        <v>2145</v>
      </c>
      <c r="K210" s="45">
        <f>'[1]กุมภาพันธ์ 65'!E210</f>
        <v>6865</v>
      </c>
      <c r="L210" s="43">
        <f t="shared" si="96"/>
        <v>469</v>
      </c>
      <c r="M210" s="44">
        <f>L210*$M$3</f>
        <v>2345</v>
      </c>
      <c r="N210" s="45">
        <f>'[1]มีนาคม 65'!E210</f>
        <v>7289</v>
      </c>
      <c r="O210" s="43">
        <f t="shared" si="137"/>
        <v>424</v>
      </c>
      <c r="P210" s="44">
        <f>O210*$P$3</f>
        <v>2120</v>
      </c>
      <c r="Q210" s="45">
        <f>'[1]เมษายน 65 '!E210</f>
        <v>7716</v>
      </c>
      <c r="R210" s="43">
        <f>Q210-N210</f>
        <v>427</v>
      </c>
      <c r="S210" s="44">
        <f>R210*$S$3</f>
        <v>2135</v>
      </c>
      <c r="T210" s="45">
        <f>'[1]พฤษภาคม 65'!E210</f>
        <v>8097</v>
      </c>
      <c r="U210" s="43">
        <f>T210-Q210</f>
        <v>381</v>
      </c>
      <c r="V210" s="44">
        <f>U210*$V$3</f>
        <v>1905</v>
      </c>
      <c r="W210" s="45">
        <f>'[1]มิถุนายน 65 '!E210</f>
        <v>8456</v>
      </c>
      <c r="X210" s="43">
        <f>W210-T210</f>
        <v>359</v>
      </c>
      <c r="Y210" s="44">
        <f>X210*$Y$3</f>
        <v>1795</v>
      </c>
      <c r="Z210" s="45">
        <f>'[1]กรกฏาคม 65 '!E210</f>
        <v>8900</v>
      </c>
      <c r="AA210" s="43">
        <f>Z210-W210</f>
        <v>444</v>
      </c>
      <c r="AB210" s="44">
        <f>AA210*$AB$3</f>
        <v>2220</v>
      </c>
      <c r="AC210" s="45">
        <f>'[1]สิงหาคม 65 '!E210</f>
        <v>9226</v>
      </c>
      <c r="AD210" s="43">
        <f>AC210-Z210</f>
        <v>326</v>
      </c>
      <c r="AE210" s="44">
        <f>AD210*$AE$3</f>
        <v>1630</v>
      </c>
      <c r="AF210" s="45">
        <f>'[1]กันยายน 65 '!E210</f>
        <v>9708</v>
      </c>
      <c r="AG210" s="43">
        <f>AF210-AC210</f>
        <v>482</v>
      </c>
      <c r="AH210" s="44">
        <f>AG210*$AH$3</f>
        <v>2410</v>
      </c>
      <c r="AI210" s="45">
        <f>'[1]ตุลาคม 65 '!E210</f>
        <v>112</v>
      </c>
      <c r="AJ210" s="72">
        <v>262</v>
      </c>
      <c r="AK210" s="44">
        <f>AJ210*$AK$3</f>
        <v>1310</v>
      </c>
      <c r="AL210" s="45">
        <f>'[1]พฤศจิกายน 65'!E210</f>
        <v>484</v>
      </c>
      <c r="AM210" s="43">
        <f>AL210-AI210</f>
        <v>372</v>
      </c>
      <c r="AN210" s="44">
        <f>AM210*$AN$3</f>
        <v>1860</v>
      </c>
      <c r="AO210" s="45">
        <f>'[1]ธันวาคม 65 '!E210</f>
        <v>970</v>
      </c>
      <c r="AP210" s="43">
        <f>AO210-AL210</f>
        <v>486</v>
      </c>
      <c r="AQ210" s="44">
        <f>AP210*$AQ$3</f>
        <v>2430</v>
      </c>
      <c r="AS210" s="17"/>
      <c r="AT210" s="46">
        <f t="shared" si="138"/>
        <v>255</v>
      </c>
      <c r="AU210" s="17"/>
      <c r="AV210" s="46">
        <f t="shared" si="139"/>
        <v>200</v>
      </c>
      <c r="AW210" s="17"/>
      <c r="AX210" s="46">
        <f t="shared" si="143"/>
        <v>-225</v>
      </c>
      <c r="AY210" s="17"/>
      <c r="AZ210" s="46">
        <f t="shared" si="140"/>
        <v>-230</v>
      </c>
      <c r="BA210" s="17"/>
      <c r="BB210" s="46">
        <f t="shared" si="141"/>
        <v>-110</v>
      </c>
      <c r="BC210" s="17"/>
      <c r="BD210" s="46">
        <f t="shared" si="142"/>
        <v>425</v>
      </c>
    </row>
    <row r="211" spans="1:56" ht="23.4" x14ac:dyDescent="0.6">
      <c r="A211" s="97" t="s">
        <v>252</v>
      </c>
      <c r="B211" s="87"/>
      <c r="C211" s="88"/>
      <c r="D211" s="89"/>
      <c r="E211" s="30"/>
      <c r="F211" s="31"/>
      <c r="G211" s="32"/>
      <c r="H211" s="30"/>
      <c r="I211" s="31"/>
      <c r="J211" s="32"/>
      <c r="K211" s="30"/>
      <c r="L211" s="31"/>
      <c r="M211" s="32"/>
      <c r="N211" s="30"/>
      <c r="O211" s="31"/>
      <c r="P211" s="32"/>
      <c r="Q211" s="30"/>
      <c r="R211" s="31"/>
      <c r="S211" s="32"/>
      <c r="T211" s="30"/>
      <c r="U211" s="31"/>
      <c r="V211" s="32"/>
      <c r="W211" s="30"/>
      <c r="X211" s="31"/>
      <c r="Y211" s="32"/>
      <c r="Z211" s="30"/>
      <c r="AA211" s="31"/>
      <c r="AB211" s="32"/>
      <c r="AC211" s="30"/>
      <c r="AD211" s="31"/>
      <c r="AE211" s="32"/>
      <c r="AF211" s="30"/>
      <c r="AG211" s="31"/>
      <c r="AH211" s="32"/>
      <c r="AI211" s="30"/>
      <c r="AJ211" s="31"/>
      <c r="AK211" s="32"/>
      <c r="AL211" s="30"/>
      <c r="AM211" s="31"/>
      <c r="AN211" s="32"/>
      <c r="AO211" s="30"/>
      <c r="AP211" s="31"/>
      <c r="AQ211" s="32"/>
      <c r="AS211" s="17"/>
      <c r="AT211" s="46">
        <f t="shared" si="138"/>
        <v>0</v>
      </c>
      <c r="AU211" s="17"/>
      <c r="AV211" s="46">
        <f t="shared" si="139"/>
        <v>0</v>
      </c>
      <c r="AW211" s="17"/>
      <c r="AX211" s="46">
        <f t="shared" si="143"/>
        <v>0</v>
      </c>
      <c r="AY211" s="17"/>
      <c r="AZ211" s="46">
        <f t="shared" si="140"/>
        <v>0</v>
      </c>
      <c r="BA211" s="17"/>
      <c r="BB211" s="46">
        <f t="shared" si="141"/>
        <v>0</v>
      </c>
      <c r="BC211" s="17"/>
      <c r="BD211" s="46">
        <f t="shared" si="142"/>
        <v>0</v>
      </c>
    </row>
    <row r="212" spans="1:56" x14ac:dyDescent="0.55000000000000004">
      <c r="A212" s="59" t="s">
        <v>253</v>
      </c>
      <c r="B212" s="60"/>
      <c r="C212" s="61"/>
      <c r="D212" s="62"/>
      <c r="E212" s="36"/>
      <c r="F212" s="36"/>
      <c r="G212" s="38"/>
      <c r="H212" s="36"/>
      <c r="I212" s="36"/>
      <c r="J212" s="38"/>
      <c r="K212" s="36"/>
      <c r="L212" s="36"/>
      <c r="M212" s="38"/>
      <c r="N212" s="36"/>
      <c r="O212" s="36"/>
      <c r="P212" s="38"/>
      <c r="Q212" s="36"/>
      <c r="R212" s="36"/>
      <c r="S212" s="38"/>
      <c r="T212" s="36"/>
      <c r="U212" s="36"/>
      <c r="V212" s="38"/>
      <c r="W212" s="36"/>
      <c r="X212" s="36"/>
      <c r="Y212" s="38"/>
      <c r="Z212" s="36"/>
      <c r="AA212" s="36"/>
      <c r="AB212" s="38"/>
      <c r="AC212" s="36"/>
      <c r="AD212" s="36"/>
      <c r="AE212" s="38"/>
      <c r="AF212" s="36"/>
      <c r="AG212" s="36"/>
      <c r="AH212" s="38"/>
      <c r="AI212" s="36"/>
      <c r="AJ212" s="36"/>
      <c r="AK212" s="38"/>
      <c r="AL212" s="36"/>
      <c r="AM212" s="36"/>
      <c r="AN212" s="38"/>
      <c r="AO212" s="36"/>
      <c r="AP212" s="36"/>
      <c r="AQ212" s="38"/>
      <c r="AS212" s="17"/>
      <c r="AT212" s="46">
        <f t="shared" si="138"/>
        <v>0</v>
      </c>
      <c r="AU212" s="17"/>
      <c r="AV212" s="46">
        <f t="shared" si="139"/>
        <v>0</v>
      </c>
      <c r="AW212" s="17"/>
      <c r="AX212" s="46">
        <f t="shared" si="143"/>
        <v>0</v>
      </c>
      <c r="AY212" s="17"/>
      <c r="AZ212" s="46">
        <f t="shared" si="140"/>
        <v>0</v>
      </c>
      <c r="BA212" s="17"/>
      <c r="BB212" s="46">
        <f t="shared" si="141"/>
        <v>0</v>
      </c>
      <c r="BC212" s="17"/>
      <c r="BD212" s="46">
        <f t="shared" si="142"/>
        <v>0</v>
      </c>
    </row>
    <row r="213" spans="1:56" x14ac:dyDescent="0.55000000000000004">
      <c r="A213" s="57">
        <v>67</v>
      </c>
      <c r="B213" s="67" t="s">
        <v>254</v>
      </c>
      <c r="C213" s="68"/>
      <c r="D213" s="57">
        <v>8415456</v>
      </c>
      <c r="E213" s="43">
        <f>'[1]ธันวาคม 64 '!E213</f>
        <v>3036</v>
      </c>
      <c r="F213" s="43">
        <v>1291</v>
      </c>
      <c r="G213" s="44">
        <v>6455</v>
      </c>
      <c r="H213" s="45">
        <f>'[1]มกราคม 65'!E213</f>
        <v>3500</v>
      </c>
      <c r="I213" s="43">
        <f t="shared" ref="I213:I269" si="144">H213-E213</f>
        <v>464</v>
      </c>
      <c r="J213" s="44">
        <f t="shared" ref="J213:J269" si="145">I213*$J$3</f>
        <v>2320</v>
      </c>
      <c r="K213" s="45">
        <f>'[1]กุมภาพันธ์ 65'!E213</f>
        <v>3995</v>
      </c>
      <c r="L213" s="43">
        <f t="shared" ref="L213:L269" si="146">K213-H213</f>
        <v>495</v>
      </c>
      <c r="M213" s="44">
        <f>L213*$M$3</f>
        <v>2475</v>
      </c>
      <c r="N213" s="45">
        <f>'[1]มีนาคม 65'!E213</f>
        <v>4507</v>
      </c>
      <c r="O213" s="43">
        <f t="shared" si="137"/>
        <v>512</v>
      </c>
      <c r="P213" s="44">
        <f>O213*$P$3</f>
        <v>2560</v>
      </c>
      <c r="Q213" s="45">
        <f>'[1]เมษายน 65 '!E213</f>
        <v>4749</v>
      </c>
      <c r="R213" s="43">
        <f>Q213-N213</f>
        <v>242</v>
      </c>
      <c r="S213" s="44">
        <f>R213*$S$3</f>
        <v>1210</v>
      </c>
      <c r="T213" s="45" t="str">
        <f>'[1]พฤษภาคม 65'!E213</f>
        <v>รื้อถอนแล้ว</v>
      </c>
      <c r="U213" s="43" t="s">
        <v>18</v>
      </c>
      <c r="V213" s="44" t="s">
        <v>18</v>
      </c>
      <c r="W213" s="45" t="str">
        <f>'[1]มิถุนายน 65 '!E213</f>
        <v>รื้อถอนแล้ว</v>
      </c>
      <c r="X213" s="17" t="s">
        <v>18</v>
      </c>
      <c r="Y213" s="17" t="s">
        <v>18</v>
      </c>
      <c r="Z213" s="45" t="str">
        <f>'[1]กรกฏาคม 65 '!E213</f>
        <v>รื้อถอนแล้ว</v>
      </c>
      <c r="AA213" s="69" t="s">
        <v>18</v>
      </c>
      <c r="AB213" s="69" t="s">
        <v>18</v>
      </c>
      <c r="AC213" s="45" t="s">
        <v>18</v>
      </c>
      <c r="AD213" s="43" t="s">
        <v>18</v>
      </c>
      <c r="AE213" s="44" t="s">
        <v>18</v>
      </c>
      <c r="AF213" s="45" t="s">
        <v>18</v>
      </c>
      <c r="AG213" s="43" t="s">
        <v>18</v>
      </c>
      <c r="AH213" s="44" t="s">
        <v>18</v>
      </c>
      <c r="AI213" s="45" t="s">
        <v>18</v>
      </c>
      <c r="AJ213" s="69" t="s">
        <v>18</v>
      </c>
      <c r="AK213" s="69" t="s">
        <v>18</v>
      </c>
      <c r="AL213" s="45" t="s">
        <v>18</v>
      </c>
      <c r="AM213" s="43" t="s">
        <v>18</v>
      </c>
      <c r="AN213" s="44" t="s">
        <v>18</v>
      </c>
      <c r="AO213" s="45" t="s">
        <v>18</v>
      </c>
      <c r="AP213" s="43" t="s">
        <v>18</v>
      </c>
      <c r="AQ213" s="44" t="s">
        <v>18</v>
      </c>
      <c r="AS213" s="64">
        <v>3532</v>
      </c>
      <c r="AT213" s="65">
        <f t="shared" si="138"/>
        <v>-4135</v>
      </c>
      <c r="AU213" s="17"/>
      <c r="AV213" s="46">
        <f t="shared" si="139"/>
        <v>155</v>
      </c>
      <c r="AW213" s="17"/>
      <c r="AX213" s="46">
        <f t="shared" si="143"/>
        <v>85</v>
      </c>
      <c r="AY213" s="17"/>
      <c r="AZ213" s="50" t="s">
        <v>18</v>
      </c>
      <c r="BA213" s="17"/>
      <c r="BB213" s="17" t="s">
        <v>18</v>
      </c>
      <c r="BC213" s="17"/>
      <c r="BD213" s="17" t="s">
        <v>18</v>
      </c>
    </row>
    <row r="214" spans="1:56" ht="23.4" x14ac:dyDescent="0.6">
      <c r="A214" s="97" t="s">
        <v>255</v>
      </c>
      <c r="B214" s="87"/>
      <c r="C214" s="88"/>
      <c r="D214" s="89"/>
      <c r="E214" s="30"/>
      <c r="F214" s="31"/>
      <c r="G214" s="32"/>
      <c r="H214" s="30"/>
      <c r="I214" s="31"/>
      <c r="J214" s="32"/>
      <c r="K214" s="30"/>
      <c r="L214" s="31"/>
      <c r="M214" s="32"/>
      <c r="N214" s="30"/>
      <c r="O214" s="31"/>
      <c r="P214" s="32"/>
      <c r="Q214" s="30"/>
      <c r="R214" s="31"/>
      <c r="S214" s="32"/>
      <c r="T214" s="30"/>
      <c r="U214" s="31"/>
      <c r="V214" s="32"/>
      <c r="W214" s="30"/>
      <c r="X214" s="31"/>
      <c r="Y214" s="32"/>
      <c r="Z214" s="30"/>
      <c r="AA214" s="31"/>
      <c r="AB214" s="32"/>
      <c r="AC214" s="30"/>
      <c r="AD214" s="31"/>
      <c r="AE214" s="32"/>
      <c r="AF214" s="30"/>
      <c r="AG214" s="31"/>
      <c r="AH214" s="32"/>
      <c r="AI214" s="30"/>
      <c r="AJ214" s="31"/>
      <c r="AK214" s="32"/>
      <c r="AL214" s="30"/>
      <c r="AM214" s="31"/>
      <c r="AN214" s="32"/>
      <c r="AO214" s="30"/>
      <c r="AP214" s="31"/>
      <c r="AQ214" s="32"/>
      <c r="AS214" s="17"/>
      <c r="AT214" s="46">
        <f t="shared" si="138"/>
        <v>0</v>
      </c>
      <c r="AU214" s="17"/>
      <c r="AV214" s="46">
        <f t="shared" si="139"/>
        <v>0</v>
      </c>
      <c r="AW214" s="17"/>
      <c r="AX214" s="46">
        <f t="shared" si="143"/>
        <v>0</v>
      </c>
      <c r="AY214" s="17"/>
      <c r="AZ214" s="46">
        <f t="shared" si="140"/>
        <v>0</v>
      </c>
      <c r="BA214" s="17"/>
      <c r="BB214" s="46">
        <f t="shared" si="141"/>
        <v>0</v>
      </c>
      <c r="BC214" s="17"/>
      <c r="BD214" s="46">
        <f t="shared" si="142"/>
        <v>0</v>
      </c>
    </row>
    <row r="215" spans="1:56" x14ac:dyDescent="0.55000000000000004">
      <c r="A215" s="51" t="s">
        <v>256</v>
      </c>
      <c r="B215" s="52"/>
      <c r="C215" s="61"/>
      <c r="D215" s="62"/>
      <c r="E215" s="36"/>
      <c r="F215" s="36"/>
      <c r="G215" s="38"/>
      <c r="H215" s="36"/>
      <c r="I215" s="36"/>
      <c r="J215" s="38"/>
      <c r="K215" s="36"/>
      <c r="L215" s="36"/>
      <c r="M215" s="38"/>
      <c r="N215" s="36"/>
      <c r="O215" s="36"/>
      <c r="P215" s="38"/>
      <c r="Q215" s="36"/>
      <c r="R215" s="36"/>
      <c r="S215" s="38"/>
      <c r="T215" s="36"/>
      <c r="U215" s="36"/>
      <c r="V215" s="38"/>
      <c r="W215" s="36"/>
      <c r="X215" s="36"/>
      <c r="Y215" s="38"/>
      <c r="Z215" s="36"/>
      <c r="AA215" s="36"/>
      <c r="AB215" s="38"/>
      <c r="AC215" s="36"/>
      <c r="AD215" s="36"/>
      <c r="AE215" s="38"/>
      <c r="AF215" s="36"/>
      <c r="AG215" s="36"/>
      <c r="AH215" s="38"/>
      <c r="AI215" s="36"/>
      <c r="AJ215" s="36"/>
      <c r="AK215" s="38"/>
      <c r="AL215" s="36"/>
      <c r="AM215" s="36"/>
      <c r="AN215" s="38"/>
      <c r="AO215" s="36"/>
      <c r="AP215" s="36"/>
      <c r="AQ215" s="38"/>
      <c r="AS215" s="17"/>
      <c r="AT215" s="46">
        <f t="shared" si="138"/>
        <v>0</v>
      </c>
      <c r="AU215" s="17"/>
      <c r="AV215" s="46">
        <f t="shared" si="139"/>
        <v>0</v>
      </c>
      <c r="AW215" s="17"/>
      <c r="AX215" s="46">
        <f t="shared" si="143"/>
        <v>0</v>
      </c>
      <c r="AY215" s="17"/>
      <c r="AZ215" s="46">
        <f t="shared" si="140"/>
        <v>0</v>
      </c>
      <c r="BA215" s="17"/>
      <c r="BB215" s="46">
        <f t="shared" si="141"/>
        <v>0</v>
      </c>
      <c r="BC215" s="17"/>
      <c r="BD215" s="46">
        <f t="shared" si="142"/>
        <v>0</v>
      </c>
    </row>
    <row r="216" spans="1:56" x14ac:dyDescent="0.55000000000000004">
      <c r="A216" s="57">
        <v>152</v>
      </c>
      <c r="B216" s="67" t="s">
        <v>257</v>
      </c>
      <c r="C216" s="68"/>
      <c r="D216" s="66" t="s">
        <v>258</v>
      </c>
      <c r="E216" s="43">
        <f>'[1]ธันวาคม 64 '!E216</f>
        <v>1881</v>
      </c>
      <c r="F216" s="43">
        <v>0</v>
      </c>
      <c r="G216" s="44">
        <v>0</v>
      </c>
      <c r="H216" s="45">
        <f>'[1]มกราคม 65'!E216</f>
        <v>1881</v>
      </c>
      <c r="I216" s="43">
        <f t="shared" si="144"/>
        <v>0</v>
      </c>
      <c r="J216" s="44">
        <f t="shared" si="145"/>
        <v>0</v>
      </c>
      <c r="K216" s="45">
        <f>'[1]กุมภาพันธ์ 65'!E216</f>
        <v>1881</v>
      </c>
      <c r="L216" s="43">
        <f t="shared" si="146"/>
        <v>0</v>
      </c>
      <c r="M216" s="44">
        <f>L216*$M$3</f>
        <v>0</v>
      </c>
      <c r="N216" s="45">
        <f>'[1]มีนาคม 65'!E216</f>
        <v>1881</v>
      </c>
      <c r="O216" s="43">
        <f t="shared" si="137"/>
        <v>0</v>
      </c>
      <c r="P216" s="44">
        <f>O216*$P$3</f>
        <v>0</v>
      </c>
      <c r="Q216" s="45">
        <f>'[1]เมษายน 65 '!E216</f>
        <v>1881</v>
      </c>
      <c r="R216" s="43">
        <f>Q216-N216</f>
        <v>0</v>
      </c>
      <c r="S216" s="44">
        <f>R216*$S$3</f>
        <v>0</v>
      </c>
      <c r="T216" s="45">
        <f>'[1]พฤษภาคม 65'!E216</f>
        <v>1881</v>
      </c>
      <c r="U216" s="43">
        <f>T216-Q216</f>
        <v>0</v>
      </c>
      <c r="V216" s="44">
        <f>U216*$V$3</f>
        <v>0</v>
      </c>
      <c r="W216" s="45">
        <f>'[1]มิถุนายน 65 '!E216</f>
        <v>1881</v>
      </c>
      <c r="X216" s="43">
        <f>W216-T216</f>
        <v>0</v>
      </c>
      <c r="Y216" s="44">
        <f>X216*$Y$3</f>
        <v>0</v>
      </c>
      <c r="Z216" s="45">
        <f>'[1]กรกฏาคม 65 '!E216</f>
        <v>1893</v>
      </c>
      <c r="AA216" s="43">
        <f>Z216-W216</f>
        <v>12</v>
      </c>
      <c r="AB216" s="44">
        <f>AA216*$AB$3</f>
        <v>60</v>
      </c>
      <c r="AC216" s="45">
        <f>'[1]สิงหาคม 65 '!E216</f>
        <v>1913</v>
      </c>
      <c r="AD216" s="43">
        <f>AC216-Z216</f>
        <v>20</v>
      </c>
      <c r="AE216" s="44">
        <f>AD216*$AE$3</f>
        <v>100</v>
      </c>
      <c r="AF216" s="45">
        <f>'[1]กันยายน 65 '!E216</f>
        <v>1943</v>
      </c>
      <c r="AG216" s="43">
        <f>AF216-AC216</f>
        <v>30</v>
      </c>
      <c r="AH216" s="44">
        <f>AG216*$AH$3</f>
        <v>150</v>
      </c>
      <c r="AI216" s="45">
        <f>'[1]ตุลาคม 65 '!E216</f>
        <v>1943</v>
      </c>
      <c r="AJ216" s="43">
        <f>AI216-AF216</f>
        <v>0</v>
      </c>
      <c r="AK216" s="44">
        <f>AJ216*$AK$3</f>
        <v>0</v>
      </c>
      <c r="AL216" s="45">
        <f>'[1]พฤศจิกายน 65'!E216</f>
        <v>1966</v>
      </c>
      <c r="AM216" s="43">
        <f>AL216-AI216</f>
        <v>23</v>
      </c>
      <c r="AN216" s="44">
        <f>AM216*$AN$3</f>
        <v>115</v>
      </c>
      <c r="AO216" s="45">
        <f>'[1]ธันวาคม 65 '!E216</f>
        <v>1997</v>
      </c>
      <c r="AP216" s="43">
        <f>AO216-AL216</f>
        <v>31</v>
      </c>
      <c r="AQ216" s="44">
        <f>AP216*$AQ$3</f>
        <v>155</v>
      </c>
      <c r="AS216" s="17"/>
      <c r="AT216" s="46">
        <f t="shared" si="138"/>
        <v>0</v>
      </c>
      <c r="AU216" s="17"/>
      <c r="AV216" s="46">
        <f t="shared" si="139"/>
        <v>0</v>
      </c>
      <c r="AW216" s="17"/>
      <c r="AX216" s="46">
        <f t="shared" si="143"/>
        <v>0</v>
      </c>
      <c r="AY216" s="17"/>
      <c r="AZ216" s="46">
        <f t="shared" si="140"/>
        <v>0</v>
      </c>
      <c r="BA216" s="17"/>
      <c r="BB216" s="46">
        <f t="shared" si="141"/>
        <v>0</v>
      </c>
      <c r="BC216" s="17"/>
      <c r="BD216" s="46">
        <f t="shared" si="142"/>
        <v>60</v>
      </c>
    </row>
    <row r="217" spans="1:56" x14ac:dyDescent="0.55000000000000004">
      <c r="A217" s="57">
        <v>153</v>
      </c>
      <c r="B217" s="67" t="s">
        <v>259</v>
      </c>
      <c r="C217" s="68"/>
      <c r="D217" s="66" t="s">
        <v>260</v>
      </c>
      <c r="E217" s="43">
        <f>'[1]ธันวาคม 64 '!E217</f>
        <v>263</v>
      </c>
      <c r="F217" s="43">
        <v>0</v>
      </c>
      <c r="G217" s="44">
        <v>0</v>
      </c>
      <c r="H217" s="45">
        <f>'[1]มกราคม 65'!E217</f>
        <v>263</v>
      </c>
      <c r="I217" s="43">
        <f t="shared" si="144"/>
        <v>0</v>
      </c>
      <c r="J217" s="44">
        <f t="shared" si="145"/>
        <v>0</v>
      </c>
      <c r="K217" s="45">
        <f>'[1]กุมภาพันธ์ 65'!E217</f>
        <v>263</v>
      </c>
      <c r="L217" s="43">
        <f t="shared" si="146"/>
        <v>0</v>
      </c>
      <c r="M217" s="44">
        <f>L217*$M$3</f>
        <v>0</v>
      </c>
      <c r="N217" s="45">
        <f>'[1]มีนาคม 65'!E217</f>
        <v>263</v>
      </c>
      <c r="O217" s="43">
        <f t="shared" si="137"/>
        <v>0</v>
      </c>
      <c r="P217" s="44">
        <f>O217*$P$3</f>
        <v>0</v>
      </c>
      <c r="Q217" s="45">
        <f>'[1]เมษายน 65 '!E217</f>
        <v>263</v>
      </c>
      <c r="R217" s="43">
        <f>Q217-N217</f>
        <v>0</v>
      </c>
      <c r="S217" s="44">
        <f>R217*$S$3</f>
        <v>0</v>
      </c>
      <c r="T217" s="45">
        <f>'[1]พฤษภาคม 65'!E217</f>
        <v>263</v>
      </c>
      <c r="U217" s="43">
        <f>T217-Q217</f>
        <v>0</v>
      </c>
      <c r="V217" s="44">
        <f>U217*$V$3</f>
        <v>0</v>
      </c>
      <c r="W217" s="45">
        <f>'[1]มิถุนายน 65 '!E217</f>
        <v>263</v>
      </c>
      <c r="X217" s="43">
        <f>W217-T217</f>
        <v>0</v>
      </c>
      <c r="Y217" s="44">
        <f>X217*$Y$3</f>
        <v>0</v>
      </c>
      <c r="Z217" s="45">
        <f>'[1]กรกฏาคม 65 '!E217</f>
        <v>263</v>
      </c>
      <c r="AA217" s="43">
        <f>Z217-W217</f>
        <v>0</v>
      </c>
      <c r="AB217" s="44">
        <f>AA217*$AB$3</f>
        <v>0</v>
      </c>
      <c r="AC217" s="45">
        <f>'[1]สิงหาคม 65 '!E217</f>
        <v>263</v>
      </c>
      <c r="AD217" s="43">
        <f>AC217-Z217</f>
        <v>0</v>
      </c>
      <c r="AE217" s="44">
        <f>AD217*$AE$3</f>
        <v>0</v>
      </c>
      <c r="AF217" s="45">
        <f>'[1]กันยายน 65 '!E217</f>
        <v>263</v>
      </c>
      <c r="AG217" s="43">
        <f>AF217-AC217</f>
        <v>0</v>
      </c>
      <c r="AH217" s="44">
        <f>AG217*$AH$3</f>
        <v>0</v>
      </c>
      <c r="AI217" s="45">
        <f>'[1]ตุลาคม 65 '!E217</f>
        <v>263</v>
      </c>
      <c r="AJ217" s="43">
        <f>AI217-AF217</f>
        <v>0</v>
      </c>
      <c r="AK217" s="44">
        <f>AJ217*$AK$3</f>
        <v>0</v>
      </c>
      <c r="AL217" s="45">
        <f>'[1]พฤศจิกายน 65'!E217</f>
        <v>263</v>
      </c>
      <c r="AM217" s="43">
        <f>AL217-AI217</f>
        <v>0</v>
      </c>
      <c r="AN217" s="44">
        <f>AM217*$AN$3</f>
        <v>0</v>
      </c>
      <c r="AO217" s="45">
        <f>'[1]ธันวาคม 65 '!E217</f>
        <v>263</v>
      </c>
      <c r="AP217" s="43">
        <f>AO217-AL217</f>
        <v>0</v>
      </c>
      <c r="AQ217" s="44">
        <f>AP217*$AQ$3</f>
        <v>0</v>
      </c>
      <c r="AS217" s="17"/>
      <c r="AT217" s="46">
        <f t="shared" si="138"/>
        <v>0</v>
      </c>
      <c r="AU217" s="17"/>
      <c r="AV217" s="46">
        <f t="shared" si="139"/>
        <v>0</v>
      </c>
      <c r="AW217" s="17"/>
      <c r="AX217" s="46">
        <f t="shared" si="143"/>
        <v>0</v>
      </c>
      <c r="AY217" s="17"/>
      <c r="AZ217" s="46">
        <f t="shared" si="140"/>
        <v>0</v>
      </c>
      <c r="BA217" s="17"/>
      <c r="BB217" s="46">
        <f t="shared" si="141"/>
        <v>0</v>
      </c>
      <c r="BC217" s="17"/>
      <c r="BD217" s="46">
        <f t="shared" si="142"/>
        <v>0</v>
      </c>
    </row>
    <row r="218" spans="1:56" x14ac:dyDescent="0.55000000000000004">
      <c r="A218" s="57">
        <v>154</v>
      </c>
      <c r="B218" s="67" t="s">
        <v>261</v>
      </c>
      <c r="C218" s="68"/>
      <c r="D218" s="66" t="s">
        <v>262</v>
      </c>
      <c r="E218" s="43">
        <f>'[1]ธันวาคม 64 '!E218</f>
        <v>393</v>
      </c>
      <c r="F218" s="43">
        <v>0</v>
      </c>
      <c r="G218" s="44">
        <v>0</v>
      </c>
      <c r="H218" s="45">
        <f>'[1]มกราคม 65'!E218</f>
        <v>393</v>
      </c>
      <c r="I218" s="43">
        <f t="shared" si="144"/>
        <v>0</v>
      </c>
      <c r="J218" s="44">
        <f t="shared" si="145"/>
        <v>0</v>
      </c>
      <c r="K218" s="45">
        <f>'[1]กุมภาพันธ์ 65'!E218</f>
        <v>393</v>
      </c>
      <c r="L218" s="43">
        <f t="shared" si="146"/>
        <v>0</v>
      </c>
      <c r="M218" s="44">
        <f>L218*$M$3</f>
        <v>0</v>
      </c>
      <c r="N218" s="45">
        <f>'[1]มีนาคม 65'!E218</f>
        <v>393</v>
      </c>
      <c r="O218" s="43">
        <f t="shared" si="137"/>
        <v>0</v>
      </c>
      <c r="P218" s="44">
        <f>O218*$P$3</f>
        <v>0</v>
      </c>
      <c r="Q218" s="45">
        <f>'[1]เมษายน 65 '!E218</f>
        <v>393</v>
      </c>
      <c r="R218" s="43">
        <f>Q218-N218</f>
        <v>0</v>
      </c>
      <c r="S218" s="44">
        <f>R218*$S$3</f>
        <v>0</v>
      </c>
      <c r="T218" s="45">
        <f>'[1]พฤษภาคม 65'!E218</f>
        <v>393</v>
      </c>
      <c r="U218" s="43">
        <f>T218-Q218</f>
        <v>0</v>
      </c>
      <c r="V218" s="44">
        <f>U218*$V$3</f>
        <v>0</v>
      </c>
      <c r="W218" s="45">
        <f>'[1]มิถุนายน 65 '!E218</f>
        <v>393</v>
      </c>
      <c r="X218" s="43">
        <f>W218-T218</f>
        <v>0</v>
      </c>
      <c r="Y218" s="44">
        <f>X218*$Y$3</f>
        <v>0</v>
      </c>
      <c r="Z218" s="45">
        <f>'[1]กรกฏาคม 65 '!E218</f>
        <v>393</v>
      </c>
      <c r="AA218" s="43">
        <f>Z218-W218</f>
        <v>0</v>
      </c>
      <c r="AB218" s="44">
        <f>AA218*$AB$3</f>
        <v>0</v>
      </c>
      <c r="AC218" s="45">
        <f>'[1]สิงหาคม 65 '!E218</f>
        <v>393</v>
      </c>
      <c r="AD218" s="43">
        <f>AC218-Z218</f>
        <v>0</v>
      </c>
      <c r="AE218" s="44">
        <f>AD218*$AE$3</f>
        <v>0</v>
      </c>
      <c r="AF218" s="45">
        <f>'[1]กันยายน 65 '!E218</f>
        <v>393</v>
      </c>
      <c r="AG218" s="43">
        <f>AF218-AC218</f>
        <v>0</v>
      </c>
      <c r="AH218" s="44">
        <f>AG218*$AH$3</f>
        <v>0</v>
      </c>
      <c r="AI218" s="45">
        <f>'[1]ตุลาคม 65 '!E218</f>
        <v>393</v>
      </c>
      <c r="AJ218" s="43">
        <f>AI218-AF218</f>
        <v>0</v>
      </c>
      <c r="AK218" s="44">
        <f>AJ218*$AK$3</f>
        <v>0</v>
      </c>
      <c r="AL218" s="45">
        <f>'[1]พฤศจิกายน 65'!E218</f>
        <v>393</v>
      </c>
      <c r="AM218" s="43">
        <f>AL218-AI218</f>
        <v>0</v>
      </c>
      <c r="AN218" s="44">
        <f>AM218*$AN$3</f>
        <v>0</v>
      </c>
      <c r="AO218" s="45">
        <f>'[1]ธันวาคม 65 '!E218</f>
        <v>393</v>
      </c>
      <c r="AP218" s="43">
        <f>AO218-AL218</f>
        <v>0</v>
      </c>
      <c r="AQ218" s="44">
        <f>AP218*$AQ$3</f>
        <v>0</v>
      </c>
      <c r="AS218" s="17"/>
      <c r="AT218" s="46">
        <f t="shared" si="138"/>
        <v>0</v>
      </c>
      <c r="AU218" s="17"/>
      <c r="AV218" s="46">
        <f t="shared" si="139"/>
        <v>0</v>
      </c>
      <c r="AW218" s="17"/>
      <c r="AX218" s="46">
        <f t="shared" si="143"/>
        <v>0</v>
      </c>
      <c r="AY218" s="17"/>
      <c r="AZ218" s="46">
        <f t="shared" si="140"/>
        <v>0</v>
      </c>
      <c r="BA218" s="17"/>
      <c r="BB218" s="46">
        <f t="shared" si="141"/>
        <v>0</v>
      </c>
      <c r="BC218" s="17"/>
      <c r="BD218" s="46">
        <f t="shared" si="142"/>
        <v>0</v>
      </c>
    </row>
    <row r="219" spans="1:56" x14ac:dyDescent="0.55000000000000004">
      <c r="A219" s="57">
        <v>155</v>
      </c>
      <c r="B219" s="67" t="s">
        <v>263</v>
      </c>
      <c r="C219" s="68"/>
      <c r="D219" s="66" t="s">
        <v>264</v>
      </c>
      <c r="E219" s="43">
        <f>'[1]ธันวาคม 64 '!E219</f>
        <v>61</v>
      </c>
      <c r="F219" s="43">
        <v>0</v>
      </c>
      <c r="G219" s="44">
        <v>0</v>
      </c>
      <c r="H219" s="45">
        <f>'[1]มกราคม 65'!E219</f>
        <v>61</v>
      </c>
      <c r="I219" s="43">
        <f t="shared" si="144"/>
        <v>0</v>
      </c>
      <c r="J219" s="44">
        <f t="shared" si="145"/>
        <v>0</v>
      </c>
      <c r="K219" s="45">
        <f>'[1]กุมภาพันธ์ 65'!E219</f>
        <v>61</v>
      </c>
      <c r="L219" s="43">
        <f t="shared" si="146"/>
        <v>0</v>
      </c>
      <c r="M219" s="44">
        <f>L219*$M$3</f>
        <v>0</v>
      </c>
      <c r="N219" s="45">
        <f>'[1]มีนาคม 65'!E219</f>
        <v>61</v>
      </c>
      <c r="O219" s="43">
        <f t="shared" si="137"/>
        <v>0</v>
      </c>
      <c r="P219" s="44">
        <f>O219*$P$3</f>
        <v>0</v>
      </c>
      <c r="Q219" s="45">
        <f>'[1]เมษายน 65 '!E219</f>
        <v>61</v>
      </c>
      <c r="R219" s="43">
        <f>Q219-N219</f>
        <v>0</v>
      </c>
      <c r="S219" s="44">
        <f>R219*$S$3</f>
        <v>0</v>
      </c>
      <c r="T219" s="45">
        <f>'[1]พฤษภาคม 65'!E219</f>
        <v>61</v>
      </c>
      <c r="U219" s="43">
        <f>T219-Q219</f>
        <v>0</v>
      </c>
      <c r="V219" s="44">
        <f>U219*$V$3</f>
        <v>0</v>
      </c>
      <c r="W219" s="45">
        <f>'[1]มิถุนายน 65 '!E219</f>
        <v>61</v>
      </c>
      <c r="X219" s="43">
        <f>W219-T219</f>
        <v>0</v>
      </c>
      <c r="Y219" s="44">
        <f>X219*$Y$3</f>
        <v>0</v>
      </c>
      <c r="Z219" s="45">
        <f>'[1]กรกฏาคม 65 '!E219</f>
        <v>61</v>
      </c>
      <c r="AA219" s="43">
        <f>Z219-W219</f>
        <v>0</v>
      </c>
      <c r="AB219" s="44">
        <f>AA219*$AB$3</f>
        <v>0</v>
      </c>
      <c r="AC219" s="45">
        <f>'[1]สิงหาคม 65 '!E219</f>
        <v>61</v>
      </c>
      <c r="AD219" s="43">
        <f>AC219-Z219</f>
        <v>0</v>
      </c>
      <c r="AE219" s="44">
        <f>AD219*$AE$3</f>
        <v>0</v>
      </c>
      <c r="AF219" s="45">
        <f>'[1]กันยายน 65 '!E219</f>
        <v>61</v>
      </c>
      <c r="AG219" s="43">
        <f>AF219-AC219</f>
        <v>0</v>
      </c>
      <c r="AH219" s="44">
        <f>AG219*$AH$3</f>
        <v>0</v>
      </c>
      <c r="AI219" s="45">
        <f>'[1]ตุลาคม 65 '!E219</f>
        <v>61</v>
      </c>
      <c r="AJ219" s="43">
        <f>AI219-AF219</f>
        <v>0</v>
      </c>
      <c r="AK219" s="44">
        <f>AJ219*$AK$3</f>
        <v>0</v>
      </c>
      <c r="AL219" s="45">
        <f>'[1]พฤศจิกายน 65'!E219</f>
        <v>61</v>
      </c>
      <c r="AM219" s="43">
        <f>AL219-AI219</f>
        <v>0</v>
      </c>
      <c r="AN219" s="44">
        <f>AM219*$AN$3</f>
        <v>0</v>
      </c>
      <c r="AO219" s="45">
        <f>'[1]ธันวาคม 65 '!E219</f>
        <v>61</v>
      </c>
      <c r="AP219" s="43">
        <f>AO219-AL219</f>
        <v>0</v>
      </c>
      <c r="AQ219" s="44">
        <f>AP219*$AQ$3</f>
        <v>0</v>
      </c>
      <c r="AS219" s="17"/>
      <c r="AT219" s="46">
        <f t="shared" si="138"/>
        <v>0</v>
      </c>
      <c r="AU219" s="17"/>
      <c r="AV219" s="46">
        <f t="shared" si="139"/>
        <v>0</v>
      </c>
      <c r="AW219" s="17"/>
      <c r="AX219" s="46">
        <f t="shared" si="143"/>
        <v>0</v>
      </c>
      <c r="AY219" s="17"/>
      <c r="AZ219" s="46">
        <f t="shared" si="140"/>
        <v>0</v>
      </c>
      <c r="BA219" s="17"/>
      <c r="BB219" s="46">
        <f t="shared" si="141"/>
        <v>0</v>
      </c>
      <c r="BC219" s="17"/>
      <c r="BD219" s="46">
        <f t="shared" si="142"/>
        <v>0</v>
      </c>
    </row>
    <row r="220" spans="1:56" x14ac:dyDescent="0.55000000000000004">
      <c r="A220" s="57">
        <v>156</v>
      </c>
      <c r="B220" s="67" t="s">
        <v>265</v>
      </c>
      <c r="C220" s="68"/>
      <c r="D220" s="57">
        <v>84045523</v>
      </c>
      <c r="E220" s="43">
        <f>'[1]ธันวาคม 64 '!E220</f>
        <v>3160</v>
      </c>
      <c r="F220" s="43">
        <v>14</v>
      </c>
      <c r="G220" s="44">
        <v>70</v>
      </c>
      <c r="H220" s="45">
        <f>'[1]มกราคม 65'!E220</f>
        <v>3177</v>
      </c>
      <c r="I220" s="43">
        <f t="shared" si="144"/>
        <v>17</v>
      </c>
      <c r="J220" s="44">
        <f t="shared" si="145"/>
        <v>85</v>
      </c>
      <c r="K220" s="45">
        <f>'[1]กุมภาพันธ์ 65'!E220</f>
        <v>3195</v>
      </c>
      <c r="L220" s="43">
        <f t="shared" si="146"/>
        <v>18</v>
      </c>
      <c r="M220" s="44">
        <f>L220*$M$3</f>
        <v>90</v>
      </c>
      <c r="N220" s="45">
        <f>'[1]มีนาคม 65'!E220</f>
        <v>3216</v>
      </c>
      <c r="O220" s="43">
        <f t="shared" si="137"/>
        <v>21</v>
      </c>
      <c r="P220" s="44">
        <f>O220*$P$3</f>
        <v>105</v>
      </c>
      <c r="Q220" s="45">
        <f>'[1]เมษายน 65 '!E220</f>
        <v>3236</v>
      </c>
      <c r="R220" s="43">
        <f>Q220-N220</f>
        <v>20</v>
      </c>
      <c r="S220" s="44">
        <f>R220*$S$3</f>
        <v>100</v>
      </c>
      <c r="T220" s="45">
        <f>'[1]พฤษภาคม 65'!E220</f>
        <v>3236</v>
      </c>
      <c r="U220" s="43">
        <f>T220-Q220</f>
        <v>0</v>
      </c>
      <c r="V220" s="44">
        <f>U220*$V$3</f>
        <v>0</v>
      </c>
      <c r="W220" s="45">
        <f>'[1]มิถุนายน 65 '!E220</f>
        <v>3265</v>
      </c>
      <c r="X220" s="43">
        <f>W220-T220</f>
        <v>29</v>
      </c>
      <c r="Y220" s="44">
        <f>X220*$Y$3</f>
        <v>145</v>
      </c>
      <c r="Z220" s="45">
        <f>'[1]กรกฏาคม 65 '!E220</f>
        <v>3289</v>
      </c>
      <c r="AA220" s="43">
        <f>Z220-W220</f>
        <v>24</v>
      </c>
      <c r="AB220" s="44">
        <f>AA220*$AB$3</f>
        <v>120</v>
      </c>
      <c r="AC220" s="45">
        <f>'[1]สิงหาคม 65 '!E220</f>
        <v>3319</v>
      </c>
      <c r="AD220" s="43">
        <f>AC220-Z220</f>
        <v>30</v>
      </c>
      <c r="AE220" s="44">
        <f>AD220*$AE$3</f>
        <v>150</v>
      </c>
      <c r="AF220" s="45">
        <f>'[1]กันยายน 65 '!E220</f>
        <v>3406</v>
      </c>
      <c r="AG220" s="43">
        <f>AF220-AC220</f>
        <v>87</v>
      </c>
      <c r="AH220" s="44">
        <f>AG220*$AH$3</f>
        <v>435</v>
      </c>
      <c r="AI220" s="45">
        <f>'[1]ตุลาคม 65 '!E220</f>
        <v>3467</v>
      </c>
      <c r="AJ220" s="43">
        <f>AI220-AF220</f>
        <v>61</v>
      </c>
      <c r="AK220" s="44">
        <f>AJ220*$AK$3</f>
        <v>305</v>
      </c>
      <c r="AL220" s="45">
        <f>'[1]พฤศจิกายน 65'!E220</f>
        <v>3550</v>
      </c>
      <c r="AM220" s="43">
        <f>AL220-AI220</f>
        <v>83</v>
      </c>
      <c r="AN220" s="44">
        <f>AM220*$AN$3</f>
        <v>415</v>
      </c>
      <c r="AO220" s="45">
        <f>'[1]ธันวาคม 65 '!E220</f>
        <v>3576</v>
      </c>
      <c r="AP220" s="43">
        <f>AO220-AL220</f>
        <v>26</v>
      </c>
      <c r="AQ220" s="44">
        <f>AP220*$AQ$3</f>
        <v>130</v>
      </c>
      <c r="AS220" s="17"/>
      <c r="AT220" s="46">
        <f t="shared" si="138"/>
        <v>15</v>
      </c>
      <c r="AU220" s="17"/>
      <c r="AV220" s="46">
        <f t="shared" si="139"/>
        <v>5</v>
      </c>
      <c r="AW220" s="17"/>
      <c r="AX220" s="46">
        <f t="shared" si="143"/>
        <v>15</v>
      </c>
      <c r="AY220" s="17"/>
      <c r="AZ220" s="46">
        <f t="shared" si="140"/>
        <v>-100</v>
      </c>
      <c r="BA220" s="17"/>
      <c r="BB220" s="46">
        <f t="shared" si="141"/>
        <v>145</v>
      </c>
      <c r="BC220" s="17"/>
      <c r="BD220" s="46">
        <f t="shared" si="142"/>
        <v>-25</v>
      </c>
    </row>
    <row r="221" spans="1:56" x14ac:dyDescent="0.55000000000000004">
      <c r="A221" s="57">
        <v>157</v>
      </c>
      <c r="B221" s="67" t="s">
        <v>266</v>
      </c>
      <c r="C221" s="68"/>
      <c r="D221" s="57" t="s">
        <v>40</v>
      </c>
      <c r="E221" s="43" t="str">
        <f>'[1]ธันวาคม 64 '!E221</f>
        <v>-</v>
      </c>
      <c r="F221" s="43" t="s">
        <v>40</v>
      </c>
      <c r="G221" s="44" t="s">
        <v>40</v>
      </c>
      <c r="H221" s="45" t="str">
        <f>'[1]มกราคม 65'!E221</f>
        <v>-</v>
      </c>
      <c r="I221" s="43" t="s">
        <v>40</v>
      </c>
      <c r="J221" s="44" t="s">
        <v>40</v>
      </c>
      <c r="K221" s="45" t="str">
        <f>'[1]กุมภาพันธ์ 65'!E221</f>
        <v>-</v>
      </c>
      <c r="L221" s="43" t="s">
        <v>40</v>
      </c>
      <c r="M221" s="44" t="s">
        <v>40</v>
      </c>
      <c r="N221" s="45" t="str">
        <f>'[1]มีนาคม 65'!E221</f>
        <v>-</v>
      </c>
      <c r="O221" s="43" t="s">
        <v>40</v>
      </c>
      <c r="P221" s="44" t="s">
        <v>40</v>
      </c>
      <c r="Q221" s="45" t="str">
        <f>'[1]เมษายน 65 '!E221</f>
        <v>-</v>
      </c>
      <c r="R221" s="43" t="s">
        <v>40</v>
      </c>
      <c r="S221" s="44" t="s">
        <v>40</v>
      </c>
      <c r="T221" s="45" t="str">
        <f>'[1]พฤษภาคม 65'!E221</f>
        <v>-</v>
      </c>
      <c r="U221" s="43" t="s">
        <v>40</v>
      </c>
      <c r="V221" s="44" t="s">
        <v>40</v>
      </c>
      <c r="W221" s="45" t="str">
        <f>'[1]มิถุนายน 65 '!E221</f>
        <v>-</v>
      </c>
      <c r="X221" s="43" t="s">
        <v>40</v>
      </c>
      <c r="Y221" s="44" t="s">
        <v>40</v>
      </c>
      <c r="Z221" s="45" t="str">
        <f>'[1]กรกฏาคม 65 '!E221</f>
        <v>-</v>
      </c>
      <c r="AA221" s="43" t="s">
        <v>40</v>
      </c>
      <c r="AB221" s="44" t="s">
        <v>40</v>
      </c>
      <c r="AC221" s="45" t="str">
        <f>'[1]สิงหาคม 65 '!E221</f>
        <v>-</v>
      </c>
      <c r="AD221" s="43" t="s">
        <v>40</v>
      </c>
      <c r="AE221" s="44" t="s">
        <v>40</v>
      </c>
      <c r="AF221" s="45" t="str">
        <f>'[1]กันยายน 65 '!E221</f>
        <v>-</v>
      </c>
      <c r="AG221" s="43" t="s">
        <v>40</v>
      </c>
      <c r="AH221" s="44">
        <v>0</v>
      </c>
      <c r="AI221" s="45" t="str">
        <f>'[1]ตุลาคม 65 '!E221</f>
        <v>รื้อถอนแล้ว</v>
      </c>
      <c r="AJ221" s="43" t="s">
        <v>40</v>
      </c>
      <c r="AK221" s="44" t="s">
        <v>40</v>
      </c>
      <c r="AL221" s="45" t="str">
        <f>'[1]พฤศจิกายน 65'!E221</f>
        <v>รื้อถอนแล้ว</v>
      </c>
      <c r="AM221" s="43" t="s">
        <v>40</v>
      </c>
      <c r="AN221" s="44" t="s">
        <v>40</v>
      </c>
      <c r="AO221" s="45" t="str">
        <f>'[1]ธันวาคม 65 '!E221</f>
        <v>รื้อถอนแล้ว</v>
      </c>
      <c r="AP221" s="43" t="s">
        <v>40</v>
      </c>
      <c r="AQ221" s="44" t="s">
        <v>40</v>
      </c>
      <c r="AS221" s="17"/>
      <c r="AT221" s="71" t="s">
        <v>40</v>
      </c>
      <c r="AU221" s="17"/>
      <c r="AV221" s="50" t="s">
        <v>40</v>
      </c>
      <c r="AW221" s="17"/>
      <c r="AX221" s="71" t="s">
        <v>40</v>
      </c>
      <c r="AY221" s="17"/>
      <c r="AZ221" s="46" t="s">
        <v>40</v>
      </c>
      <c r="BA221" s="17"/>
      <c r="BB221" s="46" t="s">
        <v>40</v>
      </c>
      <c r="BC221" s="17"/>
      <c r="BD221" s="46" t="s">
        <v>40</v>
      </c>
    </row>
    <row r="222" spans="1:56" x14ac:dyDescent="0.55000000000000004">
      <c r="A222" s="57">
        <v>158</v>
      </c>
      <c r="B222" s="67" t="s">
        <v>267</v>
      </c>
      <c r="C222" s="68"/>
      <c r="D222" s="17" t="s">
        <v>18</v>
      </c>
      <c r="E222" s="43" t="str">
        <f>'[1]ธันวาคม 64 '!E222</f>
        <v>รื้อถอน</v>
      </c>
      <c r="F222" s="43" t="s">
        <v>46</v>
      </c>
      <c r="G222" s="44" t="s">
        <v>46</v>
      </c>
      <c r="H222" s="45" t="str">
        <f>'[1]มกราคม 65'!E222</f>
        <v>รื้อถอน</v>
      </c>
      <c r="I222" s="43" t="s">
        <v>46</v>
      </c>
      <c r="J222" s="44" t="s">
        <v>46</v>
      </c>
      <c r="K222" s="45" t="str">
        <f>'[1]กุมภาพันธ์ 65'!E222</f>
        <v>รื้อถอน</v>
      </c>
      <c r="L222" s="43" t="s">
        <v>46</v>
      </c>
      <c r="M222" s="44" t="s">
        <v>46</v>
      </c>
      <c r="N222" s="45" t="str">
        <f>'[1]มีนาคม 65'!E222</f>
        <v>รื้อถอน</v>
      </c>
      <c r="O222" s="43" t="s">
        <v>46</v>
      </c>
      <c r="P222" s="44" t="s">
        <v>46</v>
      </c>
      <c r="Q222" s="45" t="str">
        <f>'[1]เมษายน 65 '!E222</f>
        <v>รื้อถอนแล้ว</v>
      </c>
      <c r="R222" s="43" t="s">
        <v>46</v>
      </c>
      <c r="S222" s="44" t="s">
        <v>46</v>
      </c>
      <c r="T222" s="45" t="str">
        <f>'[1]พฤษภาคม 65'!E222</f>
        <v>รื้อถอนแล้ว</v>
      </c>
      <c r="U222" s="43" t="s">
        <v>18</v>
      </c>
      <c r="V222" s="44" t="s">
        <v>18</v>
      </c>
      <c r="W222" s="45" t="str">
        <f>'[1]มิถุนายน 65 '!E222</f>
        <v>รื้อถอนแล้ว</v>
      </c>
      <c r="X222" s="17" t="s">
        <v>18</v>
      </c>
      <c r="Y222" s="17" t="s">
        <v>18</v>
      </c>
      <c r="Z222" s="45" t="str">
        <f>'[1]กรกฏาคม 65 '!E222</f>
        <v>รื้อถอนแล้ว</v>
      </c>
      <c r="AA222" s="17" t="s">
        <v>18</v>
      </c>
      <c r="AB222" s="17" t="s">
        <v>18</v>
      </c>
      <c r="AC222" s="45" t="s">
        <v>18</v>
      </c>
      <c r="AD222" s="43" t="s">
        <v>18</v>
      </c>
      <c r="AE222" s="44" t="s">
        <v>18</v>
      </c>
      <c r="AF222" s="45" t="s">
        <v>18</v>
      </c>
      <c r="AG222" s="43" t="s">
        <v>18</v>
      </c>
      <c r="AH222" s="44" t="s">
        <v>18</v>
      </c>
      <c r="AI222" s="45" t="s">
        <v>18</v>
      </c>
      <c r="AJ222" s="17" t="s">
        <v>18</v>
      </c>
      <c r="AK222" s="17" t="s">
        <v>18</v>
      </c>
      <c r="AL222" s="45">
        <f>'[1]พฤศจิกายน 65'!E222</f>
        <v>0</v>
      </c>
      <c r="AM222" s="43">
        <f>AL222</f>
        <v>0</v>
      </c>
      <c r="AN222" s="44">
        <f>AM222*$AN$3</f>
        <v>0</v>
      </c>
      <c r="AO222" s="45">
        <f>'[1]ธันวาคม 65 '!E222</f>
        <v>0</v>
      </c>
      <c r="AP222" s="43">
        <f>AO222-AL222</f>
        <v>0</v>
      </c>
      <c r="AQ222" s="44">
        <f>AP222*$AQ$3</f>
        <v>0</v>
      </c>
      <c r="AS222" s="17"/>
      <c r="AT222" s="71" t="s">
        <v>46</v>
      </c>
      <c r="AU222" s="17"/>
      <c r="AV222" s="50" t="s">
        <v>46</v>
      </c>
      <c r="AW222" s="17"/>
      <c r="AX222" s="71" t="s">
        <v>46</v>
      </c>
      <c r="AY222" s="17"/>
      <c r="AZ222" s="50" t="s">
        <v>18</v>
      </c>
      <c r="BA222" s="17"/>
      <c r="BB222" s="17" t="s">
        <v>18</v>
      </c>
      <c r="BC222" s="17"/>
      <c r="BD222" s="17" t="s">
        <v>18</v>
      </c>
    </row>
    <row r="223" spans="1:56" x14ac:dyDescent="0.55000000000000004">
      <c r="A223" s="57">
        <v>159</v>
      </c>
      <c r="B223" s="67" t="s">
        <v>268</v>
      </c>
      <c r="C223" s="68"/>
      <c r="D223" s="66" t="s">
        <v>269</v>
      </c>
      <c r="E223" s="43">
        <f>'[1]ธันวาคม 64 '!E223</f>
        <v>547</v>
      </c>
      <c r="F223" s="43">
        <v>0</v>
      </c>
      <c r="G223" s="44">
        <v>0</v>
      </c>
      <c r="H223" s="45">
        <f>'[1]มกราคม 65'!E223</f>
        <v>547</v>
      </c>
      <c r="I223" s="43">
        <f t="shared" si="144"/>
        <v>0</v>
      </c>
      <c r="J223" s="44">
        <f t="shared" si="145"/>
        <v>0</v>
      </c>
      <c r="K223" s="45">
        <f>'[1]กุมภาพันธ์ 65'!E223</f>
        <v>547</v>
      </c>
      <c r="L223" s="43">
        <f t="shared" si="146"/>
        <v>0</v>
      </c>
      <c r="M223" s="44">
        <f>L223*$M$3</f>
        <v>0</v>
      </c>
      <c r="N223" s="45">
        <f>'[1]มีนาคม 65'!E223</f>
        <v>547</v>
      </c>
      <c r="O223" s="43">
        <f t="shared" si="137"/>
        <v>0</v>
      </c>
      <c r="P223" s="44">
        <f>O223*$P$3</f>
        <v>0</v>
      </c>
      <c r="Q223" s="45">
        <f>'[1]เมษายน 65 '!E223</f>
        <v>683</v>
      </c>
      <c r="R223" s="69">
        <v>0</v>
      </c>
      <c r="S223" s="44">
        <f>R223*$S$3</f>
        <v>0</v>
      </c>
      <c r="T223" s="45" t="str">
        <f>'[1]พฤษภาคม 65'!E223</f>
        <v>รื้อถอนแล้ว</v>
      </c>
      <c r="U223" s="43" t="s">
        <v>18</v>
      </c>
      <c r="V223" s="44" t="s">
        <v>18</v>
      </c>
      <c r="W223" s="45" t="str">
        <f>'[1]มิถุนายน 65 '!E223</f>
        <v>รื้อถอนแล้ว</v>
      </c>
      <c r="X223" s="17" t="s">
        <v>18</v>
      </c>
      <c r="Y223" s="17" t="s">
        <v>18</v>
      </c>
      <c r="Z223" s="45" t="str">
        <f>'[1]กรกฏาคม 65 '!E223</f>
        <v>รื้อถอนแล้ว</v>
      </c>
      <c r="AA223" s="17" t="s">
        <v>18</v>
      </c>
      <c r="AB223" s="17" t="s">
        <v>18</v>
      </c>
      <c r="AC223" s="45">
        <f>'[1]สิงหาคม 65 '!E223</f>
        <v>840</v>
      </c>
      <c r="AD223" s="72">
        <f>AC223-Q223</f>
        <v>157</v>
      </c>
      <c r="AE223" s="44">
        <f>AD223*$AE$3</f>
        <v>785</v>
      </c>
      <c r="AF223" s="45">
        <f>'[1]กันยายน 65 '!E223</f>
        <v>1286</v>
      </c>
      <c r="AG223" s="43">
        <f>AF223-AC223</f>
        <v>446</v>
      </c>
      <c r="AH223" s="44">
        <f>AG223*$AH$3</f>
        <v>2230</v>
      </c>
      <c r="AI223" s="45">
        <f>'[1]ตุลาคม 65 '!E223</f>
        <v>1618</v>
      </c>
      <c r="AJ223" s="43">
        <f>AI223-AF223</f>
        <v>332</v>
      </c>
      <c r="AK223" s="44">
        <f>AJ223*$AK$3</f>
        <v>1660</v>
      </c>
      <c r="AL223" s="45">
        <f>'[1]พฤศจิกายน 65'!E223</f>
        <v>1991</v>
      </c>
      <c r="AM223" s="43">
        <f>AL223-AI223</f>
        <v>373</v>
      </c>
      <c r="AN223" s="44">
        <f>AM223*$AN$3</f>
        <v>1865</v>
      </c>
      <c r="AO223" s="45">
        <f>'[1]ธันวาคม 65 '!E223</f>
        <v>2131</v>
      </c>
      <c r="AP223" s="43">
        <f>AO223-AL223</f>
        <v>140</v>
      </c>
      <c r="AQ223" s="44">
        <f>AP223*$AQ$3</f>
        <v>700</v>
      </c>
      <c r="AS223" s="17"/>
      <c r="AT223" s="46">
        <f t="shared" si="138"/>
        <v>0</v>
      </c>
      <c r="AU223" s="17"/>
      <c r="AV223" s="46">
        <f t="shared" si="139"/>
        <v>0</v>
      </c>
      <c r="AW223" s="17"/>
      <c r="AX223" s="46">
        <f t="shared" si="143"/>
        <v>0</v>
      </c>
      <c r="AY223" s="17"/>
      <c r="AZ223" s="50" t="s">
        <v>18</v>
      </c>
      <c r="BA223" s="17"/>
      <c r="BB223" s="17" t="s">
        <v>18</v>
      </c>
      <c r="BC223" s="17"/>
      <c r="BD223" s="17" t="s">
        <v>18</v>
      </c>
    </row>
    <row r="224" spans="1:56" x14ac:dyDescent="0.55000000000000004">
      <c r="A224" s="59" t="s">
        <v>270</v>
      </c>
      <c r="B224" s="60"/>
      <c r="C224" s="61"/>
      <c r="D224" s="62"/>
      <c r="E224" s="36"/>
      <c r="F224" s="36"/>
      <c r="G224" s="38"/>
      <c r="H224" s="36"/>
      <c r="I224" s="36"/>
      <c r="J224" s="38"/>
      <c r="K224" s="36"/>
      <c r="L224" s="36"/>
      <c r="M224" s="38"/>
      <c r="N224" s="36"/>
      <c r="O224" s="36"/>
      <c r="P224" s="38"/>
      <c r="Q224" s="36"/>
      <c r="R224" s="36"/>
      <c r="S224" s="38"/>
      <c r="T224" s="36"/>
      <c r="U224" s="36"/>
      <c r="V224" s="38"/>
      <c r="W224" s="36"/>
      <c r="X224" s="36"/>
      <c r="Y224" s="38"/>
      <c r="Z224" s="36"/>
      <c r="AA224" s="36"/>
      <c r="AB224" s="38"/>
      <c r="AC224" s="36"/>
      <c r="AD224" s="36"/>
      <c r="AE224" s="38"/>
      <c r="AF224" s="36"/>
      <c r="AG224" s="36"/>
      <c r="AH224" s="38"/>
      <c r="AI224" s="36"/>
      <c r="AJ224" s="36"/>
      <c r="AK224" s="38"/>
      <c r="AL224" s="36"/>
      <c r="AM224" s="36"/>
      <c r="AN224" s="38"/>
      <c r="AO224" s="36"/>
      <c r="AP224" s="36"/>
      <c r="AQ224" s="38"/>
      <c r="AS224" s="17"/>
      <c r="AT224" s="46">
        <f t="shared" si="138"/>
        <v>0</v>
      </c>
      <c r="AU224" s="17"/>
      <c r="AV224" s="46">
        <f t="shared" si="139"/>
        <v>0</v>
      </c>
      <c r="AW224" s="17"/>
      <c r="AX224" s="46">
        <f t="shared" si="143"/>
        <v>0</v>
      </c>
      <c r="AY224" s="17"/>
      <c r="AZ224" s="46">
        <f t="shared" si="140"/>
        <v>0</v>
      </c>
      <c r="BA224" s="17"/>
      <c r="BB224" s="46">
        <f t="shared" si="141"/>
        <v>0</v>
      </c>
      <c r="BC224" s="17"/>
      <c r="BD224" s="46">
        <f t="shared" si="142"/>
        <v>0</v>
      </c>
    </row>
    <row r="225" spans="1:56" x14ac:dyDescent="0.55000000000000004">
      <c r="A225" s="57">
        <v>96</v>
      </c>
      <c r="B225" s="67" t="s">
        <v>271</v>
      </c>
      <c r="C225" s="68"/>
      <c r="D225" s="57"/>
      <c r="E225" s="43">
        <f>'[1]ธันวาคม 64 '!E225</f>
        <v>4195</v>
      </c>
      <c r="F225" s="43">
        <v>0</v>
      </c>
      <c r="G225" s="44">
        <v>0</v>
      </c>
      <c r="H225" s="45">
        <f>'[1]มกราคม 65'!E225</f>
        <v>4195</v>
      </c>
      <c r="I225" s="43">
        <f t="shared" si="144"/>
        <v>0</v>
      </c>
      <c r="J225" s="44">
        <f t="shared" si="145"/>
        <v>0</v>
      </c>
      <c r="K225" s="45">
        <f>'[1]กุมภาพันธ์ 65'!E225</f>
        <v>4195</v>
      </c>
      <c r="L225" s="43">
        <f t="shared" si="146"/>
        <v>0</v>
      </c>
      <c r="M225" s="44">
        <f>L225*$M$3</f>
        <v>0</v>
      </c>
      <c r="N225" s="45">
        <f>'[1]มีนาคม 65'!E225</f>
        <v>4195</v>
      </c>
      <c r="O225" s="43">
        <f t="shared" si="137"/>
        <v>0</v>
      </c>
      <c r="P225" s="44">
        <f>O225*$P$3</f>
        <v>0</v>
      </c>
      <c r="Q225" s="45">
        <f>'[1]เมษายน 65 '!E225</f>
        <v>4195</v>
      </c>
      <c r="R225" s="69">
        <v>0</v>
      </c>
      <c r="S225" s="44">
        <f>R225*$S$3</f>
        <v>0</v>
      </c>
      <c r="T225" s="45">
        <f>'[1]พฤษภาคม 65'!E225</f>
        <v>4195</v>
      </c>
      <c r="U225" s="43">
        <f>T225-Q225</f>
        <v>0</v>
      </c>
      <c r="V225" s="44">
        <f>U225*$V$3</f>
        <v>0</v>
      </c>
      <c r="W225" s="45">
        <f>'[1]มิถุนายน 65 '!E225</f>
        <v>4195</v>
      </c>
      <c r="X225" s="43">
        <f>W225-T225</f>
        <v>0</v>
      </c>
      <c r="Y225" s="44">
        <f>X225*$Y$3</f>
        <v>0</v>
      </c>
      <c r="Z225" s="45">
        <f>'[1]กรกฏาคม 65 '!E225</f>
        <v>4597</v>
      </c>
      <c r="AA225" s="43">
        <f>Z225-W225</f>
        <v>402</v>
      </c>
      <c r="AB225" s="44">
        <f>AA225*$AB$3</f>
        <v>2010</v>
      </c>
      <c r="AC225" s="45">
        <f>'[1]สิงหาคม 65 '!E225</f>
        <v>4709</v>
      </c>
      <c r="AD225" s="43">
        <f>AC225-Z225</f>
        <v>112</v>
      </c>
      <c r="AE225" s="44">
        <f>AD225*$AE$3</f>
        <v>560</v>
      </c>
      <c r="AF225" s="45">
        <f>'[1]กันยายน 65 '!E225</f>
        <v>4837</v>
      </c>
      <c r="AG225" s="43">
        <f>AF225-AC225</f>
        <v>128</v>
      </c>
      <c r="AH225" s="44">
        <f>AG225*$AH$3</f>
        <v>640</v>
      </c>
      <c r="AI225" s="45">
        <f>'[1]ตุลาคม 65 '!E225</f>
        <v>4837</v>
      </c>
      <c r="AJ225" s="43">
        <f>AI225-AF225</f>
        <v>0</v>
      </c>
      <c r="AK225" s="44">
        <f>AJ225*$AK$3</f>
        <v>0</v>
      </c>
      <c r="AL225" s="45">
        <f>'[1]พฤศจิกายน 65'!E225</f>
        <v>5004</v>
      </c>
      <c r="AM225" s="43">
        <f>AL225-AI225</f>
        <v>167</v>
      </c>
      <c r="AN225" s="44">
        <f>AM225*$AN$3</f>
        <v>835</v>
      </c>
      <c r="AO225" s="45">
        <f>'[1]ธันวาคม 65 '!E225</f>
        <v>5004</v>
      </c>
      <c r="AP225" s="43">
        <f>AO225-AL225</f>
        <v>0</v>
      </c>
      <c r="AQ225" s="44">
        <f>AP225*$AQ$3</f>
        <v>0</v>
      </c>
      <c r="AS225" s="17"/>
      <c r="AT225" s="46">
        <f t="shared" si="138"/>
        <v>0</v>
      </c>
      <c r="AU225" s="17"/>
      <c r="AV225" s="46">
        <f t="shared" si="139"/>
        <v>0</v>
      </c>
      <c r="AW225" s="17"/>
      <c r="AX225" s="46">
        <f t="shared" si="143"/>
        <v>0</v>
      </c>
      <c r="AY225" s="17"/>
      <c r="AZ225" s="46">
        <f t="shared" si="140"/>
        <v>0</v>
      </c>
      <c r="BA225" s="17"/>
      <c r="BB225" s="46">
        <f t="shared" si="141"/>
        <v>0</v>
      </c>
      <c r="BC225" s="17"/>
      <c r="BD225" s="46">
        <f t="shared" si="142"/>
        <v>2010</v>
      </c>
    </row>
    <row r="226" spans="1:56" x14ac:dyDescent="0.55000000000000004">
      <c r="A226" s="57">
        <v>97</v>
      </c>
      <c r="B226" s="67" t="s">
        <v>272</v>
      </c>
      <c r="C226" s="68"/>
      <c r="D226" s="17" t="s">
        <v>18</v>
      </c>
      <c r="E226" s="43" t="str">
        <f>'[1]ธันวาคม 64 '!E226</f>
        <v>รื้อถอน</v>
      </c>
      <c r="F226" s="43" t="s">
        <v>46</v>
      </c>
      <c r="G226" s="44" t="s">
        <v>46</v>
      </c>
      <c r="H226" s="45" t="str">
        <f>'[1]มกราคม 65'!E226</f>
        <v>รื้อถอน</v>
      </c>
      <c r="I226" s="43" t="s">
        <v>46</v>
      </c>
      <c r="J226" s="44" t="s">
        <v>46</v>
      </c>
      <c r="K226" s="45" t="str">
        <f>'[1]กุมภาพันธ์ 65'!E226</f>
        <v>รื้อถอน</v>
      </c>
      <c r="L226" s="43" t="s">
        <v>46</v>
      </c>
      <c r="M226" s="44" t="s">
        <v>46</v>
      </c>
      <c r="N226" s="45" t="str">
        <f>'[1]มีนาคม 65'!E226</f>
        <v>รื้อถอน</v>
      </c>
      <c r="O226" s="43" t="s">
        <v>46</v>
      </c>
      <c r="P226" s="44" t="s">
        <v>46</v>
      </c>
      <c r="Q226" s="45" t="str">
        <f>'[1]เมษายน 65 '!E226</f>
        <v>รื้อถอนแล้ว</v>
      </c>
      <c r="R226" s="43" t="s">
        <v>18</v>
      </c>
      <c r="S226" s="44" t="s">
        <v>18</v>
      </c>
      <c r="T226" s="45" t="str">
        <f>'[1]พฤษภาคม 65'!E226</f>
        <v>รื้อถอนแล้ว</v>
      </c>
      <c r="U226" s="43" t="s">
        <v>18</v>
      </c>
      <c r="V226" s="44" t="s">
        <v>18</v>
      </c>
      <c r="W226" s="45" t="str">
        <f>'[1]มิถุนายน 65 '!E226</f>
        <v>รื้อถอนแล้ว</v>
      </c>
      <c r="X226" s="17" t="s">
        <v>18</v>
      </c>
      <c r="Y226" s="17" t="s">
        <v>18</v>
      </c>
      <c r="Z226" s="45" t="str">
        <f>'[1]กรกฏาคม 65 '!E226</f>
        <v>รื้อถอนแล้ว</v>
      </c>
      <c r="AA226" s="17" t="s">
        <v>18</v>
      </c>
      <c r="AB226" s="17" t="s">
        <v>18</v>
      </c>
      <c r="AC226" s="45" t="s">
        <v>18</v>
      </c>
      <c r="AD226" s="43" t="s">
        <v>18</v>
      </c>
      <c r="AE226" s="44" t="s">
        <v>18</v>
      </c>
      <c r="AF226" s="45" t="s">
        <v>18</v>
      </c>
      <c r="AG226" s="43" t="s">
        <v>18</v>
      </c>
      <c r="AH226" s="44" t="s">
        <v>18</v>
      </c>
      <c r="AI226" s="45" t="s">
        <v>18</v>
      </c>
      <c r="AJ226" s="17" t="s">
        <v>18</v>
      </c>
      <c r="AK226" s="17" t="s">
        <v>18</v>
      </c>
      <c r="AL226" s="45" t="s">
        <v>18</v>
      </c>
      <c r="AM226" s="17" t="s">
        <v>18</v>
      </c>
      <c r="AN226" s="17" t="s">
        <v>18</v>
      </c>
      <c r="AO226" s="45" t="s">
        <v>18</v>
      </c>
      <c r="AP226" s="17" t="s">
        <v>18</v>
      </c>
      <c r="AQ226" s="17" t="s">
        <v>18</v>
      </c>
      <c r="AS226" s="17"/>
      <c r="AT226" s="71" t="s">
        <v>46</v>
      </c>
      <c r="AU226" s="17"/>
      <c r="AV226" s="50" t="s">
        <v>46</v>
      </c>
      <c r="AW226" s="17"/>
      <c r="AX226" s="50" t="s">
        <v>46</v>
      </c>
      <c r="AY226" s="17"/>
      <c r="AZ226" s="50" t="s">
        <v>18</v>
      </c>
      <c r="BA226" s="17"/>
      <c r="BB226" s="17" t="s">
        <v>18</v>
      </c>
      <c r="BC226" s="17"/>
      <c r="BD226" s="17" t="s">
        <v>18</v>
      </c>
    </row>
    <row r="227" spans="1:56" x14ac:dyDescent="0.55000000000000004">
      <c r="A227" s="57">
        <v>98</v>
      </c>
      <c r="B227" s="67" t="s">
        <v>273</v>
      </c>
      <c r="C227" s="68"/>
      <c r="D227" s="66" t="s">
        <v>274</v>
      </c>
      <c r="E227" s="43">
        <f>'[1]ธันวาคม 64 '!E227</f>
        <v>540</v>
      </c>
      <c r="F227" s="43">
        <v>0</v>
      </c>
      <c r="G227" s="44">
        <v>0</v>
      </c>
      <c r="H227" s="45">
        <f>'[1]มกราคม 65'!E227</f>
        <v>540</v>
      </c>
      <c r="I227" s="43">
        <f t="shared" si="144"/>
        <v>0</v>
      </c>
      <c r="J227" s="44">
        <f t="shared" si="145"/>
        <v>0</v>
      </c>
      <c r="K227" s="45">
        <f>'[1]กุมภาพันธ์ 65'!E227</f>
        <v>540</v>
      </c>
      <c r="L227" s="43">
        <f t="shared" si="146"/>
        <v>0</v>
      </c>
      <c r="M227" s="44">
        <f>L227*$M$3</f>
        <v>0</v>
      </c>
      <c r="N227" s="45">
        <f>'[1]มีนาคม 65'!E227</f>
        <v>540</v>
      </c>
      <c r="O227" s="43">
        <f t="shared" si="137"/>
        <v>0</v>
      </c>
      <c r="P227" s="44">
        <f>O227*$P$3</f>
        <v>0</v>
      </c>
      <c r="Q227" s="45" t="str">
        <f>'[1]เมษายน 65 '!E227</f>
        <v>รื้อถอนแล้ว</v>
      </c>
      <c r="R227" s="69" t="s">
        <v>18</v>
      </c>
      <c r="S227" s="44" t="s">
        <v>18</v>
      </c>
      <c r="T227" s="45" t="str">
        <f>'[1]พฤษภาคม 65'!E227</f>
        <v>รื้อถอนแล้ว</v>
      </c>
      <c r="U227" s="43" t="s">
        <v>18</v>
      </c>
      <c r="V227" s="44" t="s">
        <v>18</v>
      </c>
      <c r="W227" s="45" t="str">
        <f>'[1]มิถุนายน 65 '!E227</f>
        <v>รื้อถอนแล้ว</v>
      </c>
      <c r="X227" s="17" t="s">
        <v>18</v>
      </c>
      <c r="Y227" s="17" t="s">
        <v>18</v>
      </c>
      <c r="Z227" s="45" t="str">
        <f>'[1]กรกฏาคม 65 '!E227</f>
        <v>รื้อถอนแล้ว</v>
      </c>
      <c r="AA227" s="17" t="s">
        <v>18</v>
      </c>
      <c r="AB227" s="17" t="s">
        <v>18</v>
      </c>
      <c r="AC227" s="45" t="str">
        <f>'[1]สิงหาคม 65 '!E227</f>
        <v>รื้อถอนแล้ว</v>
      </c>
      <c r="AD227" s="45" t="s">
        <v>18</v>
      </c>
      <c r="AE227" s="45" t="s">
        <v>18</v>
      </c>
      <c r="AF227" s="45" t="str">
        <f>'[1]กันยายน 65 '!E227</f>
        <v>รื้อถอนแล้ว</v>
      </c>
      <c r="AG227" s="43" t="s">
        <v>18</v>
      </c>
      <c r="AH227" s="44" t="s">
        <v>18</v>
      </c>
      <c r="AI227" s="45" t="s">
        <v>18</v>
      </c>
      <c r="AJ227" s="43" t="s">
        <v>18</v>
      </c>
      <c r="AK227" s="44" t="s">
        <v>18</v>
      </c>
      <c r="AL227" s="45" t="str">
        <f>'[1]พฤศจิกายน 65'!E227</f>
        <v>รื้อถอนแล้ว</v>
      </c>
      <c r="AM227" s="43" t="s">
        <v>18</v>
      </c>
      <c r="AN227" s="44" t="s">
        <v>18</v>
      </c>
      <c r="AO227" s="45" t="str">
        <f>'[1]ธันวาคม 65 '!E227</f>
        <v>รื้อถอนแล้ว</v>
      </c>
      <c r="AP227" s="43" t="s">
        <v>18</v>
      </c>
      <c r="AQ227" s="44" t="s">
        <v>18</v>
      </c>
      <c r="AS227" s="17"/>
      <c r="AT227" s="46">
        <f t="shared" si="138"/>
        <v>0</v>
      </c>
      <c r="AU227" s="17"/>
      <c r="AV227" s="46">
        <f t="shared" si="139"/>
        <v>0</v>
      </c>
      <c r="AW227" s="17"/>
      <c r="AX227" s="46">
        <f t="shared" si="143"/>
        <v>0</v>
      </c>
      <c r="AY227" s="17"/>
      <c r="AZ227" s="50" t="s">
        <v>18</v>
      </c>
      <c r="BA227" s="17"/>
      <c r="BB227" s="17" t="s">
        <v>18</v>
      </c>
      <c r="BC227" s="17"/>
      <c r="BD227" s="17" t="s">
        <v>18</v>
      </c>
    </row>
    <row r="228" spans="1:56" x14ac:dyDescent="0.55000000000000004">
      <c r="A228" s="59" t="s">
        <v>275</v>
      </c>
      <c r="B228" s="60"/>
      <c r="C228" s="61"/>
      <c r="D228" s="62"/>
      <c r="E228" s="36"/>
      <c r="F228" s="36"/>
      <c r="G228" s="38"/>
      <c r="H228" s="36"/>
      <c r="I228" s="36"/>
      <c r="J228" s="38"/>
      <c r="K228" s="36"/>
      <c r="L228" s="36"/>
      <c r="M228" s="38"/>
      <c r="N228" s="36"/>
      <c r="O228" s="36"/>
      <c r="P228" s="38"/>
      <c r="Q228" s="36"/>
      <c r="R228" s="36"/>
      <c r="S228" s="38"/>
      <c r="T228" s="36"/>
      <c r="U228" s="36"/>
      <c r="V228" s="38"/>
      <c r="W228" s="36"/>
      <c r="X228" s="36"/>
      <c r="Y228" s="38"/>
      <c r="Z228" s="36"/>
      <c r="AA228" s="36"/>
      <c r="AB228" s="38"/>
      <c r="AC228" s="36"/>
      <c r="AD228" s="36"/>
      <c r="AE228" s="38"/>
      <c r="AF228" s="36"/>
      <c r="AG228" s="36"/>
      <c r="AH228" s="38"/>
      <c r="AI228" s="36"/>
      <c r="AJ228" s="36"/>
      <c r="AK228" s="38"/>
      <c r="AL228" s="36"/>
      <c r="AM228" s="36"/>
      <c r="AN228" s="38"/>
      <c r="AO228" s="36"/>
      <c r="AP228" s="36"/>
      <c r="AQ228" s="38"/>
      <c r="AS228" s="17"/>
      <c r="AT228" s="46">
        <f t="shared" si="138"/>
        <v>0</v>
      </c>
      <c r="AU228" s="17"/>
      <c r="AV228" s="46">
        <f t="shared" si="139"/>
        <v>0</v>
      </c>
      <c r="AW228" s="17"/>
      <c r="AX228" s="46">
        <f t="shared" si="143"/>
        <v>0</v>
      </c>
      <c r="AY228" s="17"/>
      <c r="AZ228" s="46">
        <f t="shared" si="140"/>
        <v>0</v>
      </c>
      <c r="BA228" s="17"/>
      <c r="BB228" s="46">
        <f t="shared" si="141"/>
        <v>0</v>
      </c>
      <c r="BC228" s="17"/>
      <c r="BD228" s="46">
        <f t="shared" si="142"/>
        <v>0</v>
      </c>
    </row>
    <row r="229" spans="1:56" x14ac:dyDescent="0.55000000000000004">
      <c r="A229" s="57">
        <v>95</v>
      </c>
      <c r="B229" s="63" t="s">
        <v>115</v>
      </c>
      <c r="C229" s="56"/>
      <c r="D229" s="57">
        <v>60544520</v>
      </c>
      <c r="E229" s="43">
        <f>'[1]ธันวาคม 64 '!E229</f>
        <v>3017</v>
      </c>
      <c r="F229" s="43">
        <v>0</v>
      </c>
      <c r="G229" s="44">
        <v>0</v>
      </c>
      <c r="H229" s="45">
        <f>'[1]มกราคม 65'!E229</f>
        <v>3017</v>
      </c>
      <c r="I229" s="43">
        <f t="shared" si="144"/>
        <v>0</v>
      </c>
      <c r="J229" s="44">
        <f t="shared" si="145"/>
        <v>0</v>
      </c>
      <c r="K229" s="45">
        <f>'[1]กุมภาพันธ์ 65'!E229</f>
        <v>3017</v>
      </c>
      <c r="L229" s="43">
        <f t="shared" si="146"/>
        <v>0</v>
      </c>
      <c r="M229" s="44">
        <f>L229*$M$3</f>
        <v>0</v>
      </c>
      <c r="N229" s="45">
        <f>'[1]มีนาคม 65'!E229</f>
        <v>3017</v>
      </c>
      <c r="O229" s="43">
        <f t="shared" si="137"/>
        <v>0</v>
      </c>
      <c r="P229" s="44">
        <f>O229*$P$3</f>
        <v>0</v>
      </c>
      <c r="Q229" s="45">
        <f>'[1]เมษายน 65 '!E229</f>
        <v>3173</v>
      </c>
      <c r="R229" s="43">
        <f>Q229-N229</f>
        <v>156</v>
      </c>
      <c r="S229" s="44">
        <f>R229*$S$3</f>
        <v>780</v>
      </c>
      <c r="T229" s="45">
        <f>'[1]พฤษภาคม 65'!E229</f>
        <v>3173</v>
      </c>
      <c r="U229" s="43">
        <f>T229-Q229</f>
        <v>0</v>
      </c>
      <c r="V229" s="44">
        <f>U229*$V$3</f>
        <v>0</v>
      </c>
      <c r="W229" s="45">
        <f>'[1]มิถุนายน 65 '!E229</f>
        <v>3173</v>
      </c>
      <c r="X229" s="43">
        <f>W229-T229</f>
        <v>0</v>
      </c>
      <c r="Y229" s="44">
        <f>X229*$Y$3</f>
        <v>0</v>
      </c>
      <c r="Z229" s="45">
        <f>'[1]กรกฏาคม 65 '!E229</f>
        <v>3173</v>
      </c>
      <c r="AA229" s="43">
        <f>Z229-W229</f>
        <v>0</v>
      </c>
      <c r="AB229" s="44">
        <f>AA229*$AB$3</f>
        <v>0</v>
      </c>
      <c r="AC229" s="45" t="str">
        <f>'[1]สิงหาคม 65 '!E229</f>
        <v>รื้อถอนแล้ว</v>
      </c>
      <c r="AD229" s="43" t="s">
        <v>18</v>
      </c>
      <c r="AE229" s="44" t="s">
        <v>18</v>
      </c>
      <c r="AF229" s="45" t="str">
        <f>'[1]กันยายน 65 '!E229</f>
        <v>รื้อถอนแล้ว</v>
      </c>
      <c r="AG229" s="43" t="s">
        <v>18</v>
      </c>
      <c r="AH229" s="44" t="s">
        <v>18</v>
      </c>
      <c r="AI229" s="45" t="str">
        <f>'[1]ตุลาคม 65 '!E229</f>
        <v>รื้อถอนแล้ว</v>
      </c>
      <c r="AJ229" s="43" t="s">
        <v>18</v>
      </c>
      <c r="AK229" s="44" t="s">
        <v>18</v>
      </c>
      <c r="AL229" s="45" t="str">
        <f>'[1]พฤศจิกายน 65'!E229</f>
        <v>รื้อถอนแล้ว</v>
      </c>
      <c r="AM229" s="43" t="s">
        <v>18</v>
      </c>
      <c r="AN229" s="44" t="s">
        <v>18</v>
      </c>
      <c r="AO229" s="45" t="str">
        <f>'[1]ธันวาคม 65 '!E229</f>
        <v>รื้อถอนแล้ว</v>
      </c>
      <c r="AP229" s="43" t="s">
        <v>18</v>
      </c>
      <c r="AQ229" s="44" t="s">
        <v>18</v>
      </c>
      <c r="AS229" s="17"/>
      <c r="AT229" s="46">
        <f t="shared" si="138"/>
        <v>0</v>
      </c>
      <c r="AU229" s="17"/>
      <c r="AV229" s="46">
        <f t="shared" si="139"/>
        <v>0</v>
      </c>
      <c r="AW229" s="17"/>
      <c r="AX229" s="46">
        <f t="shared" si="143"/>
        <v>0</v>
      </c>
      <c r="AY229" s="17"/>
      <c r="AZ229" s="46">
        <f t="shared" si="140"/>
        <v>-780</v>
      </c>
      <c r="BA229" s="17"/>
      <c r="BB229" s="46">
        <f t="shared" si="141"/>
        <v>0</v>
      </c>
      <c r="BC229" s="17"/>
      <c r="BD229" s="46">
        <f t="shared" si="142"/>
        <v>0</v>
      </c>
    </row>
    <row r="230" spans="1:56" ht="22.2" customHeight="1" x14ac:dyDescent="0.6">
      <c r="A230" s="97" t="s">
        <v>276</v>
      </c>
      <c r="B230" s="87"/>
      <c r="C230" s="88"/>
      <c r="D230" s="89"/>
      <c r="E230" s="30"/>
      <c r="F230" s="31"/>
      <c r="G230" s="32"/>
      <c r="H230" s="30"/>
      <c r="I230" s="31"/>
      <c r="J230" s="32"/>
      <c r="K230" s="30"/>
      <c r="L230" s="31"/>
      <c r="M230" s="32"/>
      <c r="N230" s="30"/>
      <c r="O230" s="31"/>
      <c r="P230" s="32"/>
      <c r="Q230" s="30"/>
      <c r="R230" s="31"/>
      <c r="S230" s="32"/>
      <c r="T230" s="30"/>
      <c r="U230" s="31"/>
      <c r="V230" s="32"/>
      <c r="W230" s="30"/>
      <c r="X230" s="31"/>
      <c r="Y230" s="32"/>
      <c r="Z230" s="30"/>
      <c r="AA230" s="31"/>
      <c r="AB230" s="32"/>
      <c r="AC230" s="30"/>
      <c r="AD230" s="31"/>
      <c r="AE230" s="32"/>
      <c r="AF230" s="30"/>
      <c r="AG230" s="31"/>
      <c r="AH230" s="32"/>
      <c r="AI230" s="30"/>
      <c r="AJ230" s="31"/>
      <c r="AK230" s="32"/>
      <c r="AL230" s="30"/>
      <c r="AM230" s="31"/>
      <c r="AN230" s="32"/>
      <c r="AO230" s="30"/>
      <c r="AP230" s="31"/>
      <c r="AQ230" s="32"/>
      <c r="AS230" s="17"/>
      <c r="AT230" s="46">
        <f t="shared" si="138"/>
        <v>0</v>
      </c>
      <c r="AU230" s="17"/>
      <c r="AV230" s="46">
        <f t="shared" si="139"/>
        <v>0</v>
      </c>
      <c r="AW230" s="17"/>
      <c r="AX230" s="46">
        <f t="shared" si="143"/>
        <v>0</v>
      </c>
      <c r="AY230" s="17"/>
      <c r="AZ230" s="46">
        <f t="shared" si="140"/>
        <v>0</v>
      </c>
      <c r="BA230" s="17"/>
      <c r="BB230" s="46">
        <f t="shared" si="141"/>
        <v>0</v>
      </c>
      <c r="BC230" s="17"/>
      <c r="BD230" s="46">
        <f t="shared" si="142"/>
        <v>0</v>
      </c>
    </row>
    <row r="231" spans="1:56" x14ac:dyDescent="0.55000000000000004">
      <c r="A231" s="59" t="s">
        <v>277</v>
      </c>
      <c r="B231" s="60"/>
      <c r="C231" s="61"/>
      <c r="D231" s="62"/>
      <c r="E231" s="36"/>
      <c r="F231" s="36"/>
      <c r="G231" s="38"/>
      <c r="H231" s="36"/>
      <c r="I231" s="36"/>
      <c r="J231" s="38"/>
      <c r="K231" s="36"/>
      <c r="L231" s="36"/>
      <c r="M231" s="38"/>
      <c r="N231" s="36"/>
      <c r="O231" s="36"/>
      <c r="P231" s="38"/>
      <c r="Q231" s="36"/>
      <c r="R231" s="36"/>
      <c r="S231" s="38"/>
      <c r="T231" s="36"/>
      <c r="U231" s="36"/>
      <c r="V231" s="38"/>
      <c r="W231" s="36"/>
      <c r="X231" s="36"/>
      <c r="Y231" s="38"/>
      <c r="Z231" s="36"/>
      <c r="AA231" s="36"/>
      <c r="AB231" s="38"/>
      <c r="AC231" s="36"/>
      <c r="AD231" s="36"/>
      <c r="AE231" s="38"/>
      <c r="AF231" s="36"/>
      <c r="AG231" s="36"/>
      <c r="AH231" s="38"/>
      <c r="AI231" s="36"/>
      <c r="AJ231" s="36"/>
      <c r="AK231" s="38"/>
      <c r="AL231" s="36"/>
      <c r="AM231" s="36"/>
      <c r="AN231" s="38"/>
      <c r="AO231" s="36"/>
      <c r="AP231" s="36"/>
      <c r="AQ231" s="38"/>
      <c r="AS231" s="17"/>
      <c r="AT231" s="46">
        <f t="shared" si="138"/>
        <v>0</v>
      </c>
      <c r="AU231" s="17"/>
      <c r="AV231" s="46">
        <f t="shared" si="139"/>
        <v>0</v>
      </c>
      <c r="AW231" s="17"/>
      <c r="AX231" s="46">
        <f t="shared" si="143"/>
        <v>0</v>
      </c>
      <c r="AY231" s="17"/>
      <c r="AZ231" s="46">
        <f t="shared" si="140"/>
        <v>0</v>
      </c>
      <c r="BA231" s="17"/>
      <c r="BB231" s="46">
        <f t="shared" si="141"/>
        <v>0</v>
      </c>
      <c r="BC231" s="17"/>
      <c r="BD231" s="46">
        <f t="shared" si="142"/>
        <v>0</v>
      </c>
    </row>
    <row r="232" spans="1:56" x14ac:dyDescent="0.55000000000000004">
      <c r="A232" s="57">
        <v>66</v>
      </c>
      <c r="B232" s="67" t="s">
        <v>278</v>
      </c>
      <c r="C232" s="68"/>
      <c r="D232" s="66" t="s">
        <v>279</v>
      </c>
      <c r="E232" s="43">
        <f>'[1]ธันวาคม 64 '!E232</f>
        <v>38515</v>
      </c>
      <c r="F232" s="43">
        <v>139</v>
      </c>
      <c r="G232" s="44">
        <v>695</v>
      </c>
      <c r="H232" s="45">
        <f>'[1]มกราคม 65'!E232</f>
        <v>38657</v>
      </c>
      <c r="I232" s="43">
        <f t="shared" si="144"/>
        <v>142</v>
      </c>
      <c r="J232" s="44">
        <f t="shared" si="145"/>
        <v>710</v>
      </c>
      <c r="K232" s="45">
        <f>'[1]กุมภาพันธ์ 65'!E232</f>
        <v>38863</v>
      </c>
      <c r="L232" s="43">
        <f t="shared" si="146"/>
        <v>206</v>
      </c>
      <c r="M232" s="44">
        <f>L232*$M$3</f>
        <v>1030</v>
      </c>
      <c r="N232" s="45">
        <f>'[1]มีนาคม 65'!E232</f>
        <v>39049</v>
      </c>
      <c r="O232" s="43">
        <f t="shared" si="137"/>
        <v>186</v>
      </c>
      <c r="P232" s="44">
        <f>O232*$P$3</f>
        <v>930</v>
      </c>
      <c r="Q232" s="45">
        <f>'[1]เมษายน 65 '!E232</f>
        <v>39125</v>
      </c>
      <c r="R232" s="43">
        <f>Q232-N232</f>
        <v>76</v>
      </c>
      <c r="S232" s="44">
        <f>R232*$S$3</f>
        <v>380</v>
      </c>
      <c r="T232" s="45">
        <f>'[1]พฤษภาคม 65'!E232</f>
        <v>39199</v>
      </c>
      <c r="U232" s="43">
        <f>T232-Q232</f>
        <v>74</v>
      </c>
      <c r="V232" s="44">
        <f>U232*$V$3</f>
        <v>370</v>
      </c>
      <c r="W232" s="45">
        <f>'[1]มิถุนายน 65 '!E232</f>
        <v>39297</v>
      </c>
      <c r="X232" s="43">
        <f>W232-T232</f>
        <v>98</v>
      </c>
      <c r="Y232" s="44">
        <f>X232*$Y$3</f>
        <v>490</v>
      </c>
      <c r="Z232" s="45">
        <f>'[1]กรกฏาคม 65 '!E232</f>
        <v>39536</v>
      </c>
      <c r="AA232" s="43">
        <f>Z232-W232</f>
        <v>239</v>
      </c>
      <c r="AB232" s="44">
        <f>AA232*$AB$3</f>
        <v>1195</v>
      </c>
      <c r="AC232" s="45">
        <f>'[1]สิงหาคม 65 '!E232</f>
        <v>39805</v>
      </c>
      <c r="AD232" s="43">
        <f>AC232-Z232</f>
        <v>269</v>
      </c>
      <c r="AE232" s="44">
        <f>AD232*$AE$3</f>
        <v>1345</v>
      </c>
      <c r="AF232" s="45">
        <f>'[1]กันยายน 65 '!E232</f>
        <v>40124</v>
      </c>
      <c r="AG232" s="43">
        <f>AF232-AC232</f>
        <v>319</v>
      </c>
      <c r="AH232" s="44">
        <f>AG232*$AH$3</f>
        <v>1595</v>
      </c>
      <c r="AI232" s="45">
        <f>'[1]ตุลาคม 65 '!E232</f>
        <v>40371</v>
      </c>
      <c r="AJ232" s="43">
        <f>AI232-AF232</f>
        <v>247</v>
      </c>
      <c r="AK232" s="44">
        <f>AJ232*$AK$3</f>
        <v>1235</v>
      </c>
      <c r="AL232" s="45">
        <f>'[1]พฤศจิกายน 65'!E232</f>
        <v>40570</v>
      </c>
      <c r="AM232" s="43">
        <f>AL232-AI232</f>
        <v>199</v>
      </c>
      <c r="AN232" s="44">
        <f>AM232*$AN$3</f>
        <v>995</v>
      </c>
      <c r="AO232" s="45">
        <f>'[1]ธันวาคม 65 '!E232</f>
        <v>40832</v>
      </c>
      <c r="AP232" s="43">
        <f>AO232-AL232</f>
        <v>262</v>
      </c>
      <c r="AQ232" s="44">
        <f>AP232*$AQ$3</f>
        <v>1310</v>
      </c>
      <c r="AS232" s="17"/>
      <c r="AT232" s="46">
        <f t="shared" si="138"/>
        <v>15</v>
      </c>
      <c r="AU232" s="64">
        <v>38880</v>
      </c>
      <c r="AV232" s="65">
        <f t="shared" si="139"/>
        <v>320</v>
      </c>
      <c r="AW232" s="17"/>
      <c r="AX232" s="46">
        <f t="shared" si="143"/>
        <v>-100</v>
      </c>
      <c r="AY232" s="17"/>
      <c r="AZ232" s="46">
        <f t="shared" si="140"/>
        <v>-10</v>
      </c>
      <c r="BA232" s="17"/>
      <c r="BB232" s="46">
        <f t="shared" si="141"/>
        <v>120</v>
      </c>
      <c r="BC232" s="17"/>
      <c r="BD232" s="46">
        <f t="shared" si="142"/>
        <v>705</v>
      </c>
    </row>
    <row r="233" spans="1:56" x14ac:dyDescent="0.55000000000000004">
      <c r="A233" s="34" t="s">
        <v>280</v>
      </c>
      <c r="B233" s="35"/>
      <c r="C233" s="61"/>
      <c r="D233" s="62"/>
      <c r="E233" s="36"/>
      <c r="F233" s="36"/>
      <c r="G233" s="38"/>
      <c r="H233" s="36"/>
      <c r="I233" s="36"/>
      <c r="J233" s="38"/>
      <c r="K233" s="36"/>
      <c r="L233" s="36"/>
      <c r="M233" s="38"/>
      <c r="N233" s="36"/>
      <c r="O233" s="36"/>
      <c r="P233" s="38"/>
      <c r="Q233" s="36"/>
      <c r="R233" s="36"/>
      <c r="S233" s="38"/>
      <c r="T233" s="36"/>
      <c r="U233" s="36"/>
      <c r="V233" s="38"/>
      <c r="W233" s="36"/>
      <c r="X233" s="36"/>
      <c r="Y233" s="38"/>
      <c r="Z233" s="36"/>
      <c r="AA233" s="36"/>
      <c r="AB233" s="38"/>
      <c r="AC233" s="36"/>
      <c r="AD233" s="36"/>
      <c r="AE233" s="38"/>
      <c r="AF233" s="36"/>
      <c r="AG233" s="36"/>
      <c r="AH233" s="38"/>
      <c r="AI233" s="36"/>
      <c r="AJ233" s="36"/>
      <c r="AK233" s="38"/>
      <c r="AL233" s="36"/>
      <c r="AM233" s="36"/>
      <c r="AN233" s="38"/>
      <c r="AO233" s="36"/>
      <c r="AP233" s="36"/>
      <c r="AQ233" s="38"/>
      <c r="AS233" s="17"/>
      <c r="AT233" s="46">
        <f t="shared" si="138"/>
        <v>0</v>
      </c>
      <c r="AU233" s="17"/>
      <c r="AV233" s="46">
        <f t="shared" si="139"/>
        <v>0</v>
      </c>
      <c r="AW233" s="17"/>
      <c r="AX233" s="46">
        <f t="shared" si="143"/>
        <v>0</v>
      </c>
      <c r="AY233" s="17"/>
      <c r="AZ233" s="46">
        <f t="shared" si="140"/>
        <v>0</v>
      </c>
      <c r="BA233" s="17"/>
      <c r="BB233" s="46">
        <f t="shared" si="141"/>
        <v>0</v>
      </c>
      <c r="BC233" s="17"/>
      <c r="BD233" s="46">
        <f t="shared" si="142"/>
        <v>0</v>
      </c>
    </row>
    <row r="234" spans="1:56" x14ac:dyDescent="0.55000000000000004">
      <c r="A234" s="57">
        <v>144</v>
      </c>
      <c r="B234" s="67" t="s">
        <v>281</v>
      </c>
      <c r="C234" s="68"/>
      <c r="D234" s="57">
        <v>7120141</v>
      </c>
      <c r="E234" s="43">
        <f>'[1]ธันวาคม 64 '!E234</f>
        <v>4194</v>
      </c>
      <c r="F234" s="43">
        <v>479</v>
      </c>
      <c r="G234" s="44">
        <v>2395</v>
      </c>
      <c r="H234" s="45">
        <f>'[1]มกราคม 65'!E234</f>
        <v>4742</v>
      </c>
      <c r="I234" s="43">
        <f t="shared" si="144"/>
        <v>548</v>
      </c>
      <c r="J234" s="44">
        <f t="shared" si="145"/>
        <v>2740</v>
      </c>
      <c r="K234" s="45">
        <f>'[1]กุมภาพันธ์ 65'!E234</f>
        <v>5272</v>
      </c>
      <c r="L234" s="43">
        <f t="shared" si="146"/>
        <v>530</v>
      </c>
      <c r="M234" s="44">
        <f t="shared" ref="M234:M250" si="147">L234*$M$3</f>
        <v>2650</v>
      </c>
      <c r="N234" s="45">
        <f>'[1]มีนาคม 65'!E234</f>
        <v>5787</v>
      </c>
      <c r="O234" s="43">
        <f t="shared" si="137"/>
        <v>515</v>
      </c>
      <c r="P234" s="44">
        <f t="shared" ref="P234:P250" si="148">O234*$P$3</f>
        <v>2575</v>
      </c>
      <c r="Q234" s="45">
        <f>'[1]เมษายน 65 '!E234</f>
        <v>6450</v>
      </c>
      <c r="R234" s="43">
        <f t="shared" ref="R234:R250" si="149">Q234-N234</f>
        <v>663</v>
      </c>
      <c r="S234" s="44">
        <f t="shared" ref="S234:S249" si="150">R234*$S$3</f>
        <v>3315</v>
      </c>
      <c r="T234" s="45">
        <f>'[1]พฤษภาคม 65'!E234</f>
        <v>6977</v>
      </c>
      <c r="U234" s="43">
        <f t="shared" ref="U234:U249" si="151">T234-Q234</f>
        <v>527</v>
      </c>
      <c r="V234" s="44">
        <f t="shared" ref="V234:V247" si="152">U234*$V$3</f>
        <v>2635</v>
      </c>
      <c r="W234" s="45">
        <f>'[1]มิถุนายน 65 '!E234</f>
        <v>7605</v>
      </c>
      <c r="X234" s="43">
        <f>W234-T234</f>
        <v>628</v>
      </c>
      <c r="Y234" s="44">
        <f t="shared" ref="Y234:Y247" si="153">X234*$Y$3</f>
        <v>3140</v>
      </c>
      <c r="Z234" s="45">
        <f>'[1]กรกฏาคม 65 '!E234</f>
        <v>8228</v>
      </c>
      <c r="AA234" s="43">
        <f t="shared" ref="AA234:AA249" si="154">Z234-W234</f>
        <v>623</v>
      </c>
      <c r="AB234" s="44">
        <f t="shared" ref="AB234:AB247" si="155">AA234*$AB$3</f>
        <v>3115</v>
      </c>
      <c r="AC234" s="45">
        <f>'[1]สิงหาคม 65 '!E234</f>
        <v>8832</v>
      </c>
      <c r="AD234" s="43">
        <f t="shared" ref="AD234:AD249" si="156">AC234-Z234</f>
        <v>604</v>
      </c>
      <c r="AE234" s="44">
        <f t="shared" ref="AE234:AE247" si="157">AD234*$AE$3</f>
        <v>3020</v>
      </c>
      <c r="AF234" s="45">
        <f>'[1]กันยายน 65 '!E234</f>
        <v>9541</v>
      </c>
      <c r="AG234" s="43">
        <f t="shared" ref="AG234:AG250" si="158">AF234-AC234</f>
        <v>709</v>
      </c>
      <c r="AH234" s="44">
        <f t="shared" ref="AH234:AH247" si="159">AG234*$AH$3</f>
        <v>3545</v>
      </c>
      <c r="AI234" s="45">
        <f>'[1]ตุลาคม 65 '!E234</f>
        <v>160</v>
      </c>
      <c r="AJ234" s="72">
        <f>(10000-AF234)+AI234</f>
        <v>619</v>
      </c>
      <c r="AK234" s="44">
        <f t="shared" ref="AK234:AK247" si="160">AJ234*$AK$3</f>
        <v>3095</v>
      </c>
      <c r="AL234" s="45">
        <f>'[1]พฤศจิกายน 65'!E234</f>
        <v>750</v>
      </c>
      <c r="AM234" s="43">
        <f t="shared" ref="AM234:AM250" si="161">AL234-AI234</f>
        <v>590</v>
      </c>
      <c r="AN234" s="44">
        <f t="shared" ref="AN234:AN247" si="162">AM234*$AN$3</f>
        <v>2950</v>
      </c>
      <c r="AO234" s="45">
        <f>'[1]ธันวาคม 65 '!E234</f>
        <v>1201</v>
      </c>
      <c r="AP234" s="43">
        <f t="shared" ref="AP234:AP250" si="163">AO234-AL234</f>
        <v>451</v>
      </c>
      <c r="AQ234" s="44">
        <f t="shared" ref="AQ234:AQ245" si="164">AP234*$AQ$3</f>
        <v>2255</v>
      </c>
      <c r="AS234" s="64">
        <v>4774</v>
      </c>
      <c r="AT234" s="65">
        <f t="shared" si="138"/>
        <v>345</v>
      </c>
      <c r="AU234" s="17"/>
      <c r="AV234" s="46">
        <f t="shared" si="139"/>
        <v>-90</v>
      </c>
      <c r="AW234" s="17"/>
      <c r="AX234" s="46">
        <f t="shared" si="143"/>
        <v>-75</v>
      </c>
      <c r="AY234" s="17"/>
      <c r="AZ234" s="46">
        <f t="shared" si="140"/>
        <v>-680</v>
      </c>
      <c r="BA234" s="17"/>
      <c r="BB234" s="46">
        <f t="shared" si="141"/>
        <v>505</v>
      </c>
      <c r="BC234" s="17"/>
      <c r="BD234" s="46">
        <f t="shared" si="142"/>
        <v>-25</v>
      </c>
    </row>
    <row r="235" spans="1:56" x14ac:dyDescent="0.55000000000000004">
      <c r="A235" s="57">
        <v>160</v>
      </c>
      <c r="B235" s="67" t="s">
        <v>282</v>
      </c>
      <c r="C235" s="68"/>
      <c r="D235" s="57">
        <v>8034396</v>
      </c>
      <c r="E235" s="43">
        <f>'[1]ธันวาคม 64 '!E235</f>
        <v>83</v>
      </c>
      <c r="F235" s="43">
        <v>0</v>
      </c>
      <c r="G235" s="44">
        <v>0</v>
      </c>
      <c r="H235" s="45">
        <f>'[1]มกราคม 65'!E235</f>
        <v>83</v>
      </c>
      <c r="I235" s="43">
        <f t="shared" si="144"/>
        <v>0</v>
      </c>
      <c r="J235" s="44">
        <f t="shared" si="145"/>
        <v>0</v>
      </c>
      <c r="K235" s="45">
        <f>'[1]กุมภาพันธ์ 65'!E235</f>
        <v>83</v>
      </c>
      <c r="L235" s="43">
        <f t="shared" si="146"/>
        <v>0</v>
      </c>
      <c r="M235" s="44">
        <f t="shared" si="147"/>
        <v>0</v>
      </c>
      <c r="N235" s="45">
        <f>'[1]มีนาคม 65'!E235</f>
        <v>83</v>
      </c>
      <c r="O235" s="43">
        <f t="shared" si="137"/>
        <v>0</v>
      </c>
      <c r="P235" s="44">
        <f t="shared" si="148"/>
        <v>0</v>
      </c>
      <c r="Q235" s="45">
        <f>'[1]เมษายน 65 '!E235</f>
        <v>83</v>
      </c>
      <c r="R235" s="43">
        <f t="shared" si="149"/>
        <v>0</v>
      </c>
      <c r="S235" s="44">
        <f t="shared" si="150"/>
        <v>0</v>
      </c>
      <c r="T235" s="45">
        <f>'[1]พฤษภาคม 65'!E235</f>
        <v>83</v>
      </c>
      <c r="U235" s="43">
        <f t="shared" si="151"/>
        <v>0</v>
      </c>
      <c r="V235" s="44">
        <f t="shared" si="152"/>
        <v>0</v>
      </c>
      <c r="W235" s="45">
        <f>'[1]มิถุนายน 65 '!E235</f>
        <v>83</v>
      </c>
      <c r="X235" s="43">
        <f t="shared" ref="X235:X249" si="165">W235-T235</f>
        <v>0</v>
      </c>
      <c r="Y235" s="44">
        <f t="shared" si="153"/>
        <v>0</v>
      </c>
      <c r="Z235" s="45">
        <f>'[1]กรกฏาคม 65 '!E235</f>
        <v>85</v>
      </c>
      <c r="AA235" s="43">
        <f t="shared" si="154"/>
        <v>2</v>
      </c>
      <c r="AB235" s="44">
        <f t="shared" si="155"/>
        <v>10</v>
      </c>
      <c r="AC235" s="45">
        <f>'[1]สิงหาคม 65 '!E235</f>
        <v>85</v>
      </c>
      <c r="AD235" s="43">
        <f t="shared" si="156"/>
        <v>0</v>
      </c>
      <c r="AE235" s="44">
        <f t="shared" si="157"/>
        <v>0</v>
      </c>
      <c r="AF235" s="45">
        <f>'[1]กันยายน 65 '!E235</f>
        <v>86</v>
      </c>
      <c r="AG235" s="43">
        <f t="shared" si="158"/>
        <v>1</v>
      </c>
      <c r="AH235" s="44">
        <f t="shared" si="159"/>
        <v>5</v>
      </c>
      <c r="AI235" s="45">
        <f>'[1]ตุลาคม 65 '!E235</f>
        <v>86</v>
      </c>
      <c r="AJ235" s="43">
        <f t="shared" ref="AJ235:AJ250" si="166">AI235-AF235</f>
        <v>0</v>
      </c>
      <c r="AK235" s="44">
        <f t="shared" si="160"/>
        <v>0</v>
      </c>
      <c r="AL235" s="45">
        <f>'[1]พฤศจิกายน 65'!E235</f>
        <v>86</v>
      </c>
      <c r="AM235" s="43">
        <f t="shared" si="161"/>
        <v>0</v>
      </c>
      <c r="AN235" s="44">
        <f t="shared" si="162"/>
        <v>0</v>
      </c>
      <c r="AO235" s="45">
        <f>'[1]ธันวาคม 65 '!E235</f>
        <v>86</v>
      </c>
      <c r="AP235" s="43">
        <f t="shared" si="163"/>
        <v>0</v>
      </c>
      <c r="AQ235" s="44">
        <f t="shared" si="164"/>
        <v>0</v>
      </c>
      <c r="AS235" s="17"/>
      <c r="AT235" s="46">
        <f t="shared" si="138"/>
        <v>0</v>
      </c>
      <c r="AU235" s="17"/>
      <c r="AV235" s="46">
        <f t="shared" si="139"/>
        <v>0</v>
      </c>
      <c r="AW235" s="17"/>
      <c r="AX235" s="46">
        <f t="shared" si="143"/>
        <v>0</v>
      </c>
      <c r="AY235" s="17"/>
      <c r="AZ235" s="46">
        <f t="shared" si="140"/>
        <v>0</v>
      </c>
      <c r="BA235" s="17"/>
      <c r="BB235" s="46">
        <f t="shared" si="141"/>
        <v>0</v>
      </c>
      <c r="BC235" s="17"/>
      <c r="BD235" s="46">
        <f t="shared" si="142"/>
        <v>10</v>
      </c>
    </row>
    <row r="236" spans="1:56" x14ac:dyDescent="0.55000000000000004">
      <c r="A236" s="57">
        <v>161</v>
      </c>
      <c r="B236" s="67" t="s">
        <v>283</v>
      </c>
      <c r="C236" s="68"/>
      <c r="D236" s="57">
        <v>120390472</v>
      </c>
      <c r="E236" s="43">
        <f>'[1]ธันวาคม 64 '!E236</f>
        <v>1774</v>
      </c>
      <c r="F236" s="43">
        <v>0</v>
      </c>
      <c r="G236" s="44">
        <v>0</v>
      </c>
      <c r="H236" s="45">
        <f>'[1]มกราคม 65'!E236</f>
        <v>1774</v>
      </c>
      <c r="I236" s="43">
        <f t="shared" si="144"/>
        <v>0</v>
      </c>
      <c r="J236" s="44">
        <f t="shared" si="145"/>
        <v>0</v>
      </c>
      <c r="K236" s="45">
        <f>'[1]กุมภาพันธ์ 65'!E236</f>
        <v>1774</v>
      </c>
      <c r="L236" s="43">
        <f t="shared" si="146"/>
        <v>0</v>
      </c>
      <c r="M236" s="44">
        <f t="shared" si="147"/>
        <v>0</v>
      </c>
      <c r="N236" s="45">
        <f>'[1]มีนาคม 65'!E236</f>
        <v>1774</v>
      </c>
      <c r="O236" s="43">
        <f t="shared" si="137"/>
        <v>0</v>
      </c>
      <c r="P236" s="44">
        <f t="shared" si="148"/>
        <v>0</v>
      </c>
      <c r="Q236" s="45">
        <f>'[1]เมษายน 65 '!E236</f>
        <v>1774</v>
      </c>
      <c r="R236" s="43">
        <f t="shared" si="149"/>
        <v>0</v>
      </c>
      <c r="S236" s="44">
        <f t="shared" si="150"/>
        <v>0</v>
      </c>
      <c r="T236" s="45">
        <f>'[1]พฤษภาคม 65'!E236</f>
        <v>1774</v>
      </c>
      <c r="U236" s="43">
        <f t="shared" si="151"/>
        <v>0</v>
      </c>
      <c r="V236" s="44">
        <f t="shared" si="152"/>
        <v>0</v>
      </c>
      <c r="W236" s="45">
        <f>'[1]มิถุนายน 65 '!E236</f>
        <v>1774</v>
      </c>
      <c r="X236" s="43">
        <f t="shared" si="165"/>
        <v>0</v>
      </c>
      <c r="Y236" s="44">
        <f t="shared" si="153"/>
        <v>0</v>
      </c>
      <c r="Z236" s="45">
        <f>'[1]กรกฏาคม 65 '!E236</f>
        <v>1798</v>
      </c>
      <c r="AA236" s="43">
        <f t="shared" si="154"/>
        <v>24</v>
      </c>
      <c r="AB236" s="44">
        <f t="shared" si="155"/>
        <v>120</v>
      </c>
      <c r="AC236" s="45">
        <f>'[1]สิงหาคม 65 '!E236</f>
        <v>1819</v>
      </c>
      <c r="AD236" s="43">
        <f t="shared" si="156"/>
        <v>21</v>
      </c>
      <c r="AE236" s="44">
        <f t="shared" si="157"/>
        <v>105</v>
      </c>
      <c r="AF236" s="45">
        <f>'[1]กันยายน 65 '!E236</f>
        <v>1853</v>
      </c>
      <c r="AG236" s="43">
        <f t="shared" si="158"/>
        <v>34</v>
      </c>
      <c r="AH236" s="44">
        <f t="shared" si="159"/>
        <v>170</v>
      </c>
      <c r="AI236" s="45">
        <f>'[1]ตุลาคม 65 '!E236</f>
        <v>1887</v>
      </c>
      <c r="AJ236" s="43">
        <f t="shared" si="166"/>
        <v>34</v>
      </c>
      <c r="AK236" s="44">
        <f t="shared" si="160"/>
        <v>170</v>
      </c>
      <c r="AL236" s="45">
        <f>'[1]พฤศจิกายน 65'!E236</f>
        <v>1901</v>
      </c>
      <c r="AM236" s="43">
        <f t="shared" si="161"/>
        <v>14</v>
      </c>
      <c r="AN236" s="44">
        <f t="shared" si="162"/>
        <v>70</v>
      </c>
      <c r="AO236" s="45">
        <f>'[1]ธันวาคม 65 '!E236</f>
        <v>1956</v>
      </c>
      <c r="AP236" s="43">
        <f t="shared" si="163"/>
        <v>55</v>
      </c>
      <c r="AQ236" s="44">
        <f t="shared" si="164"/>
        <v>275</v>
      </c>
      <c r="AS236" s="17"/>
      <c r="AT236" s="46">
        <f t="shared" si="138"/>
        <v>0</v>
      </c>
      <c r="AU236" s="17"/>
      <c r="AV236" s="46">
        <f t="shared" si="139"/>
        <v>0</v>
      </c>
      <c r="AW236" s="17"/>
      <c r="AX236" s="46">
        <f t="shared" si="143"/>
        <v>0</v>
      </c>
      <c r="AY236" s="17"/>
      <c r="AZ236" s="46">
        <f t="shared" si="140"/>
        <v>0</v>
      </c>
      <c r="BA236" s="17"/>
      <c r="BB236" s="46">
        <f t="shared" si="141"/>
        <v>0</v>
      </c>
      <c r="BC236" s="17"/>
      <c r="BD236" s="46">
        <f t="shared" si="142"/>
        <v>120</v>
      </c>
    </row>
    <row r="237" spans="1:56" x14ac:dyDescent="0.55000000000000004">
      <c r="A237" s="57">
        <v>162</v>
      </c>
      <c r="B237" s="67" t="s">
        <v>284</v>
      </c>
      <c r="C237" s="68"/>
      <c r="D237" s="57">
        <v>120386968</v>
      </c>
      <c r="E237" s="43">
        <f>'[1]ธันวาคม 64 '!E237</f>
        <v>3655</v>
      </c>
      <c r="F237" s="43">
        <v>0</v>
      </c>
      <c r="G237" s="44">
        <v>0</v>
      </c>
      <c r="H237" s="45">
        <f>'[1]มกราคม 65'!E237</f>
        <v>3655</v>
      </c>
      <c r="I237" s="43">
        <f t="shared" si="144"/>
        <v>0</v>
      </c>
      <c r="J237" s="44">
        <f t="shared" si="145"/>
        <v>0</v>
      </c>
      <c r="K237" s="45">
        <f>'[1]กุมภาพันธ์ 65'!E237</f>
        <v>3655</v>
      </c>
      <c r="L237" s="43">
        <f t="shared" si="146"/>
        <v>0</v>
      </c>
      <c r="M237" s="44">
        <f t="shared" si="147"/>
        <v>0</v>
      </c>
      <c r="N237" s="45">
        <f>'[1]มีนาคม 65'!E237</f>
        <v>3655</v>
      </c>
      <c r="O237" s="43">
        <f t="shared" si="137"/>
        <v>0</v>
      </c>
      <c r="P237" s="44">
        <f t="shared" si="148"/>
        <v>0</v>
      </c>
      <c r="Q237" s="45">
        <f>'[1]เมษายน 65 '!E237</f>
        <v>3658</v>
      </c>
      <c r="R237" s="43">
        <f t="shared" si="149"/>
        <v>3</v>
      </c>
      <c r="S237" s="44">
        <f t="shared" si="150"/>
        <v>15</v>
      </c>
      <c r="T237" s="45">
        <f>'[1]พฤษภาคม 65'!E237</f>
        <v>3658</v>
      </c>
      <c r="U237" s="43">
        <f t="shared" si="151"/>
        <v>0</v>
      </c>
      <c r="V237" s="44">
        <f t="shared" si="152"/>
        <v>0</v>
      </c>
      <c r="W237" s="45">
        <f>'[1]มิถุนายน 65 '!E237</f>
        <v>3658</v>
      </c>
      <c r="X237" s="43">
        <f t="shared" si="165"/>
        <v>0</v>
      </c>
      <c r="Y237" s="44">
        <f t="shared" si="153"/>
        <v>0</v>
      </c>
      <c r="Z237" s="45">
        <f>'[1]กรกฏาคม 65 '!E237</f>
        <v>3671</v>
      </c>
      <c r="AA237" s="43">
        <f t="shared" si="154"/>
        <v>13</v>
      </c>
      <c r="AB237" s="44">
        <f t="shared" si="155"/>
        <v>65</v>
      </c>
      <c r="AC237" s="45">
        <f>'[1]สิงหาคม 65 '!E237</f>
        <v>3710</v>
      </c>
      <c r="AD237" s="43">
        <f t="shared" si="156"/>
        <v>39</v>
      </c>
      <c r="AE237" s="44">
        <f t="shared" si="157"/>
        <v>195</v>
      </c>
      <c r="AF237" s="45">
        <f>'[1]กันยายน 65 '!E237</f>
        <v>3770</v>
      </c>
      <c r="AG237" s="43">
        <f t="shared" si="158"/>
        <v>60</v>
      </c>
      <c r="AH237" s="44">
        <f t="shared" si="159"/>
        <v>300</v>
      </c>
      <c r="AI237" s="45">
        <f>'[1]ตุลาคม 65 '!E237</f>
        <v>3779</v>
      </c>
      <c r="AJ237" s="43">
        <f t="shared" si="166"/>
        <v>9</v>
      </c>
      <c r="AK237" s="44">
        <f t="shared" si="160"/>
        <v>45</v>
      </c>
      <c r="AL237" s="45">
        <f>'[1]พฤศจิกายน 65'!E237</f>
        <v>3779</v>
      </c>
      <c r="AM237" s="43">
        <f t="shared" si="161"/>
        <v>0</v>
      </c>
      <c r="AN237" s="44">
        <f t="shared" si="162"/>
        <v>0</v>
      </c>
      <c r="AO237" s="45">
        <f>'[1]ธันวาคม 65 '!E237</f>
        <v>3779</v>
      </c>
      <c r="AP237" s="43">
        <f t="shared" si="163"/>
        <v>0</v>
      </c>
      <c r="AQ237" s="44">
        <f t="shared" si="164"/>
        <v>0</v>
      </c>
      <c r="AS237" s="17"/>
      <c r="AT237" s="46">
        <f t="shared" si="138"/>
        <v>0</v>
      </c>
      <c r="AU237" s="17"/>
      <c r="AV237" s="46">
        <f t="shared" si="139"/>
        <v>0</v>
      </c>
      <c r="AW237" s="17"/>
      <c r="AX237" s="46">
        <f t="shared" si="143"/>
        <v>0</v>
      </c>
      <c r="AY237" s="17"/>
      <c r="AZ237" s="46">
        <f t="shared" si="140"/>
        <v>-15</v>
      </c>
      <c r="BA237" s="17"/>
      <c r="BB237" s="46">
        <f t="shared" si="141"/>
        <v>0</v>
      </c>
      <c r="BC237" s="17"/>
      <c r="BD237" s="46">
        <f t="shared" si="142"/>
        <v>65</v>
      </c>
    </row>
    <row r="238" spans="1:56" x14ac:dyDescent="0.55000000000000004">
      <c r="A238" s="57">
        <v>163</v>
      </c>
      <c r="B238" s="67" t="s">
        <v>285</v>
      </c>
      <c r="C238" s="68"/>
      <c r="D238" s="57">
        <v>120386414</v>
      </c>
      <c r="E238" s="43">
        <f>'[1]ธันวาคม 64 '!E238</f>
        <v>1739</v>
      </c>
      <c r="F238" s="43">
        <v>0</v>
      </c>
      <c r="G238" s="44">
        <v>0</v>
      </c>
      <c r="H238" s="45">
        <f>'[1]มกราคม 65'!E238</f>
        <v>1739</v>
      </c>
      <c r="I238" s="43">
        <f t="shared" si="144"/>
        <v>0</v>
      </c>
      <c r="J238" s="44">
        <f t="shared" si="145"/>
        <v>0</v>
      </c>
      <c r="K238" s="45">
        <f>'[1]กุมภาพันธ์ 65'!E238</f>
        <v>1739</v>
      </c>
      <c r="L238" s="43">
        <f t="shared" si="146"/>
        <v>0</v>
      </c>
      <c r="M238" s="44">
        <f t="shared" si="147"/>
        <v>0</v>
      </c>
      <c r="N238" s="45">
        <f>'[1]มีนาคม 65'!E238</f>
        <v>1739</v>
      </c>
      <c r="O238" s="43">
        <f t="shared" si="137"/>
        <v>0</v>
      </c>
      <c r="P238" s="44">
        <f t="shared" si="148"/>
        <v>0</v>
      </c>
      <c r="Q238" s="45">
        <f>'[1]เมษายน 65 '!E238</f>
        <v>1739</v>
      </c>
      <c r="R238" s="43">
        <f t="shared" si="149"/>
        <v>0</v>
      </c>
      <c r="S238" s="44">
        <f t="shared" si="150"/>
        <v>0</v>
      </c>
      <c r="T238" s="45">
        <f>'[1]พฤษภาคม 65'!E238</f>
        <v>1739</v>
      </c>
      <c r="U238" s="43">
        <f t="shared" si="151"/>
        <v>0</v>
      </c>
      <c r="V238" s="44">
        <f t="shared" si="152"/>
        <v>0</v>
      </c>
      <c r="W238" s="45">
        <f>'[1]มิถุนายน 65 '!E238</f>
        <v>1739</v>
      </c>
      <c r="X238" s="43">
        <f t="shared" si="165"/>
        <v>0</v>
      </c>
      <c r="Y238" s="44">
        <f t="shared" si="153"/>
        <v>0</v>
      </c>
      <c r="Z238" s="45">
        <f>'[1]กรกฏาคม 65 '!E238</f>
        <v>1739</v>
      </c>
      <c r="AA238" s="43">
        <f t="shared" si="154"/>
        <v>0</v>
      </c>
      <c r="AB238" s="44">
        <f t="shared" si="155"/>
        <v>0</v>
      </c>
      <c r="AC238" s="45">
        <f>'[1]สิงหาคม 65 '!E238</f>
        <v>1739</v>
      </c>
      <c r="AD238" s="43">
        <f t="shared" si="156"/>
        <v>0</v>
      </c>
      <c r="AE238" s="44">
        <f t="shared" si="157"/>
        <v>0</v>
      </c>
      <c r="AF238" s="45">
        <f>'[1]กันยายน 65 '!E238</f>
        <v>1739</v>
      </c>
      <c r="AG238" s="43">
        <f t="shared" si="158"/>
        <v>0</v>
      </c>
      <c r="AH238" s="44">
        <f t="shared" si="159"/>
        <v>0</v>
      </c>
      <c r="AI238" s="45">
        <f>'[1]ตุลาคม 65 '!E238</f>
        <v>1742</v>
      </c>
      <c r="AJ238" s="43">
        <f t="shared" si="166"/>
        <v>3</v>
      </c>
      <c r="AK238" s="44">
        <f t="shared" si="160"/>
        <v>15</v>
      </c>
      <c r="AL238" s="45">
        <f>'[1]พฤศจิกายน 65'!E238</f>
        <v>1743</v>
      </c>
      <c r="AM238" s="43">
        <f t="shared" si="161"/>
        <v>1</v>
      </c>
      <c r="AN238" s="44">
        <f t="shared" si="162"/>
        <v>5</v>
      </c>
      <c r="AO238" s="45">
        <f>'[1]ธันวาคม 65 '!E238</f>
        <v>1747</v>
      </c>
      <c r="AP238" s="43">
        <f t="shared" si="163"/>
        <v>4</v>
      </c>
      <c r="AQ238" s="44">
        <f t="shared" si="164"/>
        <v>20</v>
      </c>
      <c r="AS238" s="17"/>
      <c r="AT238" s="46">
        <f t="shared" si="138"/>
        <v>0</v>
      </c>
      <c r="AU238" s="17"/>
      <c r="AV238" s="46">
        <f t="shared" si="139"/>
        <v>0</v>
      </c>
      <c r="AW238" s="17"/>
      <c r="AX238" s="46">
        <f t="shared" si="143"/>
        <v>0</v>
      </c>
      <c r="AY238" s="17"/>
      <c r="AZ238" s="46">
        <f t="shared" si="140"/>
        <v>0</v>
      </c>
      <c r="BA238" s="17"/>
      <c r="BB238" s="46">
        <f t="shared" si="141"/>
        <v>0</v>
      </c>
      <c r="BC238" s="17"/>
      <c r="BD238" s="46">
        <f t="shared" si="142"/>
        <v>0</v>
      </c>
    </row>
    <row r="239" spans="1:56" s="74" customFormat="1" x14ac:dyDescent="0.55000000000000004">
      <c r="A239" s="57">
        <v>164</v>
      </c>
      <c r="B239" s="67" t="s">
        <v>286</v>
      </c>
      <c r="C239" s="68"/>
      <c r="D239" s="57">
        <v>120386822</v>
      </c>
      <c r="E239" s="43">
        <f>'[1]ธันวาคม 64 '!E239</f>
        <v>4333</v>
      </c>
      <c r="F239" s="43">
        <v>0</v>
      </c>
      <c r="G239" s="44">
        <v>0</v>
      </c>
      <c r="H239" s="45">
        <f>'[1]มกราคม 65'!E239</f>
        <v>4333</v>
      </c>
      <c r="I239" s="43">
        <f t="shared" si="144"/>
        <v>0</v>
      </c>
      <c r="J239" s="44">
        <f t="shared" si="145"/>
        <v>0</v>
      </c>
      <c r="K239" s="45">
        <f>'[1]กุมภาพันธ์ 65'!E239</f>
        <v>4333</v>
      </c>
      <c r="L239" s="43">
        <f t="shared" si="146"/>
        <v>0</v>
      </c>
      <c r="M239" s="44">
        <f t="shared" si="147"/>
        <v>0</v>
      </c>
      <c r="N239" s="45">
        <f>'[1]มีนาคม 65'!E239</f>
        <v>4333</v>
      </c>
      <c r="O239" s="43">
        <f t="shared" si="137"/>
        <v>0</v>
      </c>
      <c r="P239" s="44">
        <f t="shared" si="148"/>
        <v>0</v>
      </c>
      <c r="Q239" s="45">
        <f>'[1]เมษายน 65 '!E239</f>
        <v>4333</v>
      </c>
      <c r="R239" s="43">
        <f t="shared" si="149"/>
        <v>0</v>
      </c>
      <c r="S239" s="44">
        <f t="shared" si="150"/>
        <v>0</v>
      </c>
      <c r="T239" s="45">
        <f>'[1]พฤษภาคม 65'!E239</f>
        <v>4333</v>
      </c>
      <c r="U239" s="43">
        <f t="shared" si="151"/>
        <v>0</v>
      </c>
      <c r="V239" s="44">
        <f t="shared" si="152"/>
        <v>0</v>
      </c>
      <c r="W239" s="45">
        <f>'[1]มิถุนายน 65 '!E239</f>
        <v>4333</v>
      </c>
      <c r="X239" s="43">
        <f t="shared" si="165"/>
        <v>0</v>
      </c>
      <c r="Y239" s="44">
        <f t="shared" si="153"/>
        <v>0</v>
      </c>
      <c r="Z239" s="45">
        <f>'[1]กรกฏาคม 65 '!E239</f>
        <v>4363</v>
      </c>
      <c r="AA239" s="43">
        <f t="shared" si="154"/>
        <v>30</v>
      </c>
      <c r="AB239" s="44">
        <f t="shared" si="155"/>
        <v>150</v>
      </c>
      <c r="AC239" s="45">
        <f>'[1]สิงหาคม 65 '!E239</f>
        <v>4447</v>
      </c>
      <c r="AD239" s="43">
        <f t="shared" si="156"/>
        <v>84</v>
      </c>
      <c r="AE239" s="44">
        <f t="shared" si="157"/>
        <v>420</v>
      </c>
      <c r="AF239" s="45">
        <f>'[1]กันยายน 65 '!E239</f>
        <v>4516</v>
      </c>
      <c r="AG239" s="43">
        <f t="shared" si="158"/>
        <v>69</v>
      </c>
      <c r="AH239" s="44">
        <f t="shared" si="159"/>
        <v>345</v>
      </c>
      <c r="AI239" s="45">
        <f>'[1]ตุลาคม 65 '!E239</f>
        <v>4566</v>
      </c>
      <c r="AJ239" s="43">
        <f t="shared" si="166"/>
        <v>50</v>
      </c>
      <c r="AK239" s="44">
        <f t="shared" si="160"/>
        <v>250</v>
      </c>
      <c r="AL239" s="45">
        <f>'[1]พฤศจิกายน 65'!E239</f>
        <v>4566</v>
      </c>
      <c r="AM239" s="43">
        <f t="shared" si="161"/>
        <v>0</v>
      </c>
      <c r="AN239" s="44">
        <f t="shared" si="162"/>
        <v>0</v>
      </c>
      <c r="AO239" s="45">
        <f>'[1]ธันวาคม 65 '!E239</f>
        <v>4614</v>
      </c>
      <c r="AP239" s="43">
        <f t="shared" si="163"/>
        <v>48</v>
      </c>
      <c r="AQ239" s="44">
        <f t="shared" si="164"/>
        <v>240</v>
      </c>
      <c r="AS239" s="17"/>
      <c r="AT239" s="46">
        <f t="shared" si="138"/>
        <v>0</v>
      </c>
      <c r="AU239" s="17"/>
      <c r="AV239" s="46">
        <f t="shared" si="139"/>
        <v>0</v>
      </c>
      <c r="AW239" s="17"/>
      <c r="AX239" s="46">
        <f t="shared" si="143"/>
        <v>0</v>
      </c>
      <c r="AY239" s="17"/>
      <c r="AZ239" s="46">
        <f t="shared" si="140"/>
        <v>0</v>
      </c>
      <c r="BA239" s="17"/>
      <c r="BB239" s="46">
        <f t="shared" si="141"/>
        <v>0</v>
      </c>
      <c r="BC239" s="17"/>
      <c r="BD239" s="46">
        <f t="shared" si="142"/>
        <v>150</v>
      </c>
    </row>
    <row r="240" spans="1:56" s="74" customFormat="1" x14ac:dyDescent="0.55000000000000004">
      <c r="A240" s="57">
        <v>165</v>
      </c>
      <c r="B240" s="67" t="s">
        <v>287</v>
      </c>
      <c r="C240" s="68"/>
      <c r="D240" s="57">
        <v>120387027</v>
      </c>
      <c r="E240" s="43">
        <f>'[1]ธันวาคม 64 '!E240</f>
        <v>747</v>
      </c>
      <c r="F240" s="43">
        <v>0</v>
      </c>
      <c r="G240" s="44">
        <v>0</v>
      </c>
      <c r="H240" s="45">
        <f>'[1]มกราคม 65'!E240</f>
        <v>747</v>
      </c>
      <c r="I240" s="43">
        <f t="shared" si="144"/>
        <v>0</v>
      </c>
      <c r="J240" s="44">
        <f t="shared" si="145"/>
        <v>0</v>
      </c>
      <c r="K240" s="45">
        <f>'[1]กุมภาพันธ์ 65'!E240</f>
        <v>747</v>
      </c>
      <c r="L240" s="43">
        <f t="shared" si="146"/>
        <v>0</v>
      </c>
      <c r="M240" s="44">
        <f t="shared" si="147"/>
        <v>0</v>
      </c>
      <c r="N240" s="45">
        <f>'[1]มีนาคม 65'!E240</f>
        <v>747</v>
      </c>
      <c r="O240" s="43">
        <f t="shared" si="137"/>
        <v>0</v>
      </c>
      <c r="P240" s="44">
        <f t="shared" si="148"/>
        <v>0</v>
      </c>
      <c r="Q240" s="45">
        <f>'[1]เมษายน 65 '!E240</f>
        <v>747</v>
      </c>
      <c r="R240" s="43">
        <f t="shared" si="149"/>
        <v>0</v>
      </c>
      <c r="S240" s="44">
        <f t="shared" si="150"/>
        <v>0</v>
      </c>
      <c r="T240" s="45">
        <f>'[1]พฤษภาคม 65'!E240</f>
        <v>747</v>
      </c>
      <c r="U240" s="43">
        <f t="shared" si="151"/>
        <v>0</v>
      </c>
      <c r="V240" s="44">
        <f t="shared" si="152"/>
        <v>0</v>
      </c>
      <c r="W240" s="45">
        <f>'[1]มิถุนายน 65 '!E240</f>
        <v>747</v>
      </c>
      <c r="X240" s="43">
        <f t="shared" si="165"/>
        <v>0</v>
      </c>
      <c r="Y240" s="44">
        <f t="shared" si="153"/>
        <v>0</v>
      </c>
      <c r="Z240" s="45">
        <f>'[1]กรกฏาคม 65 '!E240</f>
        <v>755</v>
      </c>
      <c r="AA240" s="43">
        <f t="shared" si="154"/>
        <v>8</v>
      </c>
      <c r="AB240" s="44">
        <f t="shared" si="155"/>
        <v>40</v>
      </c>
      <c r="AC240" s="45">
        <f>'[1]สิงหาคม 65 '!E240</f>
        <v>766</v>
      </c>
      <c r="AD240" s="43">
        <f t="shared" si="156"/>
        <v>11</v>
      </c>
      <c r="AE240" s="44">
        <f t="shared" si="157"/>
        <v>55</v>
      </c>
      <c r="AF240" s="45">
        <f>'[1]กันยายน 65 '!E240</f>
        <v>786</v>
      </c>
      <c r="AG240" s="43">
        <f t="shared" si="158"/>
        <v>20</v>
      </c>
      <c r="AH240" s="44">
        <f t="shared" si="159"/>
        <v>100</v>
      </c>
      <c r="AI240" s="45">
        <f>'[1]ตุลาคม 65 '!E240</f>
        <v>820</v>
      </c>
      <c r="AJ240" s="43">
        <f t="shared" si="166"/>
        <v>34</v>
      </c>
      <c r="AK240" s="44">
        <f t="shared" si="160"/>
        <v>170</v>
      </c>
      <c r="AL240" s="45">
        <f>'[1]พฤศจิกายน 65'!E240</f>
        <v>835</v>
      </c>
      <c r="AM240" s="43">
        <f t="shared" si="161"/>
        <v>15</v>
      </c>
      <c r="AN240" s="44">
        <f t="shared" si="162"/>
        <v>75</v>
      </c>
      <c r="AO240" s="45">
        <f>'[1]ธันวาคม 65 '!E240</f>
        <v>866</v>
      </c>
      <c r="AP240" s="43">
        <f t="shared" si="163"/>
        <v>31</v>
      </c>
      <c r="AQ240" s="44">
        <f t="shared" si="164"/>
        <v>155</v>
      </c>
      <c r="AS240" s="17"/>
      <c r="AT240" s="46">
        <f t="shared" si="138"/>
        <v>0</v>
      </c>
      <c r="AU240" s="17"/>
      <c r="AV240" s="46">
        <f t="shared" si="139"/>
        <v>0</v>
      </c>
      <c r="AW240" s="17"/>
      <c r="AX240" s="46">
        <f t="shared" si="143"/>
        <v>0</v>
      </c>
      <c r="AY240" s="17"/>
      <c r="AZ240" s="46">
        <f t="shared" si="140"/>
        <v>0</v>
      </c>
      <c r="BA240" s="17"/>
      <c r="BB240" s="46">
        <f t="shared" si="141"/>
        <v>0</v>
      </c>
      <c r="BC240" s="17"/>
      <c r="BD240" s="46">
        <f t="shared" si="142"/>
        <v>40</v>
      </c>
    </row>
    <row r="241" spans="1:56" s="74" customFormat="1" x14ac:dyDescent="0.55000000000000004">
      <c r="A241" s="57">
        <v>166</v>
      </c>
      <c r="B241" s="67" t="s">
        <v>288</v>
      </c>
      <c r="C241" s="68"/>
      <c r="D241" s="57">
        <v>120390791</v>
      </c>
      <c r="E241" s="43">
        <f>'[1]ธันวาคม 64 '!E241</f>
        <v>1733</v>
      </c>
      <c r="F241" s="43">
        <v>0</v>
      </c>
      <c r="G241" s="44">
        <v>0</v>
      </c>
      <c r="H241" s="45">
        <f>'[1]มกราคม 65'!E241</f>
        <v>1733</v>
      </c>
      <c r="I241" s="43">
        <f t="shared" si="144"/>
        <v>0</v>
      </c>
      <c r="J241" s="44">
        <f t="shared" si="145"/>
        <v>0</v>
      </c>
      <c r="K241" s="45">
        <f>'[1]กุมภาพันธ์ 65'!E241</f>
        <v>1733</v>
      </c>
      <c r="L241" s="43">
        <f t="shared" si="146"/>
        <v>0</v>
      </c>
      <c r="M241" s="44">
        <f t="shared" si="147"/>
        <v>0</v>
      </c>
      <c r="N241" s="45">
        <f>'[1]มีนาคม 65'!E241</f>
        <v>1733</v>
      </c>
      <c r="O241" s="43">
        <f t="shared" si="137"/>
        <v>0</v>
      </c>
      <c r="P241" s="44">
        <f t="shared" si="148"/>
        <v>0</v>
      </c>
      <c r="Q241" s="45">
        <f>'[1]เมษายน 65 '!E241</f>
        <v>1733</v>
      </c>
      <c r="R241" s="43">
        <f t="shared" si="149"/>
        <v>0</v>
      </c>
      <c r="S241" s="44">
        <f t="shared" si="150"/>
        <v>0</v>
      </c>
      <c r="T241" s="45">
        <f>'[1]พฤษภาคม 65'!E241</f>
        <v>1733</v>
      </c>
      <c r="U241" s="43">
        <f t="shared" si="151"/>
        <v>0</v>
      </c>
      <c r="V241" s="44">
        <f t="shared" si="152"/>
        <v>0</v>
      </c>
      <c r="W241" s="45">
        <f>'[1]มิถุนายน 65 '!E241</f>
        <v>1733</v>
      </c>
      <c r="X241" s="43">
        <f t="shared" si="165"/>
        <v>0</v>
      </c>
      <c r="Y241" s="44">
        <f t="shared" si="153"/>
        <v>0</v>
      </c>
      <c r="Z241" s="45">
        <f>'[1]กรกฏาคม 65 '!E241</f>
        <v>1752</v>
      </c>
      <c r="AA241" s="43">
        <f t="shared" si="154"/>
        <v>19</v>
      </c>
      <c r="AB241" s="44">
        <f t="shared" si="155"/>
        <v>95</v>
      </c>
      <c r="AC241" s="45">
        <f>'[1]สิงหาคม 65 '!E241</f>
        <v>1756</v>
      </c>
      <c r="AD241" s="43">
        <f t="shared" si="156"/>
        <v>4</v>
      </c>
      <c r="AE241" s="44">
        <f t="shared" si="157"/>
        <v>20</v>
      </c>
      <c r="AF241" s="45">
        <f>'[1]กันยายน 65 '!E241</f>
        <v>1797</v>
      </c>
      <c r="AG241" s="43">
        <f t="shared" si="158"/>
        <v>41</v>
      </c>
      <c r="AH241" s="44">
        <f t="shared" si="159"/>
        <v>205</v>
      </c>
      <c r="AI241" s="45">
        <f>'[1]ตุลาคม 65 '!E241</f>
        <v>1797</v>
      </c>
      <c r="AJ241" s="43">
        <f t="shared" si="166"/>
        <v>0</v>
      </c>
      <c r="AK241" s="44">
        <f t="shared" si="160"/>
        <v>0</v>
      </c>
      <c r="AL241" s="45">
        <f>'[1]พฤศจิกายน 65'!E241</f>
        <v>1797</v>
      </c>
      <c r="AM241" s="43">
        <f t="shared" si="161"/>
        <v>0</v>
      </c>
      <c r="AN241" s="44">
        <f t="shared" si="162"/>
        <v>0</v>
      </c>
      <c r="AO241" s="45">
        <f>'[1]ธันวาคม 65 '!E241</f>
        <v>1859</v>
      </c>
      <c r="AP241" s="43">
        <f t="shared" si="163"/>
        <v>62</v>
      </c>
      <c r="AQ241" s="44">
        <f t="shared" si="164"/>
        <v>310</v>
      </c>
      <c r="AS241" s="17"/>
      <c r="AT241" s="46">
        <f t="shared" si="138"/>
        <v>0</v>
      </c>
      <c r="AU241" s="17"/>
      <c r="AV241" s="46">
        <f t="shared" si="139"/>
        <v>0</v>
      </c>
      <c r="AW241" s="17"/>
      <c r="AX241" s="46">
        <f t="shared" si="143"/>
        <v>0</v>
      </c>
      <c r="AY241" s="17"/>
      <c r="AZ241" s="46">
        <f t="shared" si="140"/>
        <v>0</v>
      </c>
      <c r="BA241" s="17"/>
      <c r="BB241" s="46">
        <f t="shared" si="141"/>
        <v>0</v>
      </c>
      <c r="BC241" s="17"/>
      <c r="BD241" s="46">
        <f t="shared" si="142"/>
        <v>95</v>
      </c>
    </row>
    <row r="242" spans="1:56" s="74" customFormat="1" x14ac:dyDescent="0.55000000000000004">
      <c r="A242" s="57">
        <v>167</v>
      </c>
      <c r="B242" s="67" t="s">
        <v>289</v>
      </c>
      <c r="C242" s="68"/>
      <c r="D242" s="57">
        <v>120386172</v>
      </c>
      <c r="E242" s="43">
        <f>'[1]ธันวาคม 64 '!E242</f>
        <v>1338</v>
      </c>
      <c r="F242" s="43">
        <v>0</v>
      </c>
      <c r="G242" s="44">
        <v>0</v>
      </c>
      <c r="H242" s="45">
        <f>'[1]มกราคม 65'!E242</f>
        <v>1338</v>
      </c>
      <c r="I242" s="43">
        <f t="shared" si="144"/>
        <v>0</v>
      </c>
      <c r="J242" s="44">
        <f t="shared" si="145"/>
        <v>0</v>
      </c>
      <c r="K242" s="45">
        <f>'[1]กุมภาพันธ์ 65'!E242</f>
        <v>1338</v>
      </c>
      <c r="L242" s="43">
        <f t="shared" si="146"/>
        <v>0</v>
      </c>
      <c r="M242" s="44">
        <f t="shared" si="147"/>
        <v>0</v>
      </c>
      <c r="N242" s="45">
        <f>'[1]มีนาคม 65'!E242</f>
        <v>1338</v>
      </c>
      <c r="O242" s="43">
        <f t="shared" si="137"/>
        <v>0</v>
      </c>
      <c r="P242" s="44">
        <f t="shared" si="148"/>
        <v>0</v>
      </c>
      <c r="Q242" s="45">
        <f>'[1]เมษายน 65 '!E242</f>
        <v>1338</v>
      </c>
      <c r="R242" s="43">
        <f t="shared" si="149"/>
        <v>0</v>
      </c>
      <c r="S242" s="44">
        <f t="shared" si="150"/>
        <v>0</v>
      </c>
      <c r="T242" s="45">
        <f>'[1]พฤษภาคม 65'!E242</f>
        <v>1338</v>
      </c>
      <c r="U242" s="43">
        <f t="shared" si="151"/>
        <v>0</v>
      </c>
      <c r="V242" s="44">
        <f t="shared" si="152"/>
        <v>0</v>
      </c>
      <c r="W242" s="45">
        <f>'[1]มิถุนายน 65 '!E242</f>
        <v>1338</v>
      </c>
      <c r="X242" s="43">
        <f t="shared" si="165"/>
        <v>0</v>
      </c>
      <c r="Y242" s="44">
        <f t="shared" si="153"/>
        <v>0</v>
      </c>
      <c r="Z242" s="45">
        <f>'[1]กรกฏาคม 65 '!E242</f>
        <v>1546</v>
      </c>
      <c r="AA242" s="43">
        <f t="shared" si="154"/>
        <v>208</v>
      </c>
      <c r="AB242" s="44">
        <f t="shared" si="155"/>
        <v>1040</v>
      </c>
      <c r="AC242" s="45">
        <f>'[1]สิงหาคม 65 '!E242</f>
        <v>1575</v>
      </c>
      <c r="AD242" s="43">
        <f t="shared" si="156"/>
        <v>29</v>
      </c>
      <c r="AE242" s="44">
        <f t="shared" si="157"/>
        <v>145</v>
      </c>
      <c r="AF242" s="45">
        <f>'[1]กันยายน 65 '!E242</f>
        <v>1580</v>
      </c>
      <c r="AG242" s="43">
        <f t="shared" si="158"/>
        <v>5</v>
      </c>
      <c r="AH242" s="44">
        <f t="shared" si="159"/>
        <v>25</v>
      </c>
      <c r="AI242" s="45">
        <f>'[1]ตุลาคม 65 '!E242</f>
        <v>1580</v>
      </c>
      <c r="AJ242" s="43">
        <f t="shared" si="166"/>
        <v>0</v>
      </c>
      <c r="AK242" s="44">
        <f t="shared" si="160"/>
        <v>0</v>
      </c>
      <c r="AL242" s="45">
        <f>'[1]พฤศจิกายน 65'!E242</f>
        <v>1580</v>
      </c>
      <c r="AM242" s="43">
        <f t="shared" si="161"/>
        <v>0</v>
      </c>
      <c r="AN242" s="44">
        <f t="shared" si="162"/>
        <v>0</v>
      </c>
      <c r="AO242" s="45">
        <f>'[1]ธันวาคม 65 '!E242</f>
        <v>1580</v>
      </c>
      <c r="AP242" s="43">
        <f t="shared" si="163"/>
        <v>0</v>
      </c>
      <c r="AQ242" s="44">
        <f t="shared" si="164"/>
        <v>0</v>
      </c>
      <c r="AS242" s="17"/>
      <c r="AT242" s="46">
        <f t="shared" si="138"/>
        <v>0</v>
      </c>
      <c r="AU242" s="17"/>
      <c r="AV242" s="46">
        <f t="shared" si="139"/>
        <v>0</v>
      </c>
      <c r="AW242" s="17"/>
      <c r="AX242" s="46">
        <f t="shared" si="143"/>
        <v>0</v>
      </c>
      <c r="AY242" s="17"/>
      <c r="AZ242" s="46">
        <f t="shared" si="140"/>
        <v>0</v>
      </c>
      <c r="BA242" s="17"/>
      <c r="BB242" s="46">
        <f t="shared" si="141"/>
        <v>0</v>
      </c>
      <c r="BC242" s="17"/>
      <c r="BD242" s="46">
        <f t="shared" si="142"/>
        <v>1040</v>
      </c>
    </row>
    <row r="243" spans="1:56" s="74" customFormat="1" x14ac:dyDescent="0.55000000000000004">
      <c r="A243" s="20">
        <v>168</v>
      </c>
      <c r="B243" s="40" t="s">
        <v>290</v>
      </c>
      <c r="C243" s="41"/>
      <c r="D243" s="20">
        <v>120386294</v>
      </c>
      <c r="E243" s="43">
        <f>'[1]ธันวาคม 64 '!E243</f>
        <v>1358</v>
      </c>
      <c r="F243" s="43">
        <v>0</v>
      </c>
      <c r="G243" s="44">
        <v>0</v>
      </c>
      <c r="H243" s="45">
        <f>'[1]มกราคม 65'!E243</f>
        <v>1358</v>
      </c>
      <c r="I243" s="43">
        <f t="shared" si="144"/>
        <v>0</v>
      </c>
      <c r="J243" s="44">
        <f t="shared" si="145"/>
        <v>0</v>
      </c>
      <c r="K243" s="45">
        <f>'[1]กุมภาพันธ์ 65'!E243</f>
        <v>1358</v>
      </c>
      <c r="L243" s="43">
        <f t="shared" si="146"/>
        <v>0</v>
      </c>
      <c r="M243" s="44">
        <f t="shared" si="147"/>
        <v>0</v>
      </c>
      <c r="N243" s="45">
        <f>'[1]มีนาคม 65'!E243</f>
        <v>1358</v>
      </c>
      <c r="O243" s="43">
        <f t="shared" si="137"/>
        <v>0</v>
      </c>
      <c r="P243" s="44">
        <f t="shared" si="148"/>
        <v>0</v>
      </c>
      <c r="Q243" s="45">
        <f>'[1]เมษายน 65 '!E243</f>
        <v>1358</v>
      </c>
      <c r="R243" s="43">
        <f t="shared" si="149"/>
        <v>0</v>
      </c>
      <c r="S243" s="44">
        <f t="shared" si="150"/>
        <v>0</v>
      </c>
      <c r="T243" s="45">
        <f>'[1]พฤษภาคม 65'!E243</f>
        <v>1358</v>
      </c>
      <c r="U243" s="43">
        <f t="shared" si="151"/>
        <v>0</v>
      </c>
      <c r="V243" s="44">
        <f t="shared" si="152"/>
        <v>0</v>
      </c>
      <c r="W243" s="45">
        <f>'[1]มิถุนายน 65 '!E243</f>
        <v>1358</v>
      </c>
      <c r="X243" s="43">
        <f t="shared" si="165"/>
        <v>0</v>
      </c>
      <c r="Y243" s="44">
        <f t="shared" si="153"/>
        <v>0</v>
      </c>
      <c r="Z243" s="45">
        <f>'[1]กรกฏาคม 65 '!E243</f>
        <v>1371</v>
      </c>
      <c r="AA243" s="43">
        <f t="shared" si="154"/>
        <v>13</v>
      </c>
      <c r="AB243" s="44">
        <f t="shared" si="155"/>
        <v>65</v>
      </c>
      <c r="AC243" s="45">
        <f>'[1]สิงหาคม 65 '!E243</f>
        <v>1371</v>
      </c>
      <c r="AD243" s="43">
        <f t="shared" si="156"/>
        <v>0</v>
      </c>
      <c r="AE243" s="44">
        <f t="shared" si="157"/>
        <v>0</v>
      </c>
      <c r="AF243" s="45">
        <f>'[1]กันยายน 65 '!E243</f>
        <v>1371</v>
      </c>
      <c r="AG243" s="43">
        <f t="shared" si="158"/>
        <v>0</v>
      </c>
      <c r="AH243" s="44">
        <f t="shared" si="159"/>
        <v>0</v>
      </c>
      <c r="AI243" s="45">
        <f>'[1]ตุลาคม 65 '!E243</f>
        <v>1371</v>
      </c>
      <c r="AJ243" s="43">
        <f t="shared" si="166"/>
        <v>0</v>
      </c>
      <c r="AK243" s="44">
        <f t="shared" si="160"/>
        <v>0</v>
      </c>
      <c r="AL243" s="45">
        <f>'[1]พฤศจิกายน 65'!E243</f>
        <v>1371</v>
      </c>
      <c r="AM243" s="43">
        <f t="shared" si="161"/>
        <v>0</v>
      </c>
      <c r="AN243" s="44">
        <f t="shared" si="162"/>
        <v>0</v>
      </c>
      <c r="AO243" s="45">
        <f>'[1]ธันวาคม 65 '!E243</f>
        <v>1371</v>
      </c>
      <c r="AP243" s="43">
        <f t="shared" si="163"/>
        <v>0</v>
      </c>
      <c r="AQ243" s="44">
        <f t="shared" si="164"/>
        <v>0</v>
      </c>
      <c r="AS243" s="17"/>
      <c r="AT243" s="46">
        <f t="shared" si="138"/>
        <v>0</v>
      </c>
      <c r="AU243" s="17"/>
      <c r="AV243" s="46">
        <f t="shared" si="139"/>
        <v>0</v>
      </c>
      <c r="AW243" s="17"/>
      <c r="AX243" s="46">
        <f t="shared" si="143"/>
        <v>0</v>
      </c>
      <c r="AY243" s="17"/>
      <c r="AZ243" s="46">
        <f t="shared" si="140"/>
        <v>0</v>
      </c>
      <c r="BA243" s="17"/>
      <c r="BB243" s="46">
        <f t="shared" si="141"/>
        <v>0</v>
      </c>
      <c r="BC243" s="17"/>
      <c r="BD243" s="46">
        <f t="shared" si="142"/>
        <v>65</v>
      </c>
    </row>
    <row r="244" spans="1:56" s="74" customFormat="1" x14ac:dyDescent="0.55000000000000004">
      <c r="A244" s="20">
        <v>169</v>
      </c>
      <c r="B244" s="40" t="s">
        <v>291</v>
      </c>
      <c r="C244" s="41"/>
      <c r="D244" s="20">
        <v>5059800</v>
      </c>
      <c r="E244" s="43">
        <f>'[1]ธันวาคม 64 '!E244</f>
        <v>5653</v>
      </c>
      <c r="F244" s="43">
        <v>0</v>
      </c>
      <c r="G244" s="44">
        <v>0</v>
      </c>
      <c r="H244" s="45">
        <f>'[1]มกราคม 65'!E244</f>
        <v>5653</v>
      </c>
      <c r="I244" s="43">
        <f t="shared" si="144"/>
        <v>0</v>
      </c>
      <c r="J244" s="44">
        <f t="shared" si="145"/>
        <v>0</v>
      </c>
      <c r="K244" s="45">
        <f>'[1]กุมภาพันธ์ 65'!E244</f>
        <v>5653</v>
      </c>
      <c r="L244" s="43">
        <f t="shared" si="146"/>
        <v>0</v>
      </c>
      <c r="M244" s="44">
        <f t="shared" si="147"/>
        <v>0</v>
      </c>
      <c r="N244" s="45">
        <f>'[1]มีนาคม 65'!E244</f>
        <v>5653</v>
      </c>
      <c r="O244" s="43">
        <f t="shared" si="137"/>
        <v>0</v>
      </c>
      <c r="P244" s="44">
        <f t="shared" si="148"/>
        <v>0</v>
      </c>
      <c r="Q244" s="45">
        <f>'[1]เมษายน 65 '!E244</f>
        <v>5653</v>
      </c>
      <c r="R244" s="43">
        <f t="shared" si="149"/>
        <v>0</v>
      </c>
      <c r="S244" s="44">
        <f t="shared" si="150"/>
        <v>0</v>
      </c>
      <c r="T244" s="45">
        <f>'[1]พฤษภาคม 65'!E244</f>
        <v>5653</v>
      </c>
      <c r="U244" s="43">
        <f t="shared" si="151"/>
        <v>0</v>
      </c>
      <c r="V244" s="44">
        <f t="shared" si="152"/>
        <v>0</v>
      </c>
      <c r="W244" s="45">
        <f>'[1]มิถุนายน 65 '!E244</f>
        <v>5651</v>
      </c>
      <c r="X244" s="43">
        <f t="shared" si="165"/>
        <v>-2</v>
      </c>
      <c r="Y244" s="44">
        <f t="shared" si="153"/>
        <v>-10</v>
      </c>
      <c r="Z244" s="45">
        <f>'[1]กรกฏาคม 65 '!E244</f>
        <v>5671</v>
      </c>
      <c r="AA244" s="43">
        <f t="shared" si="154"/>
        <v>20</v>
      </c>
      <c r="AB244" s="44">
        <f t="shared" si="155"/>
        <v>100</v>
      </c>
      <c r="AC244" s="45">
        <f>'[1]สิงหาคม 65 '!E244</f>
        <v>5703</v>
      </c>
      <c r="AD244" s="43">
        <f t="shared" si="156"/>
        <v>32</v>
      </c>
      <c r="AE244" s="44">
        <f t="shared" si="157"/>
        <v>160</v>
      </c>
      <c r="AF244" s="45">
        <f>'[1]กันยายน 65 '!E244</f>
        <v>5746</v>
      </c>
      <c r="AG244" s="43">
        <f t="shared" si="158"/>
        <v>43</v>
      </c>
      <c r="AH244" s="44">
        <f t="shared" si="159"/>
        <v>215</v>
      </c>
      <c r="AI244" s="45">
        <f>'[1]ตุลาคม 65 '!E244</f>
        <v>5782</v>
      </c>
      <c r="AJ244" s="43">
        <f t="shared" si="166"/>
        <v>36</v>
      </c>
      <c r="AK244" s="44">
        <f t="shared" si="160"/>
        <v>180</v>
      </c>
      <c r="AL244" s="45">
        <f>'[1]พฤศจิกายน 65'!E244</f>
        <v>5797</v>
      </c>
      <c r="AM244" s="43">
        <f t="shared" si="161"/>
        <v>15</v>
      </c>
      <c r="AN244" s="44">
        <f t="shared" si="162"/>
        <v>75</v>
      </c>
      <c r="AO244" s="45">
        <f>'[1]ธันวาคม 65 '!E244</f>
        <v>5825</v>
      </c>
      <c r="AP244" s="43">
        <f t="shared" si="163"/>
        <v>28</v>
      </c>
      <c r="AQ244" s="44">
        <f t="shared" si="164"/>
        <v>140</v>
      </c>
      <c r="AS244" s="17"/>
      <c r="AT244" s="46">
        <f t="shared" si="138"/>
        <v>0</v>
      </c>
      <c r="AU244" s="17"/>
      <c r="AV244" s="46">
        <f t="shared" si="139"/>
        <v>0</v>
      </c>
      <c r="AW244" s="17"/>
      <c r="AX244" s="46">
        <f t="shared" si="143"/>
        <v>0</v>
      </c>
      <c r="AY244" s="17"/>
      <c r="AZ244" s="46">
        <f t="shared" si="140"/>
        <v>0</v>
      </c>
      <c r="BA244" s="17"/>
      <c r="BB244" s="46">
        <f t="shared" si="141"/>
        <v>-10</v>
      </c>
      <c r="BC244" s="17"/>
      <c r="BD244" s="46">
        <f t="shared" si="142"/>
        <v>110</v>
      </c>
    </row>
    <row r="245" spans="1:56" s="74" customFormat="1" x14ac:dyDescent="0.55000000000000004">
      <c r="A245" s="20">
        <v>170</v>
      </c>
      <c r="B245" s="40" t="s">
        <v>292</v>
      </c>
      <c r="C245" s="41"/>
      <c r="D245" s="20">
        <v>5059802</v>
      </c>
      <c r="E245" s="43">
        <f>'[1]ธันวาคม 64 '!E245</f>
        <v>7095</v>
      </c>
      <c r="F245" s="43">
        <v>0</v>
      </c>
      <c r="G245" s="44">
        <v>0</v>
      </c>
      <c r="H245" s="45">
        <f>'[1]มกราคม 65'!E245</f>
        <v>7095</v>
      </c>
      <c r="I245" s="43">
        <f t="shared" si="144"/>
        <v>0</v>
      </c>
      <c r="J245" s="44">
        <f t="shared" si="145"/>
        <v>0</v>
      </c>
      <c r="K245" s="45">
        <f>'[1]กุมภาพันธ์ 65'!E245</f>
        <v>7095</v>
      </c>
      <c r="L245" s="43">
        <f t="shared" si="146"/>
        <v>0</v>
      </c>
      <c r="M245" s="44">
        <f t="shared" si="147"/>
        <v>0</v>
      </c>
      <c r="N245" s="45">
        <f>'[1]มีนาคม 65'!E245</f>
        <v>7095</v>
      </c>
      <c r="O245" s="43">
        <f t="shared" si="137"/>
        <v>0</v>
      </c>
      <c r="P245" s="44">
        <f t="shared" si="148"/>
        <v>0</v>
      </c>
      <c r="Q245" s="45">
        <f>'[1]เมษายน 65 '!E245</f>
        <v>7095</v>
      </c>
      <c r="R245" s="43">
        <f t="shared" si="149"/>
        <v>0</v>
      </c>
      <c r="S245" s="44">
        <f t="shared" si="150"/>
        <v>0</v>
      </c>
      <c r="T245" s="45">
        <f>'[1]พฤษภาคม 65'!E245</f>
        <v>7095</v>
      </c>
      <c r="U245" s="43">
        <f t="shared" si="151"/>
        <v>0</v>
      </c>
      <c r="V245" s="44">
        <f t="shared" si="152"/>
        <v>0</v>
      </c>
      <c r="W245" s="45">
        <f>'[1]มิถุนายน 65 '!E245</f>
        <v>7095</v>
      </c>
      <c r="X245" s="43">
        <f t="shared" si="165"/>
        <v>0</v>
      </c>
      <c r="Y245" s="44">
        <f t="shared" si="153"/>
        <v>0</v>
      </c>
      <c r="Z245" s="45">
        <f>'[1]กรกฏาคม 65 '!E245</f>
        <v>7095</v>
      </c>
      <c r="AA245" s="43">
        <f t="shared" si="154"/>
        <v>0</v>
      </c>
      <c r="AB245" s="44">
        <f t="shared" si="155"/>
        <v>0</v>
      </c>
      <c r="AC245" s="45">
        <f>'[1]สิงหาคม 65 '!E245</f>
        <v>7095</v>
      </c>
      <c r="AD245" s="43">
        <f t="shared" si="156"/>
        <v>0</v>
      </c>
      <c r="AE245" s="44">
        <f t="shared" si="157"/>
        <v>0</v>
      </c>
      <c r="AF245" s="45">
        <f>'[1]กันยายน 65 '!E245</f>
        <v>7095</v>
      </c>
      <c r="AG245" s="43">
        <f t="shared" si="158"/>
        <v>0</v>
      </c>
      <c r="AH245" s="44">
        <f t="shared" si="159"/>
        <v>0</v>
      </c>
      <c r="AI245" s="45">
        <f>'[1]ตุลาคม 65 '!E245</f>
        <v>7095</v>
      </c>
      <c r="AJ245" s="43">
        <f t="shared" si="166"/>
        <v>0</v>
      </c>
      <c r="AK245" s="44">
        <f t="shared" si="160"/>
        <v>0</v>
      </c>
      <c r="AL245" s="45">
        <f>'[1]พฤศจิกายน 65'!E245</f>
        <v>7095</v>
      </c>
      <c r="AM245" s="43">
        <f t="shared" si="161"/>
        <v>0</v>
      </c>
      <c r="AN245" s="44">
        <f t="shared" si="162"/>
        <v>0</v>
      </c>
      <c r="AO245" s="45">
        <f>'[1]ธันวาคม 65 '!E245</f>
        <v>7095</v>
      </c>
      <c r="AP245" s="43">
        <f t="shared" si="163"/>
        <v>0</v>
      </c>
      <c r="AQ245" s="44">
        <f t="shared" si="164"/>
        <v>0</v>
      </c>
      <c r="AS245" s="17"/>
      <c r="AT245" s="46">
        <f t="shared" si="138"/>
        <v>0</v>
      </c>
      <c r="AU245" s="17"/>
      <c r="AV245" s="46">
        <f t="shared" si="139"/>
        <v>0</v>
      </c>
      <c r="AW245" s="17"/>
      <c r="AX245" s="46">
        <f t="shared" si="143"/>
        <v>0</v>
      </c>
      <c r="AY245" s="17"/>
      <c r="AZ245" s="46">
        <f t="shared" si="140"/>
        <v>0</v>
      </c>
      <c r="BA245" s="17"/>
      <c r="BB245" s="46">
        <f t="shared" si="141"/>
        <v>0</v>
      </c>
      <c r="BC245" s="17"/>
      <c r="BD245" s="46">
        <f t="shared" si="142"/>
        <v>0</v>
      </c>
    </row>
    <row r="246" spans="1:56" s="74" customFormat="1" x14ac:dyDescent="0.55000000000000004">
      <c r="A246" s="20"/>
      <c r="B246" s="40"/>
      <c r="C246" s="41"/>
      <c r="D246" s="20">
        <v>5059801</v>
      </c>
      <c r="E246" s="43">
        <f>'[1]ธันวาคม 64 '!E246</f>
        <v>304</v>
      </c>
      <c r="F246" s="43" t="s">
        <v>46</v>
      </c>
      <c r="G246" s="44" t="s">
        <v>46</v>
      </c>
      <c r="H246" s="75">
        <f>'[1]มกราคม 65'!E246</f>
        <v>304</v>
      </c>
      <c r="I246" s="43" t="s">
        <v>46</v>
      </c>
      <c r="J246" s="44" t="s">
        <v>46</v>
      </c>
      <c r="K246" s="45">
        <f>'[1]กุมภาพันธ์ 65'!E246</f>
        <v>306</v>
      </c>
      <c r="L246" s="43">
        <f>K246-H246</f>
        <v>2</v>
      </c>
      <c r="M246" s="44">
        <f>L246*$M$3</f>
        <v>10</v>
      </c>
      <c r="N246" s="45">
        <f>'[1]มีนาคม 65'!E246</f>
        <v>306</v>
      </c>
      <c r="O246" s="43">
        <f>N246-K246</f>
        <v>0</v>
      </c>
      <c r="P246" s="44">
        <f>O246*$P$3</f>
        <v>0</v>
      </c>
      <c r="Q246" s="45">
        <f>'[1]เมษายน 65 '!E246</f>
        <v>306</v>
      </c>
      <c r="R246" s="43">
        <f t="shared" si="149"/>
        <v>0</v>
      </c>
      <c r="S246" s="44">
        <f t="shared" si="150"/>
        <v>0</v>
      </c>
      <c r="T246" s="45">
        <f>'[1]พฤษภาคม 65'!E246</f>
        <v>306</v>
      </c>
      <c r="U246" s="43">
        <f>T246-Q246</f>
        <v>0</v>
      </c>
      <c r="V246" s="44">
        <f t="shared" si="152"/>
        <v>0</v>
      </c>
      <c r="W246" s="45">
        <f>'[1]มิถุนายน 65 '!E246</f>
        <v>307</v>
      </c>
      <c r="X246" s="43">
        <f>W246-T246</f>
        <v>1</v>
      </c>
      <c r="Y246" s="44">
        <f t="shared" si="153"/>
        <v>5</v>
      </c>
      <c r="Z246" s="45">
        <f>'[1]กรกฏาคม 65 '!E246</f>
        <v>311</v>
      </c>
      <c r="AA246" s="43">
        <f>Z246-W246</f>
        <v>4</v>
      </c>
      <c r="AB246" s="44">
        <f t="shared" si="155"/>
        <v>20</v>
      </c>
      <c r="AC246" s="45">
        <f>'[1]สิงหาคม 65 '!E246</f>
        <v>326</v>
      </c>
      <c r="AD246" s="43">
        <f>AC246-Z246</f>
        <v>15</v>
      </c>
      <c r="AE246" s="44">
        <f t="shared" si="157"/>
        <v>75</v>
      </c>
      <c r="AF246" s="45">
        <f>'[1]กันยายน 65 '!E246</f>
        <v>342</v>
      </c>
      <c r="AG246" s="43">
        <f>AF246-AC246</f>
        <v>16</v>
      </c>
      <c r="AH246" s="44">
        <f t="shared" si="159"/>
        <v>80</v>
      </c>
      <c r="AI246" s="45">
        <f>'[1]ตุลาคม 65 '!E246</f>
        <v>344</v>
      </c>
      <c r="AJ246" s="43">
        <f>AI246-AF246</f>
        <v>2</v>
      </c>
      <c r="AK246" s="44">
        <f t="shared" si="160"/>
        <v>10</v>
      </c>
      <c r="AL246" s="45">
        <f>'[1]พฤศจิกายน 65'!E246</f>
        <v>344</v>
      </c>
      <c r="AM246" s="43">
        <f>AL246-AI246</f>
        <v>0</v>
      </c>
      <c r="AN246" s="44">
        <f t="shared" si="162"/>
        <v>0</v>
      </c>
      <c r="AO246" s="45">
        <f>'[1]ธันวาคม 65 '!E246</f>
        <v>344</v>
      </c>
      <c r="AP246" s="43" t="s">
        <v>46</v>
      </c>
      <c r="AQ246" s="44" t="s">
        <v>46</v>
      </c>
      <c r="AS246" s="17"/>
      <c r="AT246" s="98" t="s">
        <v>46</v>
      </c>
      <c r="AU246" s="17"/>
      <c r="AV246" s="46" t="s">
        <v>46</v>
      </c>
      <c r="AW246" s="17"/>
      <c r="AX246" s="46">
        <f t="shared" si="143"/>
        <v>-10</v>
      </c>
      <c r="AY246" s="17"/>
      <c r="AZ246" s="46">
        <f t="shared" si="140"/>
        <v>0</v>
      </c>
      <c r="BA246" s="17"/>
      <c r="BB246" s="46">
        <f t="shared" si="141"/>
        <v>5</v>
      </c>
      <c r="BC246" s="17"/>
      <c r="BD246" s="46">
        <f t="shared" si="142"/>
        <v>15</v>
      </c>
    </row>
    <row r="247" spans="1:56" s="74" customFormat="1" x14ac:dyDescent="0.55000000000000004">
      <c r="A247" s="20"/>
      <c r="B247" s="40" t="s">
        <v>293</v>
      </c>
      <c r="C247" s="41"/>
      <c r="D247" s="20">
        <v>6011595</v>
      </c>
      <c r="E247" s="43">
        <f>'[1]ธันวาคม 64 '!E247</f>
        <v>4541</v>
      </c>
      <c r="F247" s="43">
        <v>0</v>
      </c>
      <c r="G247" s="44">
        <v>0</v>
      </c>
      <c r="H247" s="75">
        <f>'[1]มกราคม 65'!E247</f>
        <v>4578</v>
      </c>
      <c r="I247" s="76">
        <f>H247-E247</f>
        <v>37</v>
      </c>
      <c r="J247" s="77">
        <f>I247*$J$3</f>
        <v>185</v>
      </c>
      <c r="K247" s="75">
        <f>'[1]กุมภาพันธ์ 65'!E247</f>
        <v>4644</v>
      </c>
      <c r="L247" s="76">
        <f>K247-H247</f>
        <v>66</v>
      </c>
      <c r="M247" s="77">
        <f>L247*$M$3</f>
        <v>330</v>
      </c>
      <c r="N247" s="75">
        <f>'[1]มีนาคม 65'!E247</f>
        <v>4698</v>
      </c>
      <c r="O247" s="76">
        <f>N247-K247</f>
        <v>54</v>
      </c>
      <c r="P247" s="77">
        <f>O247*$P$3</f>
        <v>270</v>
      </c>
      <c r="Q247" s="75">
        <f>'[1]เมษายน 65 '!E247</f>
        <v>4769</v>
      </c>
      <c r="R247" s="76">
        <f t="shared" si="149"/>
        <v>71</v>
      </c>
      <c r="S247" s="77">
        <f t="shared" si="150"/>
        <v>355</v>
      </c>
      <c r="T247" s="75">
        <f>'[1]พฤษภาคม 65'!E247</f>
        <v>4826</v>
      </c>
      <c r="U247" s="76">
        <f>T247-Q247</f>
        <v>57</v>
      </c>
      <c r="V247" s="77">
        <f t="shared" si="152"/>
        <v>285</v>
      </c>
      <c r="W247" s="75">
        <f>'[1]มิถุนายน 65 '!E247</f>
        <v>4893</v>
      </c>
      <c r="X247" s="76">
        <f>W247-T247</f>
        <v>67</v>
      </c>
      <c r="Y247" s="77">
        <f t="shared" si="153"/>
        <v>335</v>
      </c>
      <c r="Z247" s="75">
        <f>'[1]กรกฏาคม 65 '!E247</f>
        <v>4958</v>
      </c>
      <c r="AA247" s="76">
        <f>Z247-W247</f>
        <v>65</v>
      </c>
      <c r="AB247" s="77">
        <f t="shared" si="155"/>
        <v>325</v>
      </c>
      <c r="AC247" s="75">
        <f>'[1]สิงหาคม 65 '!E247</f>
        <v>5018</v>
      </c>
      <c r="AD247" s="76">
        <f>AC247-Z247</f>
        <v>60</v>
      </c>
      <c r="AE247" s="77">
        <f t="shared" si="157"/>
        <v>300</v>
      </c>
      <c r="AF247" s="75">
        <f>'[1]กันยายน 65 '!E247</f>
        <v>5089</v>
      </c>
      <c r="AG247" s="76">
        <f>AF247-AC247</f>
        <v>71</v>
      </c>
      <c r="AH247" s="77">
        <f t="shared" si="159"/>
        <v>355</v>
      </c>
      <c r="AI247" s="75">
        <f>'[1]ตุลาคม 65 '!E247</f>
        <v>5151</v>
      </c>
      <c r="AJ247" s="76">
        <f>AI247-AF247</f>
        <v>62</v>
      </c>
      <c r="AK247" s="77">
        <f t="shared" si="160"/>
        <v>310</v>
      </c>
      <c r="AL247" s="75">
        <f>'[1]พฤศจิกายน 65'!E247</f>
        <v>5211</v>
      </c>
      <c r="AM247" s="76">
        <f>AL247-AI247</f>
        <v>60</v>
      </c>
      <c r="AN247" s="77">
        <f t="shared" si="162"/>
        <v>300</v>
      </c>
      <c r="AO247" s="75">
        <f>'[1]ธันวาคม 65 '!E247</f>
        <v>5279</v>
      </c>
      <c r="AP247" s="76">
        <f>AO247-AL247</f>
        <v>68</v>
      </c>
      <c r="AQ247" s="77">
        <f>AP247*$AQ$3</f>
        <v>340</v>
      </c>
      <c r="AS247" s="64">
        <v>4582</v>
      </c>
      <c r="AT247" s="65">
        <f t="shared" si="138"/>
        <v>185</v>
      </c>
      <c r="AU247" s="17"/>
      <c r="AV247" s="46">
        <f t="shared" si="139"/>
        <v>145</v>
      </c>
      <c r="AW247" s="17"/>
      <c r="AX247" s="46">
        <f t="shared" si="143"/>
        <v>-60</v>
      </c>
      <c r="AY247" s="17"/>
      <c r="AZ247" s="46">
        <f t="shared" si="140"/>
        <v>-70</v>
      </c>
      <c r="BA247" s="17"/>
      <c r="BB247" s="46">
        <f t="shared" si="141"/>
        <v>50</v>
      </c>
      <c r="BC247" s="17"/>
      <c r="BD247" s="46">
        <f t="shared" si="142"/>
        <v>-10</v>
      </c>
    </row>
    <row r="248" spans="1:56" s="74" customFormat="1" x14ac:dyDescent="0.55000000000000004">
      <c r="A248" s="20">
        <v>171</v>
      </c>
      <c r="B248" s="40" t="s">
        <v>294</v>
      </c>
      <c r="C248" s="41"/>
      <c r="D248" s="17" t="s">
        <v>18</v>
      </c>
      <c r="E248" s="43" t="str">
        <f>'[1]ธันวาคม 64 '!E248</f>
        <v>รื้อถอน</v>
      </c>
      <c r="F248" s="43" t="s">
        <v>46</v>
      </c>
      <c r="G248" s="44" t="s">
        <v>46</v>
      </c>
      <c r="H248" s="45" t="str">
        <f>'[1]มกราคม 65'!E248</f>
        <v>รื้อถอน</v>
      </c>
      <c r="I248" s="43" t="s">
        <v>46</v>
      </c>
      <c r="J248" s="44" t="s">
        <v>46</v>
      </c>
      <c r="K248" s="45" t="str">
        <f>'[1]กุมภาพันธ์ 65'!E248</f>
        <v>รื้อถอน</v>
      </c>
      <c r="L248" s="43" t="s">
        <v>46</v>
      </c>
      <c r="M248" s="44" t="s">
        <v>46</v>
      </c>
      <c r="N248" s="45" t="str">
        <f>'[1]มีนาคม 65'!E248</f>
        <v>รื้อถอน</v>
      </c>
      <c r="O248" s="43" t="s">
        <v>46</v>
      </c>
      <c r="P248" s="44" t="s">
        <v>46</v>
      </c>
      <c r="Q248" s="45" t="str">
        <f>'[1]เมษายน 65 '!E248</f>
        <v>รื้อถอนแล้ว</v>
      </c>
      <c r="R248" s="43" t="s">
        <v>18</v>
      </c>
      <c r="S248" s="44" t="s">
        <v>18</v>
      </c>
      <c r="T248" s="45" t="str">
        <f>'[1]พฤษภาคม 65'!E248</f>
        <v>รื้อถอนแล้ว</v>
      </c>
      <c r="U248" s="43" t="s">
        <v>18</v>
      </c>
      <c r="V248" s="44" t="s">
        <v>18</v>
      </c>
      <c r="W248" s="45" t="str">
        <f>'[1]มิถุนายน 65 '!E248</f>
        <v>รื้อถอนแล้ว</v>
      </c>
      <c r="X248" s="17" t="s">
        <v>18</v>
      </c>
      <c r="Y248" s="17" t="s">
        <v>18</v>
      </c>
      <c r="Z248" s="45" t="str">
        <f>'[1]กรกฏาคม 65 '!E248</f>
        <v>รื้อถอนแล้ว</v>
      </c>
      <c r="AA248" s="43" t="s">
        <v>46</v>
      </c>
      <c r="AB248" s="44" t="s">
        <v>46</v>
      </c>
      <c r="AC248" s="45" t="str">
        <f>'[1]สิงหาคม 65 '!E248</f>
        <v>รื้อถอนแล้ว</v>
      </c>
      <c r="AD248" s="43" t="s">
        <v>18</v>
      </c>
      <c r="AE248" s="44" t="s">
        <v>18</v>
      </c>
      <c r="AF248" s="45" t="str">
        <f>'[1]กันยายน 65 '!E248</f>
        <v>รื้อถอนแล้ว</v>
      </c>
      <c r="AG248" s="43" t="s">
        <v>18</v>
      </c>
      <c r="AH248" s="44" t="s">
        <v>18</v>
      </c>
      <c r="AI248" s="45" t="str">
        <f>'[1]ตุลาคม 65 '!E248</f>
        <v>รื้อถอนแล้ว</v>
      </c>
      <c r="AJ248" s="43" t="s">
        <v>18</v>
      </c>
      <c r="AK248" s="44" t="s">
        <v>18</v>
      </c>
      <c r="AL248" s="45" t="str">
        <f>'[1]พฤศจิกายน 65'!E248</f>
        <v>รื้อถอนแล้ว</v>
      </c>
      <c r="AM248" s="43" t="s">
        <v>18</v>
      </c>
      <c r="AN248" s="44" t="s">
        <v>18</v>
      </c>
      <c r="AO248" s="45" t="str">
        <f>'[1]ธันวาคม 65 '!E248</f>
        <v>รื้อถอนแล้ว</v>
      </c>
      <c r="AP248" s="43" t="s">
        <v>18</v>
      </c>
      <c r="AQ248" s="44" t="s">
        <v>18</v>
      </c>
      <c r="AS248" s="17"/>
      <c r="AT248" s="98" t="s">
        <v>46</v>
      </c>
      <c r="AU248" s="17"/>
      <c r="AV248" s="46" t="s">
        <v>46</v>
      </c>
      <c r="AW248" s="17"/>
      <c r="AX248" s="46" t="s">
        <v>46</v>
      </c>
      <c r="AY248" s="17"/>
      <c r="AZ248" s="43" t="s">
        <v>18</v>
      </c>
      <c r="BA248" s="17"/>
      <c r="BB248" s="17" t="s">
        <v>18</v>
      </c>
      <c r="BC248" s="17"/>
      <c r="BD248" s="17" t="s">
        <v>18</v>
      </c>
    </row>
    <row r="249" spans="1:56" s="74" customFormat="1" x14ac:dyDescent="0.55000000000000004">
      <c r="A249" s="20">
        <v>172</v>
      </c>
      <c r="B249" s="40" t="s">
        <v>295</v>
      </c>
      <c r="C249" s="41"/>
      <c r="D249" s="20">
        <v>6001993</v>
      </c>
      <c r="E249" s="43">
        <f>'[1]ธันวาคม 64 '!E249</f>
        <v>22817</v>
      </c>
      <c r="F249" s="43">
        <v>334</v>
      </c>
      <c r="G249" s="44">
        <v>1670</v>
      </c>
      <c r="H249" s="45">
        <f>'[1]มกราคม 65'!E249</f>
        <v>23239</v>
      </c>
      <c r="I249" s="43">
        <f t="shared" si="144"/>
        <v>422</v>
      </c>
      <c r="J249" s="44">
        <f t="shared" si="145"/>
        <v>2110</v>
      </c>
      <c r="K249" s="45">
        <f>'[1]กุมภาพันธ์ 65'!E249</f>
        <v>23772</v>
      </c>
      <c r="L249" s="43">
        <f t="shared" si="146"/>
        <v>533</v>
      </c>
      <c r="M249" s="44">
        <f t="shared" si="147"/>
        <v>2665</v>
      </c>
      <c r="N249" s="45">
        <f>'[1]มีนาคม 65'!E249</f>
        <v>24539</v>
      </c>
      <c r="O249" s="43">
        <f t="shared" si="137"/>
        <v>767</v>
      </c>
      <c r="P249" s="44">
        <f t="shared" si="148"/>
        <v>3835</v>
      </c>
      <c r="Q249" s="45">
        <f>'[1]เมษายน 65 '!E249</f>
        <v>25545</v>
      </c>
      <c r="R249" s="43">
        <f t="shared" si="149"/>
        <v>1006</v>
      </c>
      <c r="S249" s="44">
        <f t="shared" si="150"/>
        <v>5030</v>
      </c>
      <c r="T249" s="45">
        <f>'[1]พฤษภาคม 65'!E249</f>
        <v>26366</v>
      </c>
      <c r="U249" s="43">
        <f t="shared" si="151"/>
        <v>821</v>
      </c>
      <c r="V249" s="44">
        <f>U249*$V$3</f>
        <v>4105</v>
      </c>
      <c r="W249" s="45">
        <f>'[1]มิถุนายน 65 '!E249</f>
        <v>27323</v>
      </c>
      <c r="X249" s="43">
        <f t="shared" si="165"/>
        <v>957</v>
      </c>
      <c r="Y249" s="44">
        <f>X249*$Y$3</f>
        <v>4785</v>
      </c>
      <c r="Z249" s="45">
        <f>'[1]กรกฏาคม 65 '!E249</f>
        <v>28333</v>
      </c>
      <c r="AA249" s="43">
        <f t="shared" si="154"/>
        <v>1010</v>
      </c>
      <c r="AB249" s="44">
        <f>AA249*$AB$3</f>
        <v>5050</v>
      </c>
      <c r="AC249" s="45">
        <f>'[1]สิงหาคม 65 '!E249</f>
        <v>29272</v>
      </c>
      <c r="AD249" s="43">
        <f t="shared" si="156"/>
        <v>939</v>
      </c>
      <c r="AE249" s="44">
        <f>AD249*$AE$3</f>
        <v>4695</v>
      </c>
      <c r="AF249" s="45">
        <f>'[1]กันยายน 65 '!E249</f>
        <v>30288</v>
      </c>
      <c r="AG249" s="43">
        <f t="shared" si="158"/>
        <v>1016</v>
      </c>
      <c r="AH249" s="44">
        <f>AG249*$AH$3</f>
        <v>5080</v>
      </c>
      <c r="AI249" s="45">
        <f>'[1]ตุลาคม 65 '!E249</f>
        <v>31013</v>
      </c>
      <c r="AJ249" s="43">
        <f t="shared" si="166"/>
        <v>725</v>
      </c>
      <c r="AK249" s="44">
        <f>AJ249*$AK$3</f>
        <v>3625</v>
      </c>
      <c r="AL249" s="45">
        <f>'[1]พฤศจิกายน 65'!E249</f>
        <v>31622</v>
      </c>
      <c r="AM249" s="43">
        <f t="shared" si="161"/>
        <v>609</v>
      </c>
      <c r="AN249" s="44">
        <f>AM249*$AN$3</f>
        <v>3045</v>
      </c>
      <c r="AO249" s="45">
        <f>'[1]ธันวาคม 65 '!E249</f>
        <v>32223</v>
      </c>
      <c r="AP249" s="43">
        <f t="shared" si="163"/>
        <v>601</v>
      </c>
      <c r="AQ249" s="44">
        <f>AP249*$AQ$3</f>
        <v>3005</v>
      </c>
      <c r="AS249" s="64">
        <v>23263</v>
      </c>
      <c r="AT249" s="65">
        <f t="shared" si="138"/>
        <v>440</v>
      </c>
      <c r="AU249" s="64"/>
      <c r="AV249" s="65">
        <f t="shared" si="139"/>
        <v>555</v>
      </c>
      <c r="AW249" s="64"/>
      <c r="AX249" s="46">
        <f t="shared" si="143"/>
        <v>1170</v>
      </c>
      <c r="AY249" s="17"/>
      <c r="AZ249" s="46">
        <f t="shared" si="140"/>
        <v>-925</v>
      </c>
      <c r="BA249" s="17"/>
      <c r="BB249" s="46">
        <f t="shared" si="141"/>
        <v>680</v>
      </c>
      <c r="BC249" s="17"/>
      <c r="BD249" s="46">
        <f t="shared" si="142"/>
        <v>265</v>
      </c>
    </row>
    <row r="250" spans="1:56" s="74" customFormat="1" x14ac:dyDescent="0.55000000000000004">
      <c r="A250" s="20">
        <v>173</v>
      </c>
      <c r="B250" s="40" t="s">
        <v>296</v>
      </c>
      <c r="C250" s="41"/>
      <c r="D250" s="42" t="s">
        <v>297</v>
      </c>
      <c r="E250" s="43">
        <f>'[1]ธันวาคม 64 '!E250</f>
        <v>624</v>
      </c>
      <c r="F250" s="43">
        <v>0</v>
      </c>
      <c r="G250" s="44">
        <v>0</v>
      </c>
      <c r="H250" s="45">
        <f>'[1]มกราคม 65'!E250</f>
        <v>624</v>
      </c>
      <c r="I250" s="43">
        <f t="shared" si="144"/>
        <v>0</v>
      </c>
      <c r="J250" s="44">
        <f t="shared" si="145"/>
        <v>0</v>
      </c>
      <c r="K250" s="45">
        <f>'[1]กุมภาพันธ์ 65'!E250</f>
        <v>624</v>
      </c>
      <c r="L250" s="43">
        <f t="shared" si="146"/>
        <v>0</v>
      </c>
      <c r="M250" s="44">
        <f t="shared" si="147"/>
        <v>0</v>
      </c>
      <c r="N250" s="45">
        <f>'[1]มีนาคม 65'!E250</f>
        <v>624</v>
      </c>
      <c r="O250" s="43">
        <f t="shared" si="137"/>
        <v>0</v>
      </c>
      <c r="P250" s="44">
        <f t="shared" si="148"/>
        <v>0</v>
      </c>
      <c r="Q250" s="45">
        <f>'[1]เมษายน 65 '!E250</f>
        <v>624</v>
      </c>
      <c r="R250" s="43">
        <f t="shared" si="149"/>
        <v>0</v>
      </c>
      <c r="S250" s="44">
        <f>R250*$S$3</f>
        <v>0</v>
      </c>
      <c r="T250" s="45">
        <f>'[1]พฤษภาคม 65'!E250</f>
        <v>624</v>
      </c>
      <c r="U250" s="43">
        <f>T250-Q250</f>
        <v>0</v>
      </c>
      <c r="V250" s="44">
        <f>U250*$V$3</f>
        <v>0</v>
      </c>
      <c r="W250" s="45">
        <f>'[1]มิถุนายน 65 '!E250</f>
        <v>624</v>
      </c>
      <c r="X250" s="43">
        <f>W250-T250</f>
        <v>0</v>
      </c>
      <c r="Y250" s="44">
        <f>X250*$Y$3</f>
        <v>0</v>
      </c>
      <c r="Z250" s="45">
        <f>'[1]กรกฏาคม 65 '!E250</f>
        <v>624</v>
      </c>
      <c r="AA250" s="43">
        <f>Z250-W250</f>
        <v>0</v>
      </c>
      <c r="AB250" s="44">
        <f>AA250*$AB$3</f>
        <v>0</v>
      </c>
      <c r="AC250" s="45">
        <f>'[1]สิงหาคม 65 '!E250</f>
        <v>624</v>
      </c>
      <c r="AD250" s="43">
        <f>AC250-Z250</f>
        <v>0</v>
      </c>
      <c r="AE250" s="44">
        <f>AD250*$AE$3</f>
        <v>0</v>
      </c>
      <c r="AF250" s="45">
        <f>'[1]กันยายน 65 '!E250</f>
        <v>1660</v>
      </c>
      <c r="AG250" s="43">
        <f t="shared" si="158"/>
        <v>1036</v>
      </c>
      <c r="AH250" s="44">
        <f>AG250*$AH$3</f>
        <v>5180</v>
      </c>
      <c r="AI250" s="45">
        <f>'[1]ตุลาคม 65 '!E250</f>
        <v>2032</v>
      </c>
      <c r="AJ250" s="43">
        <f t="shared" si="166"/>
        <v>372</v>
      </c>
      <c r="AK250" s="44">
        <f>AJ250*$AK$3</f>
        <v>1860</v>
      </c>
      <c r="AL250" s="45">
        <f>'[1]พฤศจิกายน 65'!E250</f>
        <v>2426</v>
      </c>
      <c r="AM250" s="43">
        <f t="shared" si="161"/>
        <v>394</v>
      </c>
      <c r="AN250" s="44">
        <f>AM250*$AN$3</f>
        <v>1970</v>
      </c>
      <c r="AO250" s="45">
        <f>'[1]ธันวาคม 65 '!E250</f>
        <v>2575</v>
      </c>
      <c r="AP250" s="43">
        <f t="shared" si="163"/>
        <v>149</v>
      </c>
      <c r="AQ250" s="44">
        <f>AP250*$AQ$3</f>
        <v>745</v>
      </c>
      <c r="AS250" s="17"/>
      <c r="AT250" s="46">
        <f t="shared" si="138"/>
        <v>0</v>
      </c>
      <c r="AU250" s="17"/>
      <c r="AV250" s="46">
        <f t="shared" si="139"/>
        <v>0</v>
      </c>
      <c r="AW250" s="17"/>
      <c r="AX250" s="46">
        <f t="shared" si="143"/>
        <v>0</v>
      </c>
      <c r="AY250" s="17"/>
      <c r="AZ250" s="43" t="s">
        <v>18</v>
      </c>
      <c r="BA250" s="17"/>
      <c r="BB250" s="17" t="s">
        <v>18</v>
      </c>
      <c r="BC250" s="17"/>
      <c r="BD250" s="17" t="s">
        <v>18</v>
      </c>
    </row>
    <row r="251" spans="1:56" s="74" customFormat="1" x14ac:dyDescent="0.55000000000000004">
      <c r="A251" s="34" t="s">
        <v>298</v>
      </c>
      <c r="B251" s="35"/>
      <c r="C251" s="61"/>
      <c r="D251" s="62"/>
      <c r="E251" s="36"/>
      <c r="F251" s="36"/>
      <c r="G251" s="38"/>
      <c r="H251" s="36"/>
      <c r="I251" s="36"/>
      <c r="J251" s="38"/>
      <c r="K251" s="36"/>
      <c r="L251" s="36"/>
      <c r="M251" s="38"/>
      <c r="N251" s="36"/>
      <c r="O251" s="36"/>
      <c r="P251" s="38"/>
      <c r="Q251" s="36"/>
      <c r="R251" s="36"/>
      <c r="S251" s="38"/>
      <c r="T251" s="36"/>
      <c r="U251" s="36"/>
      <c r="V251" s="38"/>
      <c r="W251" s="36"/>
      <c r="X251" s="36"/>
      <c r="Y251" s="38"/>
      <c r="Z251" s="36"/>
      <c r="AA251" s="36"/>
      <c r="AB251" s="38"/>
      <c r="AC251" s="36"/>
      <c r="AD251" s="36"/>
      <c r="AE251" s="38"/>
      <c r="AF251" s="36"/>
      <c r="AG251" s="36"/>
      <c r="AH251" s="38"/>
      <c r="AI251" s="36"/>
      <c r="AJ251" s="36"/>
      <c r="AK251" s="38"/>
      <c r="AL251" s="36"/>
      <c r="AM251" s="36"/>
      <c r="AN251" s="38"/>
      <c r="AO251" s="36"/>
      <c r="AP251" s="36"/>
      <c r="AQ251" s="38"/>
      <c r="AS251" s="17"/>
      <c r="AT251" s="46">
        <f t="shared" si="138"/>
        <v>0</v>
      </c>
      <c r="AU251" s="17"/>
      <c r="AV251" s="46">
        <f t="shared" si="139"/>
        <v>0</v>
      </c>
      <c r="AW251" s="17"/>
      <c r="AX251" s="46">
        <f t="shared" si="143"/>
        <v>0</v>
      </c>
      <c r="AY251" s="17"/>
      <c r="AZ251" s="46">
        <f t="shared" si="140"/>
        <v>0</v>
      </c>
      <c r="BA251" s="17"/>
      <c r="BB251" s="46">
        <f t="shared" si="141"/>
        <v>0</v>
      </c>
      <c r="BC251" s="17"/>
      <c r="BD251" s="46">
        <f t="shared" si="142"/>
        <v>0</v>
      </c>
    </row>
    <row r="252" spans="1:56" s="74" customFormat="1" x14ac:dyDescent="0.55000000000000004">
      <c r="A252" s="57">
        <v>148</v>
      </c>
      <c r="B252" s="67" t="s">
        <v>299</v>
      </c>
      <c r="C252" s="68"/>
      <c r="D252" s="57"/>
      <c r="E252" s="43">
        <f>'[1]ธันวาคม 64 '!E252</f>
        <v>70184</v>
      </c>
      <c r="F252" s="43">
        <v>817</v>
      </c>
      <c r="G252" s="44">
        <v>4085</v>
      </c>
      <c r="H252" s="45">
        <f>'[1]มกราคม 65'!E252</f>
        <v>71016</v>
      </c>
      <c r="I252" s="43">
        <f t="shared" si="144"/>
        <v>832</v>
      </c>
      <c r="J252" s="44">
        <f t="shared" si="145"/>
        <v>4160</v>
      </c>
      <c r="K252" s="45">
        <f>'[1]กุมภาพันธ์ 65'!E252</f>
        <v>72050</v>
      </c>
      <c r="L252" s="43">
        <f t="shared" si="146"/>
        <v>1034</v>
      </c>
      <c r="M252" s="44">
        <f>L252*$M$3</f>
        <v>5170</v>
      </c>
      <c r="N252" s="45">
        <f>'[1]มีนาคม 65'!E252</f>
        <v>73166</v>
      </c>
      <c r="O252" s="43">
        <f>N252-K252</f>
        <v>1116</v>
      </c>
      <c r="P252" s="44">
        <f>O252*$P$3</f>
        <v>5580</v>
      </c>
      <c r="Q252" s="45">
        <f>'[1]เมษายน 65 '!E252</f>
        <v>74739</v>
      </c>
      <c r="R252" s="43">
        <f>Q252-N252</f>
        <v>1573</v>
      </c>
      <c r="S252" s="44">
        <f>R252*$S$3</f>
        <v>7865</v>
      </c>
      <c r="T252" s="45">
        <f>'[1]พฤษภาคม 65'!E252</f>
        <v>75911</v>
      </c>
      <c r="U252" s="43">
        <f>T252-Q252</f>
        <v>1172</v>
      </c>
      <c r="V252" s="44">
        <f>U252*$V$3</f>
        <v>5860</v>
      </c>
      <c r="W252" s="45">
        <f>'[1]มิถุนายน 65 '!E252</f>
        <v>77370</v>
      </c>
      <c r="X252" s="43">
        <f>W252-Q252</f>
        <v>2631</v>
      </c>
      <c r="Y252" s="44">
        <f>X252*$Y$3</f>
        <v>13155</v>
      </c>
      <c r="Z252" s="45">
        <f>'[1]กรกฏาคม 65 '!E252</f>
        <v>78869</v>
      </c>
      <c r="AA252" s="43">
        <f>Z252-W252</f>
        <v>1499</v>
      </c>
      <c r="AB252" s="44">
        <f>AA252*$AB$3</f>
        <v>7495</v>
      </c>
      <c r="AC252" s="45">
        <f>'[1]สิงหาคม 65 '!E252</f>
        <v>80281</v>
      </c>
      <c r="AD252" s="43">
        <f>AC252-Z252</f>
        <v>1412</v>
      </c>
      <c r="AE252" s="44">
        <f>AD252*$AE$3</f>
        <v>7060</v>
      </c>
      <c r="AF252" s="45">
        <f>'[1]กันยายน 65 '!E252</f>
        <v>81367</v>
      </c>
      <c r="AG252" s="43">
        <f>AF252-AC252</f>
        <v>1086</v>
      </c>
      <c r="AH252" s="44">
        <f>AG252*$AH$3</f>
        <v>5430</v>
      </c>
      <c r="AI252" s="45">
        <f>'[1]ตุลาคม 65 '!E252</f>
        <v>82259</v>
      </c>
      <c r="AJ252" s="43">
        <f>AI252-AF252</f>
        <v>892</v>
      </c>
      <c r="AK252" s="44">
        <f>AJ252*$AK$3</f>
        <v>4460</v>
      </c>
      <c r="AL252" s="45">
        <f>'[1]พฤศจิกายน 65'!E252</f>
        <v>83236</v>
      </c>
      <c r="AM252" s="43">
        <f>AL252-AI252</f>
        <v>977</v>
      </c>
      <c r="AN252" s="44">
        <f>AM252*$AN$3</f>
        <v>4885</v>
      </c>
      <c r="AO252" s="45">
        <f>'[1]ธันวาคม 65 '!E252</f>
        <v>83958</v>
      </c>
      <c r="AP252" s="43">
        <f>AO252-AL252</f>
        <v>722</v>
      </c>
      <c r="AQ252" s="44">
        <f>AP252*$AQ$3</f>
        <v>3610</v>
      </c>
      <c r="AS252" s="17"/>
      <c r="AT252" s="46">
        <f t="shared" si="138"/>
        <v>75</v>
      </c>
      <c r="AU252" s="64">
        <v>72050</v>
      </c>
      <c r="AV252" s="65">
        <f t="shared" si="139"/>
        <v>1010</v>
      </c>
      <c r="AW252" s="17"/>
      <c r="AX252" s="46">
        <f t="shared" si="143"/>
        <v>410</v>
      </c>
      <c r="AY252" s="17"/>
      <c r="AZ252" s="46">
        <f t="shared" si="140"/>
        <v>-2005</v>
      </c>
      <c r="BA252" s="17"/>
      <c r="BB252" s="46">
        <f>Y252-V252</f>
        <v>7295</v>
      </c>
      <c r="BC252" s="17"/>
      <c r="BD252" s="46">
        <f t="shared" si="142"/>
        <v>-5660</v>
      </c>
    </row>
    <row r="253" spans="1:56" s="74" customFormat="1" x14ac:dyDescent="0.55000000000000004">
      <c r="A253" s="34" t="s">
        <v>300</v>
      </c>
      <c r="B253" s="35"/>
      <c r="C253" s="61"/>
      <c r="D253" s="62"/>
      <c r="E253" s="36"/>
      <c r="F253" s="36"/>
      <c r="G253" s="38"/>
      <c r="H253" s="36"/>
      <c r="I253" s="36"/>
      <c r="J253" s="38"/>
      <c r="K253" s="36"/>
      <c r="L253" s="36"/>
      <c r="M253" s="38"/>
      <c r="N253" s="36"/>
      <c r="O253" s="36"/>
      <c r="P253" s="38"/>
      <c r="Q253" s="36"/>
      <c r="R253" s="36"/>
      <c r="S253" s="38"/>
      <c r="T253" s="36"/>
      <c r="U253" s="36"/>
      <c r="V253" s="38"/>
      <c r="W253" s="36"/>
      <c r="X253" s="36"/>
      <c r="Y253" s="38"/>
      <c r="Z253" s="36"/>
      <c r="AA253" s="36"/>
      <c r="AB253" s="38"/>
      <c r="AC253" s="36"/>
      <c r="AD253" s="36"/>
      <c r="AE253" s="38"/>
      <c r="AF253" s="36"/>
      <c r="AG253" s="36"/>
      <c r="AH253" s="38"/>
      <c r="AI253" s="36"/>
      <c r="AJ253" s="36"/>
      <c r="AK253" s="38"/>
      <c r="AL253" s="36"/>
      <c r="AM253" s="36"/>
      <c r="AN253" s="38"/>
      <c r="AO253" s="36"/>
      <c r="AP253" s="36"/>
      <c r="AQ253" s="38"/>
      <c r="AS253" s="17"/>
      <c r="AT253" s="46">
        <f t="shared" si="138"/>
        <v>0</v>
      </c>
      <c r="AU253" s="17"/>
      <c r="AV253" s="46">
        <f t="shared" si="139"/>
        <v>0</v>
      </c>
      <c r="AW253" s="17"/>
      <c r="AX253" s="46">
        <f t="shared" si="143"/>
        <v>0</v>
      </c>
      <c r="AY253" s="17"/>
      <c r="AZ253" s="46">
        <f t="shared" si="140"/>
        <v>0</v>
      </c>
      <c r="BA253" s="17"/>
      <c r="BB253" s="46">
        <f t="shared" si="141"/>
        <v>0</v>
      </c>
      <c r="BC253" s="17"/>
      <c r="BD253" s="46">
        <f t="shared" si="142"/>
        <v>0</v>
      </c>
    </row>
    <row r="254" spans="1:56" s="74" customFormat="1" x14ac:dyDescent="0.55000000000000004">
      <c r="A254" s="20">
        <v>174</v>
      </c>
      <c r="B254" s="40" t="s">
        <v>301</v>
      </c>
      <c r="C254" s="41"/>
      <c r="D254" s="20">
        <v>150658279</v>
      </c>
      <c r="E254" s="43">
        <f>'[1]ธันวาคม 64 '!E254</f>
        <v>7723</v>
      </c>
      <c r="F254" s="43">
        <v>37</v>
      </c>
      <c r="G254" s="44">
        <v>185</v>
      </c>
      <c r="H254" s="45">
        <f>'[1]มกราคม 65'!E254</f>
        <v>7831</v>
      </c>
      <c r="I254" s="43">
        <f>H254-E254</f>
        <v>108</v>
      </c>
      <c r="J254" s="44">
        <f>I254*$J$3</f>
        <v>540</v>
      </c>
      <c r="K254" s="45">
        <f>'[1]กุมภาพันธ์ 65'!E254</f>
        <v>7969</v>
      </c>
      <c r="L254" s="43">
        <f>K254-H254</f>
        <v>138</v>
      </c>
      <c r="M254" s="44">
        <f>L254*$M$3</f>
        <v>690</v>
      </c>
      <c r="N254" s="45">
        <f>'[1]มีนาคม 65'!E254</f>
        <v>8028</v>
      </c>
      <c r="O254" s="43">
        <f>N254-K254</f>
        <v>59</v>
      </c>
      <c r="P254" s="44">
        <f>O254*$P$3</f>
        <v>295</v>
      </c>
      <c r="Q254" s="45">
        <f>'[1]เมษายน 65 '!E254</f>
        <v>8127</v>
      </c>
      <c r="R254" s="43">
        <f>Q254-N254</f>
        <v>99</v>
      </c>
      <c r="S254" s="44">
        <f>R254*$S$3</f>
        <v>495</v>
      </c>
      <c r="T254" s="45">
        <f>'[1]พฤษภาคม 65'!E254</f>
        <v>8165</v>
      </c>
      <c r="U254" s="43">
        <f>T254-Q254</f>
        <v>38</v>
      </c>
      <c r="V254" s="44">
        <f>U254*$V$3</f>
        <v>190</v>
      </c>
      <c r="W254" s="45">
        <f>'[1]มิถุนายน 65 '!E254</f>
        <v>8205</v>
      </c>
      <c r="X254" s="43">
        <f>W254-T254</f>
        <v>40</v>
      </c>
      <c r="Y254" s="44">
        <f>X254*$Y$3</f>
        <v>200</v>
      </c>
      <c r="Z254" s="45">
        <f>'[1]กรกฏาคม 65 '!E254</f>
        <v>8246</v>
      </c>
      <c r="AA254" s="43">
        <f>Z254-W254</f>
        <v>41</v>
      </c>
      <c r="AB254" s="44">
        <f>AA254*$AB$3</f>
        <v>205</v>
      </c>
      <c r="AC254" s="45">
        <f>'[1]สิงหาคม 65 '!E254</f>
        <v>8271</v>
      </c>
      <c r="AD254" s="43">
        <f>AC254-Z254</f>
        <v>25</v>
      </c>
      <c r="AE254" s="44">
        <f>AD254*$AE$3</f>
        <v>125</v>
      </c>
      <c r="AF254" s="45">
        <f>'[1]กันยายน 65 '!E254</f>
        <v>8323</v>
      </c>
      <c r="AG254" s="43">
        <f>AF254-AC254</f>
        <v>52</v>
      </c>
      <c r="AH254" s="44">
        <f>AG254*$AH$3</f>
        <v>260</v>
      </c>
      <c r="AI254" s="45">
        <f>'[1]ตุลาคม 65 '!E254</f>
        <v>8357</v>
      </c>
      <c r="AJ254" s="43">
        <f>AI254-AF254</f>
        <v>34</v>
      </c>
      <c r="AK254" s="44">
        <f>AJ254*$AK$3</f>
        <v>170</v>
      </c>
      <c r="AL254" s="45">
        <f>'[1]พฤศจิกายน 65'!E254</f>
        <v>8415</v>
      </c>
      <c r="AM254" s="43">
        <f>AL254-AI254</f>
        <v>58</v>
      </c>
      <c r="AN254" s="44">
        <f>AM254*$AN$3</f>
        <v>290</v>
      </c>
      <c r="AO254" s="45">
        <f>'[1]ธันวาคม 65 '!E254</f>
        <v>8605</v>
      </c>
      <c r="AP254" s="43">
        <f>AO254-AL254</f>
        <v>190</v>
      </c>
      <c r="AQ254" s="44">
        <f>AP254*$AQ$3</f>
        <v>950</v>
      </c>
      <c r="AS254" s="64">
        <v>7833</v>
      </c>
      <c r="AT254" s="65">
        <f t="shared" si="138"/>
        <v>355</v>
      </c>
      <c r="AU254" s="64">
        <v>7969</v>
      </c>
      <c r="AV254" s="65">
        <f t="shared" si="139"/>
        <v>150</v>
      </c>
      <c r="AW254" s="17"/>
      <c r="AX254" s="46">
        <f t="shared" si="143"/>
        <v>-395</v>
      </c>
      <c r="AY254" s="17"/>
      <c r="AZ254" s="46">
        <f t="shared" si="140"/>
        <v>-305</v>
      </c>
      <c r="BA254" s="17"/>
      <c r="BB254" s="46">
        <f t="shared" si="141"/>
        <v>10</v>
      </c>
      <c r="BC254" s="17"/>
      <c r="BD254" s="46">
        <f t="shared" si="142"/>
        <v>5</v>
      </c>
    </row>
    <row r="255" spans="1:56" s="74" customFormat="1" x14ac:dyDescent="0.55000000000000004">
      <c r="A255" s="20">
        <v>175</v>
      </c>
      <c r="B255" s="40" t="s">
        <v>302</v>
      </c>
      <c r="C255" s="41"/>
      <c r="D255" s="20">
        <v>9355003</v>
      </c>
      <c r="E255" s="43">
        <f>'[1]ธันวาคม 64 '!E255</f>
        <v>6161</v>
      </c>
      <c r="F255" s="43">
        <v>4742</v>
      </c>
      <c r="G255" s="44">
        <v>23710</v>
      </c>
      <c r="H255" s="75">
        <f>'[1]มกราคม 65'!E255</f>
        <v>11819</v>
      </c>
      <c r="I255" s="76">
        <f>H255-E255</f>
        <v>5658</v>
      </c>
      <c r="J255" s="77">
        <f>I255*$J$3</f>
        <v>28290</v>
      </c>
      <c r="K255" s="45">
        <f>'[1]กุมภาพันธ์ 65'!E255</f>
        <v>19218</v>
      </c>
      <c r="L255" s="43">
        <f>K255-H255</f>
        <v>7399</v>
      </c>
      <c r="M255" s="44">
        <f>L255*$M$3</f>
        <v>36995</v>
      </c>
      <c r="N255" s="45">
        <f>'[1]มีนาคม 65'!E255</f>
        <v>21938</v>
      </c>
      <c r="O255" s="43">
        <f>N255-K255</f>
        <v>2720</v>
      </c>
      <c r="P255" s="44">
        <f>O255*$P$3</f>
        <v>13600</v>
      </c>
      <c r="Q255" s="45">
        <f>'[1]เมษายน 65 '!E255</f>
        <v>28512</v>
      </c>
      <c r="R255" s="43">
        <f>Q255-N255</f>
        <v>6574</v>
      </c>
      <c r="S255" s="44">
        <f>R255*$S$3</f>
        <v>32870</v>
      </c>
      <c r="T255" s="45">
        <f>'[1]พฤษภาคม 65'!E255</f>
        <v>35397</v>
      </c>
      <c r="U255" s="43">
        <f>T255-Q255</f>
        <v>6885</v>
      </c>
      <c r="V255" s="44">
        <f>U255*$V$3</f>
        <v>34425</v>
      </c>
      <c r="W255" s="45">
        <f>'[1]มิถุนายน 65 '!E255</f>
        <v>41651</v>
      </c>
      <c r="X255" s="43">
        <f>W255-T255</f>
        <v>6254</v>
      </c>
      <c r="Y255" s="44">
        <f>X255*$Y$3</f>
        <v>31270</v>
      </c>
      <c r="Z255" s="45">
        <f>'[1]กรกฏาคม 65 '!E255</f>
        <v>49787</v>
      </c>
      <c r="AA255" s="43">
        <f>Z255-W255</f>
        <v>8136</v>
      </c>
      <c r="AB255" s="44">
        <f>AA255*$AB$3</f>
        <v>40680</v>
      </c>
      <c r="AC255" s="45">
        <f>'[1]สิงหาคม 65 '!E255</f>
        <v>54613</v>
      </c>
      <c r="AD255" s="43">
        <f>AC255-Z255</f>
        <v>4826</v>
      </c>
      <c r="AE255" s="44">
        <f>AD255*$AE$3</f>
        <v>24130</v>
      </c>
      <c r="AF255" s="45">
        <f>'[1]กันยายน 65 '!E255</f>
        <v>62136</v>
      </c>
      <c r="AG255" s="43">
        <f>AF255-AC255</f>
        <v>7523</v>
      </c>
      <c r="AH255" s="44">
        <f>AG255*$AH$3</f>
        <v>37615</v>
      </c>
      <c r="AI255" s="45">
        <f>'[1]ตุลาคม 65 '!E255</f>
        <v>68739</v>
      </c>
      <c r="AJ255" s="43">
        <f>AI255-AF255</f>
        <v>6603</v>
      </c>
      <c r="AK255" s="44">
        <f>AJ255*$AK$3</f>
        <v>33015</v>
      </c>
      <c r="AL255" s="45">
        <f>'[1]พฤศจิกายน 65'!E255</f>
        <v>74920</v>
      </c>
      <c r="AM255" s="43">
        <f>AL255-AI255</f>
        <v>6181</v>
      </c>
      <c r="AN255" s="44">
        <f>AM255*$AN$3</f>
        <v>30905</v>
      </c>
      <c r="AO255" s="45">
        <f>'[1]ธันวาคม 65 '!E255</f>
        <v>80292</v>
      </c>
      <c r="AP255" s="43">
        <f>AO255-AL255</f>
        <v>5372</v>
      </c>
      <c r="AQ255" s="44">
        <f>AP255*$AQ$3</f>
        <v>26860</v>
      </c>
      <c r="AS255" s="64">
        <v>12205</v>
      </c>
      <c r="AT255" s="65">
        <f t="shared" si="138"/>
        <v>4580</v>
      </c>
      <c r="AU255" s="64">
        <v>19218</v>
      </c>
      <c r="AV255" s="65">
        <f t="shared" si="139"/>
        <v>8705</v>
      </c>
      <c r="AW255" s="17"/>
      <c r="AX255" s="46">
        <f t="shared" si="143"/>
        <v>-23395</v>
      </c>
      <c r="AY255" s="17"/>
      <c r="AZ255" s="46">
        <f t="shared" si="140"/>
        <v>1555</v>
      </c>
      <c r="BA255" s="17"/>
      <c r="BB255" s="46">
        <f t="shared" si="141"/>
        <v>-3155</v>
      </c>
      <c r="BC255" s="17"/>
      <c r="BD255" s="46">
        <f t="shared" si="142"/>
        <v>9410</v>
      </c>
    </row>
    <row r="256" spans="1:56" s="74" customFormat="1" x14ac:dyDescent="0.55000000000000004">
      <c r="A256" s="34" t="s">
        <v>303</v>
      </c>
      <c r="B256" s="35"/>
      <c r="C256" s="61"/>
      <c r="D256" s="62"/>
      <c r="E256" s="36"/>
      <c r="F256" s="36"/>
      <c r="G256" s="38"/>
      <c r="H256" s="36"/>
      <c r="I256" s="36"/>
      <c r="J256" s="38"/>
      <c r="K256" s="36"/>
      <c r="L256" s="36"/>
      <c r="M256" s="38"/>
      <c r="N256" s="36"/>
      <c r="O256" s="36"/>
      <c r="P256" s="38"/>
      <c r="Q256" s="36"/>
      <c r="R256" s="36"/>
      <c r="S256" s="38"/>
      <c r="T256" s="36"/>
      <c r="U256" s="36"/>
      <c r="V256" s="38"/>
      <c r="W256" s="36"/>
      <c r="X256" s="36"/>
      <c r="Y256" s="38"/>
      <c r="Z256" s="36"/>
      <c r="AA256" s="36"/>
      <c r="AB256" s="38"/>
      <c r="AC256" s="36"/>
      <c r="AD256" s="36"/>
      <c r="AE256" s="38"/>
      <c r="AF256" s="36"/>
      <c r="AG256" s="36"/>
      <c r="AH256" s="38"/>
      <c r="AI256" s="36"/>
      <c r="AJ256" s="36"/>
      <c r="AK256" s="38"/>
      <c r="AL256" s="36"/>
      <c r="AM256" s="36"/>
      <c r="AN256" s="38"/>
      <c r="AO256" s="36"/>
      <c r="AP256" s="36"/>
      <c r="AQ256" s="38"/>
      <c r="AS256" s="17"/>
      <c r="AT256" s="46">
        <f t="shared" si="138"/>
        <v>0</v>
      </c>
      <c r="AU256" s="17"/>
      <c r="AV256" s="46">
        <f t="shared" si="139"/>
        <v>0</v>
      </c>
      <c r="AW256" s="17"/>
      <c r="AX256" s="46">
        <f t="shared" si="143"/>
        <v>0</v>
      </c>
      <c r="AY256" s="17"/>
      <c r="AZ256" s="46">
        <f t="shared" si="140"/>
        <v>0</v>
      </c>
      <c r="BA256" s="17"/>
      <c r="BB256" s="46">
        <f t="shared" si="141"/>
        <v>0</v>
      </c>
      <c r="BC256" s="17"/>
      <c r="BD256" s="46">
        <f t="shared" si="142"/>
        <v>0</v>
      </c>
    </row>
    <row r="257" spans="1:57" s="74" customFormat="1" x14ac:dyDescent="0.55000000000000004">
      <c r="A257" s="57">
        <v>176</v>
      </c>
      <c r="B257" s="67" t="s">
        <v>304</v>
      </c>
      <c r="C257" s="68"/>
      <c r="D257" s="57" t="s">
        <v>46</v>
      </c>
      <c r="E257" s="43" t="str">
        <f>'[1]ธันวาคม 64 '!E257</f>
        <v>รื้อถอน</v>
      </c>
      <c r="F257" s="43" t="s">
        <v>46</v>
      </c>
      <c r="G257" s="44" t="s">
        <v>46</v>
      </c>
      <c r="H257" s="45" t="str">
        <f>'[1]มกราคม 65'!E257</f>
        <v>รื้อถอน</v>
      </c>
      <c r="I257" s="43" t="s">
        <v>46</v>
      </c>
      <c r="J257" s="44" t="s">
        <v>46</v>
      </c>
      <c r="K257" s="45" t="str">
        <f>'[1]กุมภาพันธ์ 65'!E257</f>
        <v>รื้อถอน</v>
      </c>
      <c r="L257" s="43" t="s">
        <v>46</v>
      </c>
      <c r="M257" s="44" t="s">
        <v>46</v>
      </c>
      <c r="N257" s="45" t="str">
        <f>'[1]มีนาคม 65'!E257</f>
        <v>รื้อถอน</v>
      </c>
      <c r="O257" s="43" t="s">
        <v>46</v>
      </c>
      <c r="P257" s="44" t="s">
        <v>46</v>
      </c>
      <c r="Q257" s="45" t="str">
        <f>'[1]เมษายน 65 '!E257</f>
        <v>รื้อถอนแล้ว</v>
      </c>
      <c r="R257" s="43" t="s">
        <v>18</v>
      </c>
      <c r="S257" s="44" t="s">
        <v>18</v>
      </c>
      <c r="T257" s="45" t="str">
        <f>'[1]พฤษภาคม 65'!E257</f>
        <v>รื้อถอนแล้ว</v>
      </c>
      <c r="U257" s="43" t="s">
        <v>18</v>
      </c>
      <c r="V257" s="44" t="s">
        <v>18</v>
      </c>
      <c r="W257" s="45" t="s">
        <v>46</v>
      </c>
      <c r="X257" s="17" t="s">
        <v>18</v>
      </c>
      <c r="Y257" s="17" t="s">
        <v>18</v>
      </c>
      <c r="Z257" s="43" t="s">
        <v>18</v>
      </c>
      <c r="AA257" s="43" t="s">
        <v>18</v>
      </c>
      <c r="AB257" s="69" t="s">
        <v>18</v>
      </c>
      <c r="AC257" s="45" t="str">
        <f>'[1]สิงหาคม 65 '!E257</f>
        <v>รื้อถอนแล้ว</v>
      </c>
      <c r="AD257" s="43" t="s">
        <v>18</v>
      </c>
      <c r="AE257" s="43" t="s">
        <v>18</v>
      </c>
      <c r="AF257" s="45" t="str">
        <f>'[1]กันยายน 65 '!E257</f>
        <v>รื้อถอนแล้ว</v>
      </c>
      <c r="AG257" s="43" t="s">
        <v>18</v>
      </c>
      <c r="AH257" s="44" t="s">
        <v>18</v>
      </c>
      <c r="AI257" s="45" t="str">
        <f>'[1]ตุลาคม 65 '!E257</f>
        <v>รื้อถอนแล้ว</v>
      </c>
      <c r="AJ257" s="43" t="s">
        <v>18</v>
      </c>
      <c r="AK257" s="44" t="s">
        <v>18</v>
      </c>
      <c r="AL257" s="45" t="str">
        <f>'[1]พฤศจิกายน 65'!E257</f>
        <v>รื้อถอนแล้ว</v>
      </c>
      <c r="AM257" s="43" t="s">
        <v>18</v>
      </c>
      <c r="AN257" s="44" t="s">
        <v>18</v>
      </c>
      <c r="AO257" s="45" t="str">
        <f>'[1]ธันวาคม 65 '!E257</f>
        <v>รื้อถอนแล้ว</v>
      </c>
      <c r="AP257" s="43" t="s">
        <v>18</v>
      </c>
      <c r="AQ257" s="44" t="s">
        <v>18</v>
      </c>
      <c r="AS257" s="17"/>
      <c r="AT257" s="71" t="s">
        <v>46</v>
      </c>
      <c r="AU257" s="17"/>
      <c r="AV257" s="71" t="s">
        <v>46</v>
      </c>
      <c r="AW257" s="17"/>
      <c r="AX257" s="50" t="s">
        <v>46</v>
      </c>
      <c r="AY257" s="17"/>
      <c r="AZ257" s="43" t="s">
        <v>18</v>
      </c>
      <c r="BA257" s="17"/>
      <c r="BB257" s="17" t="s">
        <v>18</v>
      </c>
      <c r="BC257" s="17"/>
      <c r="BD257" s="46" t="s">
        <v>18</v>
      </c>
    </row>
    <row r="258" spans="1:57" s="74" customFormat="1" x14ac:dyDescent="0.55000000000000004">
      <c r="A258" s="57">
        <v>177</v>
      </c>
      <c r="B258" s="67" t="s">
        <v>305</v>
      </c>
      <c r="C258" s="68"/>
      <c r="D258" s="66" t="s">
        <v>306</v>
      </c>
      <c r="E258" s="43">
        <f>'[1]ธันวาคม 64 '!E258</f>
        <v>571</v>
      </c>
      <c r="F258" s="43">
        <v>0</v>
      </c>
      <c r="G258" s="44">
        <v>0</v>
      </c>
      <c r="H258" s="45">
        <f>'[1]มกราคม 65'!E258</f>
        <v>571</v>
      </c>
      <c r="I258" s="43">
        <f t="shared" si="144"/>
        <v>0</v>
      </c>
      <c r="J258" s="44">
        <f t="shared" si="145"/>
        <v>0</v>
      </c>
      <c r="K258" s="45">
        <f>'[1]กุมภาพันธ์ 65'!E258</f>
        <v>571</v>
      </c>
      <c r="L258" s="43">
        <f t="shared" si="146"/>
        <v>0</v>
      </c>
      <c r="M258" s="44">
        <f>L258*$M$3</f>
        <v>0</v>
      </c>
      <c r="N258" s="45">
        <f>'[1]มีนาคม 65'!E258</f>
        <v>571</v>
      </c>
      <c r="O258" s="43">
        <f>N258-K258</f>
        <v>0</v>
      </c>
      <c r="P258" s="44">
        <f>O258*$P$3</f>
        <v>0</v>
      </c>
      <c r="Q258" s="45">
        <f>'[1]เมษายน 65 '!E258</f>
        <v>571</v>
      </c>
      <c r="R258" s="43">
        <f>Q258-N258</f>
        <v>0</v>
      </c>
      <c r="S258" s="44">
        <f>R258*$S$3</f>
        <v>0</v>
      </c>
      <c r="T258" s="45" t="str">
        <f>'[1]พฤษภาคม 65'!E258</f>
        <v>รื้อถอนแล้ว</v>
      </c>
      <c r="U258" s="43" t="s">
        <v>18</v>
      </c>
      <c r="V258" s="44" t="s">
        <v>18</v>
      </c>
      <c r="W258" s="45" t="str">
        <f>'[1]มิถุนายน 65 '!E258</f>
        <v>รื้อถอนแล้ว</v>
      </c>
      <c r="X258" s="17" t="s">
        <v>18</v>
      </c>
      <c r="Y258" s="17" t="s">
        <v>18</v>
      </c>
      <c r="Z258" s="45" t="s">
        <v>18</v>
      </c>
      <c r="AA258" s="43" t="s">
        <v>18</v>
      </c>
      <c r="AB258" s="69" t="s">
        <v>18</v>
      </c>
      <c r="AC258" s="45">
        <f>'[1]สิงหาคม 65 '!E258</f>
        <v>982</v>
      </c>
      <c r="AD258" s="43">
        <f>AC258-Q258</f>
        <v>411</v>
      </c>
      <c r="AE258" s="44">
        <f>AD258*$AE$3</f>
        <v>2055</v>
      </c>
      <c r="AF258" s="45">
        <f>'[1]กันยายน 65 '!E258</f>
        <v>1441</v>
      </c>
      <c r="AG258" s="43">
        <f>AF258-AC258</f>
        <v>459</v>
      </c>
      <c r="AH258" s="44">
        <f>AG258*$AH$3</f>
        <v>2295</v>
      </c>
      <c r="AI258" s="45">
        <f>'[1]ตุลาคม 65 '!E258</f>
        <v>1836</v>
      </c>
      <c r="AJ258" s="43">
        <f>AI258-AF258</f>
        <v>395</v>
      </c>
      <c r="AK258" s="44">
        <f>AJ258*$AK$3</f>
        <v>1975</v>
      </c>
      <c r="AL258" s="45">
        <f>'[1]พฤศจิกายน 65'!E258</f>
        <v>2211</v>
      </c>
      <c r="AM258" s="43">
        <f>AL258-AI258</f>
        <v>375</v>
      </c>
      <c r="AN258" s="44">
        <f>AM258*$AN$3</f>
        <v>1875</v>
      </c>
      <c r="AO258" s="45">
        <f>'[1]ธันวาคม 65 '!E258</f>
        <v>2327</v>
      </c>
      <c r="AP258" s="43">
        <f>AO258-AL258</f>
        <v>116</v>
      </c>
      <c r="AQ258" s="44">
        <f>AP258*$AQ$3</f>
        <v>580</v>
      </c>
      <c r="AS258" s="17"/>
      <c r="AT258" s="46">
        <f t="shared" si="138"/>
        <v>0</v>
      </c>
      <c r="AU258" s="17"/>
      <c r="AV258" s="46">
        <f t="shared" si="139"/>
        <v>0</v>
      </c>
      <c r="AW258" s="17"/>
      <c r="AX258" s="46">
        <f t="shared" si="143"/>
        <v>0</v>
      </c>
      <c r="AY258" s="17"/>
      <c r="AZ258" s="43" t="s">
        <v>18</v>
      </c>
      <c r="BA258" s="17"/>
      <c r="BB258" s="17" t="s">
        <v>18</v>
      </c>
      <c r="BC258" s="17"/>
      <c r="BD258" s="46" t="s">
        <v>18</v>
      </c>
    </row>
    <row r="259" spans="1:57" s="74" customFormat="1" x14ac:dyDescent="0.55000000000000004">
      <c r="A259" s="34" t="s">
        <v>307</v>
      </c>
      <c r="B259" s="35"/>
      <c r="C259" s="61"/>
      <c r="D259" s="62"/>
      <c r="E259" s="36"/>
      <c r="F259" s="36"/>
      <c r="G259" s="38"/>
      <c r="H259" s="36"/>
      <c r="I259" s="36"/>
      <c r="J259" s="38"/>
      <c r="K259" s="36"/>
      <c r="L259" s="36"/>
      <c r="M259" s="38"/>
      <c r="N259" s="36"/>
      <c r="O259" s="36"/>
      <c r="P259" s="38"/>
      <c r="Q259" s="36"/>
      <c r="R259" s="36"/>
      <c r="S259" s="38"/>
      <c r="T259" s="36"/>
      <c r="U259" s="36"/>
      <c r="V259" s="38"/>
      <c r="W259" s="36"/>
      <c r="X259" s="36"/>
      <c r="Y259" s="38"/>
      <c r="Z259" s="36"/>
      <c r="AA259" s="36"/>
      <c r="AB259" s="38"/>
      <c r="AC259" s="36"/>
      <c r="AD259" s="36"/>
      <c r="AE259" s="38"/>
      <c r="AF259" s="36"/>
      <c r="AG259" s="36"/>
      <c r="AH259" s="38"/>
      <c r="AI259" s="36"/>
      <c r="AJ259" s="36"/>
      <c r="AK259" s="38"/>
      <c r="AL259" s="36"/>
      <c r="AM259" s="36"/>
      <c r="AN259" s="38"/>
      <c r="AO259" s="36"/>
      <c r="AP259" s="36"/>
      <c r="AQ259" s="38"/>
      <c r="AS259" s="17"/>
      <c r="AT259" s="46">
        <f t="shared" si="138"/>
        <v>0</v>
      </c>
      <c r="AU259" s="17"/>
      <c r="AV259" s="46">
        <f t="shared" si="139"/>
        <v>0</v>
      </c>
      <c r="AW259" s="17"/>
      <c r="AX259" s="46">
        <f t="shared" si="143"/>
        <v>0</v>
      </c>
      <c r="AY259" s="17"/>
      <c r="AZ259" s="46">
        <f t="shared" si="140"/>
        <v>0</v>
      </c>
      <c r="BA259" s="17"/>
      <c r="BB259" s="46">
        <f t="shared" si="141"/>
        <v>0</v>
      </c>
      <c r="BC259" s="17"/>
      <c r="BD259" s="46">
        <f t="shared" si="142"/>
        <v>0</v>
      </c>
    </row>
    <row r="260" spans="1:57" s="74" customFormat="1" x14ac:dyDescent="0.55000000000000004">
      <c r="A260" s="57">
        <v>181</v>
      </c>
      <c r="B260" s="67" t="s">
        <v>307</v>
      </c>
      <c r="C260" s="68"/>
      <c r="D260" s="57"/>
      <c r="E260" s="43">
        <f>'[1]ธันวาคม 64 '!E260</f>
        <v>95085</v>
      </c>
      <c r="F260" s="43">
        <v>60</v>
      </c>
      <c r="G260" s="44">
        <v>270</v>
      </c>
      <c r="H260" s="45">
        <f>'[1]มกราคม 65'!E260</f>
        <v>95092</v>
      </c>
      <c r="I260" s="43">
        <f>H260-E260</f>
        <v>7</v>
      </c>
      <c r="J260" s="72">
        <f>I260*4.5</f>
        <v>31.5</v>
      </c>
      <c r="K260" s="45">
        <f>'[1]กุมภาพันธ์ 65'!E260</f>
        <v>95143</v>
      </c>
      <c r="L260" s="43">
        <f t="shared" si="146"/>
        <v>51</v>
      </c>
      <c r="M260" s="72">
        <f>L260*4.5</f>
        <v>229.5</v>
      </c>
      <c r="N260" s="45">
        <f>'[1]มีนาคม 65'!E260</f>
        <v>95406</v>
      </c>
      <c r="O260" s="43">
        <f>N260-K260</f>
        <v>263</v>
      </c>
      <c r="P260" s="72">
        <f>O260*4.5</f>
        <v>1183.5</v>
      </c>
      <c r="Q260" s="45">
        <f>'[1]เมษายน 65 '!E260</f>
        <v>95657</v>
      </c>
      <c r="R260" s="43">
        <f>Q260-N260</f>
        <v>251</v>
      </c>
      <c r="S260" s="72">
        <f>R260*4.5</f>
        <v>1129.5</v>
      </c>
      <c r="T260" s="45">
        <f>'[1]พฤษภาคม 65'!E260</f>
        <v>95972</v>
      </c>
      <c r="U260" s="43">
        <f>T260-Q260</f>
        <v>315</v>
      </c>
      <c r="V260" s="72">
        <f>U260*4.5</f>
        <v>1417.5</v>
      </c>
      <c r="W260" s="45">
        <f>'[1]มิถุนายน 65 '!E260</f>
        <v>96531</v>
      </c>
      <c r="X260" s="43">
        <f>W260-T260</f>
        <v>559</v>
      </c>
      <c r="Y260" s="72">
        <f>X260*4.5</f>
        <v>2515.5</v>
      </c>
      <c r="Z260" s="45">
        <f>'[1]กรกฏาคม 65 '!E260</f>
        <v>96987</v>
      </c>
      <c r="AA260" s="43">
        <f>Z260-W260</f>
        <v>456</v>
      </c>
      <c r="AB260" s="72">
        <f>AA260*4.5</f>
        <v>2052</v>
      </c>
      <c r="AC260" s="45">
        <f>'[1]สิงหาคม 65 '!E260</f>
        <v>97470</v>
      </c>
      <c r="AD260" s="43">
        <f>AC260-Z260</f>
        <v>483</v>
      </c>
      <c r="AE260" s="72">
        <f>AD260*4.5</f>
        <v>2173.5</v>
      </c>
      <c r="AF260" s="45">
        <f>'[1]กันยายน 65 '!E260</f>
        <v>97972</v>
      </c>
      <c r="AG260" s="43">
        <f>AF260-AC260</f>
        <v>502</v>
      </c>
      <c r="AH260" s="72">
        <f>AG260*4.5</f>
        <v>2259</v>
      </c>
      <c r="AI260" s="45">
        <f>'[1]ตุลาคม 65 '!E260</f>
        <v>98287</v>
      </c>
      <c r="AJ260" s="43">
        <f>AI260-AF260</f>
        <v>315</v>
      </c>
      <c r="AK260" s="72">
        <f>AJ260*4.5</f>
        <v>1417.5</v>
      </c>
      <c r="AL260" s="45">
        <f>'[1]พฤศจิกายน 65'!E260</f>
        <v>98605</v>
      </c>
      <c r="AM260" s="43">
        <f>AL260-AI260</f>
        <v>318</v>
      </c>
      <c r="AN260" s="72">
        <f>AM260*4.5</f>
        <v>1431</v>
      </c>
      <c r="AO260" s="45">
        <f>'[1]ธันวาคม 65 '!E260</f>
        <v>98845</v>
      </c>
      <c r="AP260" s="43">
        <f>AO260-AL260</f>
        <v>240</v>
      </c>
      <c r="AQ260" s="72">
        <f>AP260*4.5</f>
        <v>1080</v>
      </c>
      <c r="AS260" s="17"/>
      <c r="AT260" s="46">
        <f t="shared" si="138"/>
        <v>-238.5</v>
      </c>
      <c r="AU260" s="17"/>
      <c r="AV260" s="46">
        <f t="shared" si="139"/>
        <v>198</v>
      </c>
      <c r="AW260" s="64">
        <v>95433</v>
      </c>
      <c r="AX260" s="46">
        <f t="shared" si="143"/>
        <v>954</v>
      </c>
      <c r="AY260" s="17"/>
      <c r="AZ260" s="46">
        <f t="shared" si="140"/>
        <v>288</v>
      </c>
      <c r="BA260" s="17"/>
      <c r="BB260" s="46">
        <f t="shared" si="141"/>
        <v>1098</v>
      </c>
      <c r="BC260" s="17"/>
      <c r="BD260" s="46">
        <f t="shared" si="142"/>
        <v>-463.5</v>
      </c>
    </row>
    <row r="261" spans="1:57" s="74" customFormat="1" x14ac:dyDescent="0.55000000000000004">
      <c r="A261" s="57"/>
      <c r="B261" s="67" t="s">
        <v>308</v>
      </c>
      <c r="C261" s="68"/>
      <c r="D261" s="57"/>
      <c r="E261" s="43">
        <f>'[1]ธันวาคม 64 '!E261</f>
        <v>4</v>
      </c>
      <c r="F261" s="43">
        <v>4</v>
      </c>
      <c r="G261" s="44">
        <v>18</v>
      </c>
      <c r="H261" s="45">
        <f>'[1]มกราคม 65'!E261</f>
        <v>4</v>
      </c>
      <c r="I261" s="43">
        <f>H261-E261</f>
        <v>0</v>
      </c>
      <c r="J261" s="72">
        <f>I261*4.5</f>
        <v>0</v>
      </c>
      <c r="K261" s="45">
        <f>'[1]กุมภาพันธ์ 65'!E261</f>
        <v>4</v>
      </c>
      <c r="L261" s="43">
        <f>K261-H261</f>
        <v>0</v>
      </c>
      <c r="M261" s="72">
        <f>L261*4.5</f>
        <v>0</v>
      </c>
      <c r="N261" s="45">
        <f>'[1]มีนาคม 65'!E261</f>
        <v>4</v>
      </c>
      <c r="O261" s="43">
        <f>N261-K261</f>
        <v>0</v>
      </c>
      <c r="P261" s="72">
        <f>O261*4.5</f>
        <v>0</v>
      </c>
      <c r="Q261" s="45">
        <f>'[1]เมษายน 65 '!E261</f>
        <v>4</v>
      </c>
      <c r="R261" s="43">
        <f>Q261-N261</f>
        <v>0</v>
      </c>
      <c r="S261" s="72">
        <f>R261*4.5</f>
        <v>0</v>
      </c>
      <c r="T261" s="45">
        <f>'[1]พฤษภาคม 65'!E261</f>
        <v>4</v>
      </c>
      <c r="U261" s="43">
        <f>T261-Q261</f>
        <v>0</v>
      </c>
      <c r="V261" s="72">
        <f>U261*4.5</f>
        <v>0</v>
      </c>
      <c r="W261" s="45">
        <f>'[1]มิถุนายน 65 '!E261</f>
        <v>4</v>
      </c>
      <c r="X261" s="43">
        <f>W261-T261</f>
        <v>0</v>
      </c>
      <c r="Y261" s="72">
        <f>X261*4.5</f>
        <v>0</v>
      </c>
      <c r="Z261" s="45">
        <f>'[1]กรกฏาคม 65 '!E261</f>
        <v>4</v>
      </c>
      <c r="AA261" s="43">
        <f>Z261-W261</f>
        <v>0</v>
      </c>
      <c r="AB261" s="72">
        <f>AA261*4.5</f>
        <v>0</v>
      </c>
      <c r="AC261" s="45">
        <f>'[1]สิงหาคม 65 '!E261</f>
        <v>4</v>
      </c>
      <c r="AD261" s="43">
        <f>AC261-Z261</f>
        <v>0</v>
      </c>
      <c r="AE261" s="72">
        <f>AD261*4.5</f>
        <v>0</v>
      </c>
      <c r="AF261" s="45">
        <f>'[1]กันยายน 65 '!E261</f>
        <v>4</v>
      </c>
      <c r="AG261" s="43">
        <f>AF261-AC261</f>
        <v>0</v>
      </c>
      <c r="AH261" s="72">
        <f>AG261*4.5</f>
        <v>0</v>
      </c>
      <c r="AI261" s="45">
        <f>'[1]ตุลาคม 65 '!E261</f>
        <v>4</v>
      </c>
      <c r="AJ261" s="43">
        <f>AI261-AF261</f>
        <v>0</v>
      </c>
      <c r="AK261" s="72">
        <f>AJ261*4.5</f>
        <v>0</v>
      </c>
      <c r="AL261" s="45">
        <f>'[1]พฤศจิกายน 65'!E261</f>
        <v>4.2</v>
      </c>
      <c r="AM261" s="43">
        <f>AL261-AI261</f>
        <v>0.20000000000000018</v>
      </c>
      <c r="AN261" s="72">
        <f>AM261*4.5</f>
        <v>0.9000000000000008</v>
      </c>
      <c r="AO261" s="45">
        <f>'[1]ธันวาคม 65 '!E261</f>
        <v>4.9000000000000004</v>
      </c>
      <c r="AP261" s="43">
        <f>AO261-AL261</f>
        <v>0.70000000000000018</v>
      </c>
      <c r="AQ261" s="72">
        <f>AP261*4.5</f>
        <v>3.1500000000000008</v>
      </c>
      <c r="AS261" s="17"/>
      <c r="AT261" s="46">
        <f t="shared" si="138"/>
        <v>-18</v>
      </c>
      <c r="AU261" s="17"/>
      <c r="AV261" s="46">
        <f t="shared" si="139"/>
        <v>0</v>
      </c>
      <c r="AW261" s="17"/>
      <c r="AX261" s="46">
        <f t="shared" si="143"/>
        <v>0</v>
      </c>
      <c r="AY261" s="17"/>
      <c r="AZ261" s="46">
        <f t="shared" si="140"/>
        <v>0</v>
      </c>
      <c r="BA261" s="17"/>
      <c r="BB261" s="46">
        <f t="shared" si="141"/>
        <v>0</v>
      </c>
      <c r="BC261" s="17"/>
      <c r="BD261" s="46">
        <f t="shared" si="142"/>
        <v>0</v>
      </c>
    </row>
    <row r="262" spans="1:57" s="74" customFormat="1" x14ac:dyDescent="0.55000000000000004">
      <c r="A262" s="57">
        <v>182</v>
      </c>
      <c r="B262" s="67" t="s">
        <v>309</v>
      </c>
      <c r="C262" s="68"/>
      <c r="D262" s="57" t="s">
        <v>40</v>
      </c>
      <c r="E262" s="43">
        <f>'[1]ธันวาคม 64 '!E262</f>
        <v>64875</v>
      </c>
      <c r="F262" s="43">
        <v>1308</v>
      </c>
      <c r="G262" s="44">
        <v>5886</v>
      </c>
      <c r="H262" s="75">
        <f>'[1]มกราคม 65'!E262</f>
        <v>66379</v>
      </c>
      <c r="I262" s="76">
        <f t="shared" si="144"/>
        <v>1504</v>
      </c>
      <c r="J262" s="99">
        <f>I262*4.5</f>
        <v>6768</v>
      </c>
      <c r="K262" s="45">
        <f>'[1]กุมภาพันธ์ 65'!E262</f>
        <v>68802</v>
      </c>
      <c r="L262" s="43">
        <f t="shared" si="146"/>
        <v>2423</v>
      </c>
      <c r="M262" s="72">
        <f>L262*4.5</f>
        <v>10903.5</v>
      </c>
      <c r="N262" s="45">
        <f>'[1]มีนาคม 65'!E262</f>
        <v>70590</v>
      </c>
      <c r="O262" s="43">
        <f>N262-K262</f>
        <v>1788</v>
      </c>
      <c r="P262" s="72">
        <f>O262*4.5</f>
        <v>8046</v>
      </c>
      <c r="Q262" s="45">
        <f>'[1]เมษายน 65 '!E262</f>
        <v>73888</v>
      </c>
      <c r="R262" s="43">
        <f>Q262-N262</f>
        <v>3298</v>
      </c>
      <c r="S262" s="72">
        <f>R262*4.5</f>
        <v>14841</v>
      </c>
      <c r="T262" s="45">
        <f>'[1]พฤษภาคม 65'!E262</f>
        <v>76249</v>
      </c>
      <c r="U262" s="43">
        <f>T262-Q262</f>
        <v>2361</v>
      </c>
      <c r="V262" s="72">
        <f>U262*4.5</f>
        <v>10624.5</v>
      </c>
      <c r="W262" s="45">
        <f>'[1]มิถุนายน 65 '!E262</f>
        <v>79837</v>
      </c>
      <c r="X262" s="43">
        <f>W262-T262</f>
        <v>3588</v>
      </c>
      <c r="Y262" s="72">
        <f>X262*4.5</f>
        <v>16146</v>
      </c>
      <c r="Z262" s="45">
        <f>'[1]กรกฏาคม 65 '!E262</f>
        <v>83625</v>
      </c>
      <c r="AA262" s="43">
        <f>Z262-W262</f>
        <v>3788</v>
      </c>
      <c r="AB262" s="72">
        <f>AA262*4.5</f>
        <v>17046</v>
      </c>
      <c r="AC262" s="45">
        <f>'[1]สิงหาคม 65 '!E262</f>
        <v>87154</v>
      </c>
      <c r="AD262" s="43">
        <f>AC262-Z262</f>
        <v>3529</v>
      </c>
      <c r="AE262" s="72">
        <f>AD262*4.5</f>
        <v>15880.5</v>
      </c>
      <c r="AF262" s="45">
        <f>'[1]กันยายน 65 '!E262</f>
        <v>90022</v>
      </c>
      <c r="AG262" s="43">
        <f>AF262-AC262</f>
        <v>2868</v>
      </c>
      <c r="AH262" s="72">
        <f>AG262*4.5</f>
        <v>12906</v>
      </c>
      <c r="AI262" s="45">
        <f>'[1]ตุลาคม 65 '!E262</f>
        <v>92474</v>
      </c>
      <c r="AJ262" s="43">
        <f>AI262-AF262</f>
        <v>2452</v>
      </c>
      <c r="AK262" s="72">
        <f>AJ262*4.5</f>
        <v>11034</v>
      </c>
      <c r="AL262" s="45">
        <f>'[1]พฤศจิกายน 65'!E262</f>
        <v>96015</v>
      </c>
      <c r="AM262" s="43">
        <f>AL262-AI262</f>
        <v>3541</v>
      </c>
      <c r="AN262" s="72">
        <f>AM262*4.5</f>
        <v>15934.5</v>
      </c>
      <c r="AO262" s="45">
        <f>'[1]ธันวาคม 65 '!E262</f>
        <v>98437</v>
      </c>
      <c r="AP262" s="43">
        <f>AO262-AL262</f>
        <v>2422</v>
      </c>
      <c r="AQ262" s="72">
        <f>AP262*4.5</f>
        <v>10899</v>
      </c>
      <c r="AS262" s="64">
        <v>66455</v>
      </c>
      <c r="AT262" s="65">
        <f t="shared" si="138"/>
        <v>882</v>
      </c>
      <c r="AU262" s="64">
        <v>69051</v>
      </c>
      <c r="AV262" s="65">
        <f t="shared" si="139"/>
        <v>4135.5</v>
      </c>
      <c r="AW262" s="17"/>
      <c r="AX262" s="46">
        <f t="shared" si="143"/>
        <v>-2857.5</v>
      </c>
      <c r="AY262" s="17"/>
      <c r="AZ262" s="46">
        <f t="shared" si="140"/>
        <v>-4216.5</v>
      </c>
      <c r="BA262" s="17"/>
      <c r="BB262" s="46">
        <f t="shared" si="141"/>
        <v>5521.5</v>
      </c>
      <c r="BC262" s="17"/>
      <c r="BD262" s="46">
        <f t="shared" si="142"/>
        <v>900</v>
      </c>
    </row>
    <row r="263" spans="1:57" s="74" customFormat="1" x14ac:dyDescent="0.55000000000000004">
      <c r="A263" s="57">
        <v>183</v>
      </c>
      <c r="B263" s="67" t="s">
        <v>310</v>
      </c>
      <c r="C263" s="68"/>
      <c r="D263" s="57">
        <v>7000887</v>
      </c>
      <c r="E263" s="43">
        <f>'[1]ธันวาคม 64 '!E263</f>
        <v>1522</v>
      </c>
      <c r="F263" s="43">
        <v>1680</v>
      </c>
      <c r="G263" s="44">
        <v>7560</v>
      </c>
      <c r="H263" s="75">
        <f>'[1]มกราคม 65'!E263</f>
        <v>1548</v>
      </c>
      <c r="I263" s="99">
        <f>(H263-E263)*80</f>
        <v>2080</v>
      </c>
      <c r="J263" s="99">
        <f>I263*4.5</f>
        <v>9360</v>
      </c>
      <c r="K263" s="45">
        <f>'[1]กุมภาพันธ์ 65'!E263</f>
        <v>1575</v>
      </c>
      <c r="L263" s="72">
        <f>(K263-H263)*80</f>
        <v>2160</v>
      </c>
      <c r="M263" s="72">
        <f>L263*4.5</f>
        <v>9720</v>
      </c>
      <c r="N263" s="45">
        <f>'[1]มีนาคม 65'!E263</f>
        <v>1607</v>
      </c>
      <c r="O263" s="72">
        <f>(N263-K263)*80</f>
        <v>2560</v>
      </c>
      <c r="P263" s="72">
        <f>O263*4.5</f>
        <v>11520</v>
      </c>
      <c r="Q263" s="45">
        <f>'[1]เมษายน 65 '!E263</f>
        <v>1651</v>
      </c>
      <c r="R263" s="72">
        <f>(Q263-N263)*80</f>
        <v>3520</v>
      </c>
      <c r="S263" s="72">
        <f>R263*4.5</f>
        <v>15840</v>
      </c>
      <c r="T263" s="45">
        <f>'[1]พฤษภาคม 65'!E263</f>
        <v>1689</v>
      </c>
      <c r="U263" s="72">
        <f>(T263-Q263)*80</f>
        <v>3040</v>
      </c>
      <c r="V263" s="72">
        <f>U263*4.5</f>
        <v>13680</v>
      </c>
      <c r="W263" s="45">
        <f>'[1]มิถุนายน 65 '!E263</f>
        <v>1742</v>
      </c>
      <c r="X263" s="72">
        <f>(W263-T263)*80</f>
        <v>4240</v>
      </c>
      <c r="Y263" s="72">
        <f>X263*4.5</f>
        <v>19080</v>
      </c>
      <c r="Z263" s="45">
        <f>'[1]กรกฏาคม 65 '!E263</f>
        <v>1789</v>
      </c>
      <c r="AA263" s="72">
        <f>(Z263-W263)*80</f>
        <v>3760</v>
      </c>
      <c r="AB263" s="72">
        <f>AA263*4.5</f>
        <v>16920</v>
      </c>
      <c r="AC263" s="45">
        <f>'[1]สิงหาคม 65 '!E263</f>
        <v>1835</v>
      </c>
      <c r="AD263" s="72">
        <f>(AC263-Z263)*80</f>
        <v>3680</v>
      </c>
      <c r="AE263" s="72">
        <f>AD263*4.5</f>
        <v>16560</v>
      </c>
      <c r="AF263" s="45">
        <f>'[1]กันยายน 65 '!E263</f>
        <v>1883</v>
      </c>
      <c r="AG263" s="72">
        <f>(AF263-AC263)*80</f>
        <v>3840</v>
      </c>
      <c r="AH263" s="72">
        <f>AG263*4.5</f>
        <v>17280</v>
      </c>
      <c r="AI263" s="45">
        <f>'[1]ตุลาคม 65 '!E263</f>
        <v>1923</v>
      </c>
      <c r="AJ263" s="72">
        <f>(AI263-AF263)*80</f>
        <v>3200</v>
      </c>
      <c r="AK263" s="72">
        <f>AJ263*4.5</f>
        <v>14400</v>
      </c>
      <c r="AL263" s="45">
        <f>'[1]พฤศจิกายน 65'!E263</f>
        <v>1958</v>
      </c>
      <c r="AM263" s="72">
        <f>(AL263-AI263)*80</f>
        <v>2800</v>
      </c>
      <c r="AN263" s="72">
        <f>AM263*4.5</f>
        <v>12600</v>
      </c>
      <c r="AO263" s="45">
        <f>'[1]ธันวาคม 65 '!E263</f>
        <v>1986</v>
      </c>
      <c r="AP263" s="72">
        <f>(AO263-AL263)*80</f>
        <v>2240</v>
      </c>
      <c r="AQ263" s="72">
        <f>AP263*4.5</f>
        <v>10080</v>
      </c>
      <c r="AS263" s="64">
        <v>1549</v>
      </c>
      <c r="AT263" s="65">
        <f t="shared" si="138"/>
        <v>1800</v>
      </c>
      <c r="AU263" s="64">
        <v>1578</v>
      </c>
      <c r="AV263" s="65">
        <f t="shared" si="139"/>
        <v>360</v>
      </c>
      <c r="AW263" s="64">
        <v>1610</v>
      </c>
      <c r="AX263" s="46">
        <f t="shared" si="143"/>
        <v>1800</v>
      </c>
      <c r="AY263" s="17"/>
      <c r="AZ263" s="46">
        <f t="shared" si="140"/>
        <v>-2160</v>
      </c>
      <c r="BA263" s="17"/>
      <c r="BB263" s="46">
        <f t="shared" si="141"/>
        <v>5400</v>
      </c>
      <c r="BC263" s="17"/>
      <c r="BD263" s="46">
        <f t="shared" si="142"/>
        <v>-2160</v>
      </c>
    </row>
    <row r="264" spans="1:57" s="74" customFormat="1" x14ac:dyDescent="0.55000000000000004">
      <c r="A264" s="54"/>
      <c r="B264" s="60"/>
      <c r="C264" s="61"/>
      <c r="D264" s="62"/>
      <c r="E264" s="36"/>
      <c r="F264" s="36"/>
      <c r="G264" s="38"/>
      <c r="H264" s="36"/>
      <c r="I264" s="36"/>
      <c r="J264" s="38"/>
      <c r="K264" s="36"/>
      <c r="L264" s="36"/>
      <c r="M264" s="38"/>
      <c r="N264" s="36"/>
      <c r="O264" s="36"/>
      <c r="P264" s="38"/>
      <c r="Q264" s="36"/>
      <c r="R264" s="36"/>
      <c r="S264" s="38"/>
      <c r="T264" s="36"/>
      <c r="U264" s="36"/>
      <c r="V264" s="38"/>
      <c r="W264" s="36"/>
      <c r="X264" s="36"/>
      <c r="Y264" s="38"/>
      <c r="Z264" s="36"/>
      <c r="AA264" s="36"/>
      <c r="AB264" s="38"/>
      <c r="AC264" s="36"/>
      <c r="AD264" s="36"/>
      <c r="AE264" s="38"/>
      <c r="AF264" s="36"/>
      <c r="AG264" s="36"/>
      <c r="AH264" s="38"/>
      <c r="AI264" s="36"/>
      <c r="AJ264" s="36"/>
      <c r="AK264" s="38"/>
      <c r="AL264" s="36"/>
      <c r="AM264" s="36"/>
      <c r="AN264" s="38"/>
      <c r="AO264" s="36"/>
      <c r="AP264" s="36"/>
      <c r="AQ264" s="38"/>
      <c r="AS264" s="17"/>
      <c r="AT264" s="46">
        <f t="shared" ref="AT264:AT280" si="167">J264-G264</f>
        <v>0</v>
      </c>
      <c r="AU264" s="17"/>
      <c r="AV264" s="46">
        <f t="shared" ref="AV264:AV280" si="168">M264-J264</f>
        <v>0</v>
      </c>
      <c r="AW264" s="17"/>
      <c r="AX264" s="46">
        <f t="shared" si="143"/>
        <v>0</v>
      </c>
      <c r="AY264" s="17"/>
      <c r="AZ264" s="46">
        <f t="shared" ref="AZ264:AZ283" si="169">V264-S264</f>
        <v>0</v>
      </c>
      <c r="BA264" s="17"/>
      <c r="BB264" s="46">
        <f t="shared" ref="BB264:BB283" si="170">Y264-V264</f>
        <v>0</v>
      </c>
      <c r="BC264" s="17"/>
      <c r="BD264" s="46">
        <f t="shared" ref="BD264:BD284" si="171">AB264-Y264</f>
        <v>0</v>
      </c>
    </row>
    <row r="265" spans="1:57" s="74" customFormat="1" x14ac:dyDescent="0.55000000000000004">
      <c r="A265" s="57">
        <v>33</v>
      </c>
      <c r="B265" s="67" t="s">
        <v>311</v>
      </c>
      <c r="C265" s="68"/>
      <c r="D265" s="57"/>
      <c r="E265" s="43">
        <f>'[1]ธันวาคม 64 '!E265</f>
        <v>47267</v>
      </c>
      <c r="F265" s="43">
        <v>0</v>
      </c>
      <c r="G265" s="44">
        <v>0</v>
      </c>
      <c r="H265" s="45">
        <f>'[1]มกราคม 65'!E265</f>
        <v>47267</v>
      </c>
      <c r="I265" s="43">
        <f t="shared" si="144"/>
        <v>0</v>
      </c>
      <c r="J265" s="72">
        <f>I265*4.5</f>
        <v>0</v>
      </c>
      <c r="K265" s="45">
        <f>'[1]กุมภาพันธ์ 65'!E265</f>
        <v>47267</v>
      </c>
      <c r="L265" s="43">
        <f t="shared" si="146"/>
        <v>0</v>
      </c>
      <c r="M265" s="72">
        <f>L265*4.5</f>
        <v>0</v>
      </c>
      <c r="N265" s="45">
        <f>'[1]มีนาคม 65'!E265</f>
        <v>47267</v>
      </c>
      <c r="O265" s="43">
        <f>N265-K265</f>
        <v>0</v>
      </c>
      <c r="P265" s="72">
        <f>O265*4.5</f>
        <v>0</v>
      </c>
      <c r="Q265" s="45">
        <f>'[1]เมษายน 65 '!E265</f>
        <v>47267</v>
      </c>
      <c r="R265" s="43">
        <f>Q265-N265</f>
        <v>0</v>
      </c>
      <c r="S265" s="72">
        <f>R265*4.5</f>
        <v>0</v>
      </c>
      <c r="T265" s="45">
        <f>'[1]พฤษภาคม 65'!E265</f>
        <v>47267</v>
      </c>
      <c r="U265" s="43">
        <f>T265-Q265</f>
        <v>0</v>
      </c>
      <c r="V265" s="72">
        <f>U265*4.5</f>
        <v>0</v>
      </c>
      <c r="W265" s="45">
        <f>'[1]มิถุนายน 65 '!E265</f>
        <v>47267</v>
      </c>
      <c r="X265" s="43">
        <f>W265-T265</f>
        <v>0</v>
      </c>
      <c r="Y265" s="72">
        <f>X265*4.5</f>
        <v>0</v>
      </c>
      <c r="Z265" s="45">
        <f>'[1]กรกฏาคม 65 '!E265</f>
        <v>47267</v>
      </c>
      <c r="AA265" s="43">
        <f>Z265-W265</f>
        <v>0</v>
      </c>
      <c r="AB265" s="72">
        <f>AA265*4.5</f>
        <v>0</v>
      </c>
      <c r="AC265" s="45">
        <f>'[1]สิงหาคม 65 '!E265</f>
        <v>47267</v>
      </c>
      <c r="AD265" s="43">
        <f>AC265-Z265</f>
        <v>0</v>
      </c>
      <c r="AE265" s="72">
        <f>AD265*4.5</f>
        <v>0</v>
      </c>
      <c r="AF265" s="45">
        <f>'[1]กันยายน 65 '!E265</f>
        <v>47267</v>
      </c>
      <c r="AG265" s="43">
        <f>AF265-AC265</f>
        <v>0</v>
      </c>
      <c r="AH265" s="72">
        <f>AG265*4.5</f>
        <v>0</v>
      </c>
      <c r="AI265" s="45">
        <f>'[1]ตุลาคม 65 '!E265</f>
        <v>47267</v>
      </c>
      <c r="AJ265" s="43">
        <f>AI265-AF265</f>
        <v>0</v>
      </c>
      <c r="AK265" s="72">
        <f>AJ265*4.5</f>
        <v>0</v>
      </c>
      <c r="AL265" s="45">
        <f>'[1]พฤศจิกายน 65'!E265</f>
        <v>47267</v>
      </c>
      <c r="AM265" s="43">
        <f>AL265-AI265</f>
        <v>0</v>
      </c>
      <c r="AN265" s="72">
        <f>AM265*4.5</f>
        <v>0</v>
      </c>
      <c r="AO265" s="45">
        <f>'[1]ธันวาคม 65 '!E265</f>
        <v>47267</v>
      </c>
      <c r="AP265" s="43">
        <f>AO265-AL265</f>
        <v>0</v>
      </c>
      <c r="AQ265" s="72">
        <f>AP265*4.5</f>
        <v>0</v>
      </c>
      <c r="AS265" s="17"/>
      <c r="AT265" s="46">
        <f t="shared" si="167"/>
        <v>0</v>
      </c>
      <c r="AU265" s="17" t="s">
        <v>312</v>
      </c>
      <c r="AV265" s="50" t="s">
        <v>312</v>
      </c>
      <c r="AW265" s="17" t="s">
        <v>312</v>
      </c>
      <c r="AX265" s="17" t="s">
        <v>312</v>
      </c>
      <c r="AY265" s="17"/>
      <c r="AZ265" s="46">
        <f t="shared" si="169"/>
        <v>0</v>
      </c>
      <c r="BA265" s="17"/>
      <c r="BB265" s="46">
        <f t="shared" si="170"/>
        <v>0</v>
      </c>
      <c r="BC265" s="17"/>
      <c r="BD265" s="46">
        <f t="shared" si="171"/>
        <v>0</v>
      </c>
    </row>
    <row r="266" spans="1:57" s="74" customFormat="1" x14ac:dyDescent="0.55000000000000004">
      <c r="A266" s="57"/>
      <c r="B266" s="67" t="s">
        <v>313</v>
      </c>
      <c r="C266" s="68"/>
      <c r="D266" s="20">
        <v>20210103099</v>
      </c>
      <c r="E266" s="43">
        <f>'[1]ธันวาคม 64 '!E266</f>
        <v>208</v>
      </c>
      <c r="F266" s="43">
        <v>0</v>
      </c>
      <c r="G266" s="44">
        <v>0</v>
      </c>
      <c r="H266" s="45">
        <f>'[1]มกราคม 65'!E266</f>
        <v>208</v>
      </c>
      <c r="I266" s="43">
        <f>H266-E266</f>
        <v>0</v>
      </c>
      <c r="J266" s="72">
        <f>I266*4.5</f>
        <v>0</v>
      </c>
      <c r="K266" s="45">
        <f>'[1]กุมภาพันธ์ 65'!E266</f>
        <v>208</v>
      </c>
      <c r="L266" s="43">
        <f t="shared" si="146"/>
        <v>0</v>
      </c>
      <c r="M266" s="72">
        <f>L266*4.5</f>
        <v>0</v>
      </c>
      <c r="N266" s="45">
        <f>'[1]มีนาคม 65'!E266</f>
        <v>208</v>
      </c>
      <c r="O266" s="43">
        <f>N266-K266</f>
        <v>0</v>
      </c>
      <c r="P266" s="72">
        <f>O266*4.5</f>
        <v>0</v>
      </c>
      <c r="Q266" s="45">
        <f>'[1]เมษายน 65 '!E266</f>
        <v>208</v>
      </c>
      <c r="R266" s="43">
        <f>Q266-N266</f>
        <v>0</v>
      </c>
      <c r="S266" s="72">
        <f>R266*4.5</f>
        <v>0</v>
      </c>
      <c r="T266" s="45">
        <f>'[1]พฤษภาคม 65'!E266</f>
        <v>208</v>
      </c>
      <c r="U266" s="43">
        <f>T266-Q266</f>
        <v>0</v>
      </c>
      <c r="V266" s="72">
        <f>U266*4.5</f>
        <v>0</v>
      </c>
      <c r="W266" s="45">
        <f>'[1]มิถุนายน 65 '!E266</f>
        <v>208</v>
      </c>
      <c r="X266" s="43">
        <f>W266-T266</f>
        <v>0</v>
      </c>
      <c r="Y266" s="72">
        <f>X266*4.5</f>
        <v>0</v>
      </c>
      <c r="Z266" s="45">
        <f>'[1]กรกฏาคม 65 '!E266</f>
        <v>208</v>
      </c>
      <c r="AA266" s="43">
        <f>Z266-W266</f>
        <v>0</v>
      </c>
      <c r="AB266" s="72">
        <f>AA266*4.5</f>
        <v>0</v>
      </c>
      <c r="AC266" s="45">
        <f>'[1]สิงหาคม 65 '!E266</f>
        <v>208</v>
      </c>
      <c r="AD266" s="43">
        <f>AC266-Z266</f>
        <v>0</v>
      </c>
      <c r="AE266" s="72">
        <f>AD266*4.5</f>
        <v>0</v>
      </c>
      <c r="AF266" s="45">
        <f>'[1]กันยายน 65 '!E266</f>
        <v>208</v>
      </c>
      <c r="AG266" s="43">
        <f>AF266-AC266</f>
        <v>0</v>
      </c>
      <c r="AH266" s="44">
        <f>AG266*$AH$3</f>
        <v>0</v>
      </c>
      <c r="AI266" s="45">
        <f>'[1]ตุลาคม 65 '!E266</f>
        <v>208</v>
      </c>
      <c r="AJ266" s="43">
        <f>AI266-AF266</f>
        <v>0</v>
      </c>
      <c r="AK266" s="72">
        <f>AJ266*4.5</f>
        <v>0</v>
      </c>
      <c r="AL266" s="45">
        <f>'[1]พฤศจิกายน 65'!E266</f>
        <v>208</v>
      </c>
      <c r="AM266" s="43">
        <f>AL266-AI266</f>
        <v>0</v>
      </c>
      <c r="AN266" s="72">
        <f>AM266*4.5</f>
        <v>0</v>
      </c>
      <c r="AO266" s="45">
        <f>'[1]ธันวาคม 65 '!E266</f>
        <v>208</v>
      </c>
      <c r="AP266" s="43">
        <f>AO266-AL266</f>
        <v>0</v>
      </c>
      <c r="AQ266" s="72">
        <f>AP266*4.5</f>
        <v>0</v>
      </c>
      <c r="AS266" s="17"/>
      <c r="AT266" s="46">
        <f t="shared" si="167"/>
        <v>0</v>
      </c>
      <c r="AU266" s="17" t="s">
        <v>312</v>
      </c>
      <c r="AV266" s="50" t="s">
        <v>312</v>
      </c>
      <c r="AW266" s="17" t="s">
        <v>312</v>
      </c>
      <c r="AX266" s="17" t="s">
        <v>312</v>
      </c>
      <c r="AY266" s="17"/>
      <c r="AZ266" s="46">
        <f t="shared" si="169"/>
        <v>0</v>
      </c>
      <c r="BA266" s="17"/>
      <c r="BB266" s="46">
        <f t="shared" si="170"/>
        <v>0</v>
      </c>
      <c r="BC266" s="17"/>
      <c r="BD266" s="46">
        <f t="shared" si="171"/>
        <v>0</v>
      </c>
    </row>
    <row r="267" spans="1:57" s="74" customFormat="1" x14ac:dyDescent="0.55000000000000004">
      <c r="A267" s="57">
        <v>178</v>
      </c>
      <c r="B267" s="67" t="s">
        <v>314</v>
      </c>
      <c r="C267" s="68"/>
      <c r="D267" s="57">
        <v>8664752</v>
      </c>
      <c r="E267" s="43">
        <f>'[1]ธันวาคม 64 '!E267</f>
        <v>48308</v>
      </c>
      <c r="F267" s="43">
        <v>1127</v>
      </c>
      <c r="G267" s="44">
        <v>5071.5</v>
      </c>
      <c r="H267" s="45">
        <f>'[1]มกราคม 65'!E267</f>
        <v>49679</v>
      </c>
      <c r="I267" s="43">
        <f t="shared" si="144"/>
        <v>1371</v>
      </c>
      <c r="J267" s="72">
        <f>I267*4.5</f>
        <v>6169.5</v>
      </c>
      <c r="K267" s="45">
        <f>'[1]กุมภาพันธ์ 65'!E267</f>
        <v>50980</v>
      </c>
      <c r="L267" s="43">
        <f t="shared" si="146"/>
        <v>1301</v>
      </c>
      <c r="M267" s="72">
        <f>L267*4.5</f>
        <v>5854.5</v>
      </c>
      <c r="N267" s="45">
        <f>'[1]มีนาคม 65'!E267</f>
        <v>52354</v>
      </c>
      <c r="O267" s="43">
        <f>N267-K267</f>
        <v>1374</v>
      </c>
      <c r="P267" s="72">
        <f>O267*4.5</f>
        <v>6183</v>
      </c>
      <c r="Q267" s="45">
        <f>'[1]เมษายน 65 '!E267</f>
        <v>53936</v>
      </c>
      <c r="R267" s="43">
        <f>Q267-N267</f>
        <v>1582</v>
      </c>
      <c r="S267" s="72">
        <f>R267*4.5</f>
        <v>7119</v>
      </c>
      <c r="T267" s="45">
        <f>'[1]พฤษภาคม 65'!E267</f>
        <v>55556</v>
      </c>
      <c r="U267" s="43">
        <f>T267-Q267</f>
        <v>1620</v>
      </c>
      <c r="V267" s="72">
        <f>U267*4.5</f>
        <v>7290</v>
      </c>
      <c r="W267" s="45">
        <f>'[1]มิถุนายน 65 '!E267</f>
        <v>57616</v>
      </c>
      <c r="X267" s="43">
        <f>W267-T267</f>
        <v>2060</v>
      </c>
      <c r="Y267" s="72">
        <f>X267*4.5</f>
        <v>9270</v>
      </c>
      <c r="Z267" s="45">
        <f>'[1]กรกฏาคม 65 '!E267</f>
        <v>59317</v>
      </c>
      <c r="AA267" s="43">
        <f>Z267-W267</f>
        <v>1701</v>
      </c>
      <c r="AB267" s="72">
        <f>AA267*4.5</f>
        <v>7654.5</v>
      </c>
      <c r="AC267" s="45">
        <f>'[1]สิงหาคม 65 '!E267</f>
        <v>61095</v>
      </c>
      <c r="AD267" s="43">
        <f>AC267-Z267</f>
        <v>1778</v>
      </c>
      <c r="AE267" s="72">
        <f>AD267*4.5</f>
        <v>8001</v>
      </c>
      <c r="AF267" s="45">
        <f>'[1]กันยายน 65 '!E267</f>
        <v>63300</v>
      </c>
      <c r="AG267" s="43">
        <f>AF267-AC267</f>
        <v>2205</v>
      </c>
      <c r="AH267" s="72">
        <f>AG267*4.5</f>
        <v>9922.5</v>
      </c>
      <c r="AI267" s="45">
        <f>'[1]ตุลาคม 65 '!E267</f>
        <v>64879</v>
      </c>
      <c r="AJ267" s="43">
        <f>AI267-AF267</f>
        <v>1579</v>
      </c>
      <c r="AK267" s="72">
        <f>AJ267*4.5</f>
        <v>7105.5</v>
      </c>
      <c r="AL267" s="45">
        <f>'[1]พฤศจิกายน 65'!E267</f>
        <v>66536</v>
      </c>
      <c r="AM267" s="43">
        <f>AL267-AI267</f>
        <v>1657</v>
      </c>
      <c r="AN267" s="72">
        <f>AM267*4.5</f>
        <v>7456.5</v>
      </c>
      <c r="AO267" s="45">
        <f>'[1]ธันวาคม 65 '!E267</f>
        <v>68025</v>
      </c>
      <c r="AP267" s="43">
        <f>AO267-AL267</f>
        <v>1489</v>
      </c>
      <c r="AQ267" s="72">
        <f>AP267*4.5</f>
        <v>6700.5</v>
      </c>
      <c r="AS267" s="64">
        <v>49763</v>
      </c>
      <c r="AT267" s="65">
        <f t="shared" si="167"/>
        <v>1098</v>
      </c>
      <c r="AU267" s="17"/>
      <c r="AV267" s="46">
        <f t="shared" si="168"/>
        <v>-315</v>
      </c>
      <c r="AW267" s="64">
        <v>52481</v>
      </c>
      <c r="AX267" s="46">
        <f t="shared" ref="AX267:AX283" si="172">P267-M267</f>
        <v>328.5</v>
      </c>
      <c r="AY267" s="17"/>
      <c r="AZ267" s="46">
        <f t="shared" si="169"/>
        <v>171</v>
      </c>
      <c r="BA267" s="17"/>
      <c r="BB267" s="46">
        <f t="shared" si="170"/>
        <v>1980</v>
      </c>
      <c r="BC267" s="17"/>
      <c r="BD267" s="46">
        <f t="shared" si="171"/>
        <v>-1615.5</v>
      </c>
    </row>
    <row r="268" spans="1:57" s="74" customFormat="1" x14ac:dyDescent="0.55000000000000004">
      <c r="A268" s="57">
        <v>184</v>
      </c>
      <c r="B268" s="67" t="s">
        <v>315</v>
      </c>
      <c r="C268" s="68"/>
      <c r="D268" s="57">
        <v>8673815</v>
      </c>
      <c r="E268" s="43">
        <f>'[1]ธันวาคม 64 '!E268</f>
        <v>50318</v>
      </c>
      <c r="F268" s="43">
        <v>136</v>
      </c>
      <c r="G268" s="44">
        <v>612</v>
      </c>
      <c r="H268" s="45">
        <f>'[1]มกราคม 65'!E268</f>
        <v>50504</v>
      </c>
      <c r="I268" s="43">
        <f t="shared" si="144"/>
        <v>186</v>
      </c>
      <c r="J268" s="72">
        <f>I268*4.5</f>
        <v>837</v>
      </c>
      <c r="K268" s="45">
        <f>'[1]กุมภาพันธ์ 65'!E268</f>
        <v>50687</v>
      </c>
      <c r="L268" s="43">
        <f t="shared" si="146"/>
        <v>183</v>
      </c>
      <c r="M268" s="72">
        <f>L268*4.5</f>
        <v>823.5</v>
      </c>
      <c r="N268" s="45">
        <f>'[1]มีนาคม 65'!E268</f>
        <v>50871</v>
      </c>
      <c r="O268" s="43">
        <f>N268-K268</f>
        <v>184</v>
      </c>
      <c r="P268" s="72">
        <f>O268*4.5</f>
        <v>828</v>
      </c>
      <c r="Q268" s="45">
        <f>'[1]เมษายน 65 '!E268</f>
        <v>51077</v>
      </c>
      <c r="R268" s="43">
        <f>Q268-N268</f>
        <v>206</v>
      </c>
      <c r="S268" s="72">
        <f>R268*4.5</f>
        <v>927</v>
      </c>
      <c r="T268" s="45">
        <f>'[1]พฤษภาคม 65'!E268</f>
        <v>51219</v>
      </c>
      <c r="U268" s="43">
        <f>T268-Q268</f>
        <v>142</v>
      </c>
      <c r="V268" s="72">
        <f>U268*4.5</f>
        <v>639</v>
      </c>
      <c r="W268" s="45">
        <f>'[1]มิถุนายน 65 '!E268</f>
        <v>51375</v>
      </c>
      <c r="X268" s="43">
        <f>W268-T268</f>
        <v>156</v>
      </c>
      <c r="Y268" s="72">
        <f>X268*4.5</f>
        <v>702</v>
      </c>
      <c r="Z268" s="45">
        <f>'[1]กรกฏาคม 65 '!E268</f>
        <v>51526</v>
      </c>
      <c r="AA268" s="43">
        <f>Z268-W268</f>
        <v>151</v>
      </c>
      <c r="AB268" s="72">
        <f>AA268*4.5</f>
        <v>679.5</v>
      </c>
      <c r="AC268" s="45">
        <f>'[1]สิงหาคม 65 '!E268</f>
        <v>51669</v>
      </c>
      <c r="AD268" s="43">
        <f>AC268-Z268</f>
        <v>143</v>
      </c>
      <c r="AE268" s="72">
        <f>AD268*4.5</f>
        <v>643.5</v>
      </c>
      <c r="AF268" s="45">
        <f>'[1]กันยายน 65 '!E268</f>
        <v>51833</v>
      </c>
      <c r="AG268" s="43">
        <f>AF268-AC268</f>
        <v>164</v>
      </c>
      <c r="AH268" s="72">
        <f>AG268*4.5</f>
        <v>738</v>
      </c>
      <c r="AI268" s="45">
        <f>'[1]ตุลาคม 65 '!E268</f>
        <v>51977</v>
      </c>
      <c r="AJ268" s="43">
        <f>AI268-AF268</f>
        <v>144</v>
      </c>
      <c r="AK268" s="72">
        <f>AJ268*4.5</f>
        <v>648</v>
      </c>
      <c r="AL268" s="45">
        <f>'[1]พฤศจิกายน 65'!E268</f>
        <v>52111</v>
      </c>
      <c r="AM268" s="43">
        <f>AL268-AI268</f>
        <v>134</v>
      </c>
      <c r="AN268" s="72">
        <f>AM268*4.5</f>
        <v>603</v>
      </c>
      <c r="AO268" s="45">
        <f>'[1]ธันวาคม 65 '!E268</f>
        <v>52250</v>
      </c>
      <c r="AP268" s="43">
        <f>AO268-AL268</f>
        <v>139</v>
      </c>
      <c r="AQ268" s="72">
        <f>AP268*4.5</f>
        <v>625.5</v>
      </c>
      <c r="AS268" s="17"/>
      <c r="AT268" s="46">
        <f t="shared" si="167"/>
        <v>225</v>
      </c>
      <c r="AU268" s="17"/>
      <c r="AV268" s="46">
        <f t="shared" si="168"/>
        <v>-13.5</v>
      </c>
      <c r="AW268" s="17"/>
      <c r="AX268" s="46">
        <f t="shared" si="172"/>
        <v>4.5</v>
      </c>
      <c r="AY268" s="17"/>
      <c r="AZ268" s="46">
        <f t="shared" si="169"/>
        <v>-288</v>
      </c>
      <c r="BA268" s="17"/>
      <c r="BB268" s="46">
        <f t="shared" si="170"/>
        <v>63</v>
      </c>
      <c r="BC268" s="17"/>
      <c r="BD268" s="46">
        <f t="shared" si="171"/>
        <v>-22.5</v>
      </c>
    </row>
    <row r="269" spans="1:57" s="74" customFormat="1" x14ac:dyDescent="0.55000000000000004">
      <c r="A269" s="57">
        <v>185</v>
      </c>
      <c r="B269" s="67" t="s">
        <v>316</v>
      </c>
      <c r="C269" s="68"/>
      <c r="D269" s="66" t="s">
        <v>317</v>
      </c>
      <c r="E269" s="43">
        <f>'[1]ธันวาคม 64 '!E269</f>
        <v>2535</v>
      </c>
      <c r="F269" s="43">
        <v>2535</v>
      </c>
      <c r="G269" s="44">
        <v>12675</v>
      </c>
      <c r="H269" s="45">
        <f>'[1]มกราคม 65'!E269</f>
        <v>2535</v>
      </c>
      <c r="I269" s="43">
        <f t="shared" si="144"/>
        <v>0</v>
      </c>
      <c r="J269" s="44">
        <f t="shared" si="145"/>
        <v>0</v>
      </c>
      <c r="K269" s="45">
        <f>'[1]กุมภาพันธ์ 65'!E269</f>
        <v>2538</v>
      </c>
      <c r="L269" s="43">
        <f t="shared" si="146"/>
        <v>3</v>
      </c>
      <c r="M269" s="44">
        <f>L269*$M$3</f>
        <v>15</v>
      </c>
      <c r="N269" s="45">
        <f>'[1]มีนาคม 65'!E269</f>
        <v>2542</v>
      </c>
      <c r="O269" s="43">
        <f>N269-K269</f>
        <v>4</v>
      </c>
      <c r="P269" s="44">
        <f>O269*$P$3</f>
        <v>20</v>
      </c>
      <c r="Q269" s="45">
        <f>'[1]เมษายน 65 '!E269</f>
        <v>2592</v>
      </c>
      <c r="R269" s="43">
        <f>Q269-N269</f>
        <v>50</v>
      </c>
      <c r="S269" s="44">
        <f>R269*$S$3</f>
        <v>250</v>
      </c>
      <c r="T269" s="45">
        <f>'[1]พฤษภาคม 65'!E269</f>
        <v>2605</v>
      </c>
      <c r="U269" s="43">
        <f>T269-Q269</f>
        <v>13</v>
      </c>
      <c r="V269" s="44">
        <f>U269*$V$3</f>
        <v>65</v>
      </c>
      <c r="W269" s="45">
        <f>'[1]มิถุนายน 65 '!E269</f>
        <v>2626</v>
      </c>
      <c r="X269" s="72">
        <f>W269</f>
        <v>2626</v>
      </c>
      <c r="Y269" s="44">
        <f>X269*$Y$3</f>
        <v>13130</v>
      </c>
      <c r="Z269" s="45">
        <f>'[1]กรกฏาคม 65 '!E269</f>
        <v>2672</v>
      </c>
      <c r="AA269" s="43">
        <f>Z269-W269</f>
        <v>46</v>
      </c>
      <c r="AB269" s="44">
        <f>AA269*$AB$3</f>
        <v>230</v>
      </c>
      <c r="AC269" s="45">
        <f>'[1]สิงหาคม 65 '!E269</f>
        <v>2759</v>
      </c>
      <c r="AD269" s="43">
        <f>AC269-Z269</f>
        <v>87</v>
      </c>
      <c r="AE269" s="44">
        <f>AD269*$AE$3</f>
        <v>435</v>
      </c>
      <c r="AF269" s="45">
        <f>'[1]กันยายน 65 '!E269</f>
        <v>2826</v>
      </c>
      <c r="AG269" s="43">
        <f>AF269-AC269</f>
        <v>67</v>
      </c>
      <c r="AH269" s="44">
        <f>AG269*$AH$3</f>
        <v>335</v>
      </c>
      <c r="AI269" s="45">
        <f>'[1]ตุลาคม 65 '!E269</f>
        <v>2868</v>
      </c>
      <c r="AJ269" s="43">
        <f>AI269-AF269</f>
        <v>42</v>
      </c>
      <c r="AK269" s="44">
        <f>AJ269*$AK$3</f>
        <v>210</v>
      </c>
      <c r="AL269" s="45">
        <f>'[1]พฤศจิกายน 65'!E269</f>
        <v>2936</v>
      </c>
      <c r="AM269" s="43">
        <f>AL269-AI269</f>
        <v>68</v>
      </c>
      <c r="AN269" s="44">
        <f>AM269*$AN$3</f>
        <v>340</v>
      </c>
      <c r="AO269" s="45">
        <f>'[1]ธันวาคม 65 '!E269</f>
        <v>3236</v>
      </c>
      <c r="AP269" s="43">
        <f>AO269-AL269</f>
        <v>300</v>
      </c>
      <c r="AQ269" s="44">
        <f>AP269*$AQ$3</f>
        <v>1500</v>
      </c>
      <c r="AS269" s="17"/>
      <c r="AT269" s="46">
        <f t="shared" si="167"/>
        <v>-12675</v>
      </c>
      <c r="AU269" s="17"/>
      <c r="AV269" s="46">
        <f t="shared" si="168"/>
        <v>15</v>
      </c>
      <c r="AW269" s="17"/>
      <c r="AX269" s="46">
        <f t="shared" si="172"/>
        <v>5</v>
      </c>
      <c r="AY269" s="17"/>
      <c r="AZ269" s="46">
        <f t="shared" si="169"/>
        <v>-185</v>
      </c>
      <c r="BA269" s="17"/>
      <c r="BB269" s="46">
        <f t="shared" si="170"/>
        <v>13065</v>
      </c>
      <c r="BC269" s="17"/>
      <c r="BD269" s="46">
        <f t="shared" si="171"/>
        <v>-12900</v>
      </c>
    </row>
    <row r="270" spans="1:57" s="74" customFormat="1" x14ac:dyDescent="0.55000000000000004">
      <c r="A270" s="57">
        <v>186</v>
      </c>
      <c r="B270" s="67" t="s">
        <v>318</v>
      </c>
      <c r="C270" s="68"/>
      <c r="D270" s="57">
        <v>7008448</v>
      </c>
      <c r="E270" s="43">
        <f>'[1]ธันวาคม 64 '!E270</f>
        <v>2446</v>
      </c>
      <c r="F270" s="43">
        <v>3300</v>
      </c>
      <c r="G270" s="44">
        <v>19800</v>
      </c>
      <c r="H270" s="45">
        <f>'[1]มกราคม 65'!E270</f>
        <v>2507</v>
      </c>
      <c r="I270" s="72">
        <f>(H270-E270)*50</f>
        <v>3050</v>
      </c>
      <c r="J270" s="72">
        <f>I270*6</f>
        <v>18300</v>
      </c>
      <c r="K270" s="45">
        <f>'[1]กุมภาพันธ์ 65'!E270</f>
        <v>2561</v>
      </c>
      <c r="L270" s="72">
        <f>(K270-H270)*50</f>
        <v>2700</v>
      </c>
      <c r="M270" s="72">
        <f>L270*6</f>
        <v>16200</v>
      </c>
      <c r="N270" s="45">
        <f>'[1]มีนาคม 65'!E270</f>
        <v>2616</v>
      </c>
      <c r="O270" s="72">
        <f>(N270-K270)*50</f>
        <v>2750</v>
      </c>
      <c r="P270" s="72">
        <f>O270*6</f>
        <v>16500</v>
      </c>
      <c r="Q270" s="45">
        <f>'[1]เมษายน 65 '!E270</f>
        <v>2665</v>
      </c>
      <c r="R270" s="72">
        <f>(Q270-N270)*50</f>
        <v>2450</v>
      </c>
      <c r="S270" s="72">
        <f>R270*6</f>
        <v>14700</v>
      </c>
      <c r="T270" s="45">
        <f>'[1]พฤษภาคม 65'!E270</f>
        <v>2713</v>
      </c>
      <c r="U270" s="72">
        <f>(T270-Q270)*50</f>
        <v>2400</v>
      </c>
      <c r="V270" s="72">
        <f>U270*6</f>
        <v>14400</v>
      </c>
      <c r="W270" s="45">
        <f>'[1]มิถุนายน 65 '!E270</f>
        <v>2780</v>
      </c>
      <c r="X270" s="72">
        <f>(W270-T270)*50</f>
        <v>3350</v>
      </c>
      <c r="Y270" s="72">
        <f>X270*6</f>
        <v>20100</v>
      </c>
      <c r="Z270" s="45">
        <f>'[1]กรกฏาคม 65 '!E270</f>
        <v>2856</v>
      </c>
      <c r="AA270" s="72">
        <f>(Z270-W270)*50</f>
        <v>3800</v>
      </c>
      <c r="AB270" s="72">
        <f>AA270*6</f>
        <v>22800</v>
      </c>
      <c r="AC270" s="45">
        <f>'[1]สิงหาคม 65 '!E270</f>
        <v>2932</v>
      </c>
      <c r="AD270" s="72">
        <f>(AC270-Z270)*50</f>
        <v>3800</v>
      </c>
      <c r="AE270" s="72">
        <f>AD270*6</f>
        <v>22800</v>
      </c>
      <c r="AF270" s="45">
        <f>'[1]กันยายน 65 '!E270</f>
        <v>3031</v>
      </c>
      <c r="AG270" s="72">
        <f>(AF270-AC270)*50</f>
        <v>4950</v>
      </c>
      <c r="AH270" s="72">
        <f>AG270*6</f>
        <v>29700</v>
      </c>
      <c r="AI270" s="45">
        <f>'[1]ตุลาคม 65 '!E270</f>
        <v>3101</v>
      </c>
      <c r="AJ270" s="72">
        <f>(AI270-AF270)*50</f>
        <v>3500</v>
      </c>
      <c r="AK270" s="72">
        <f>AJ270*6</f>
        <v>21000</v>
      </c>
      <c r="AL270" s="45">
        <f>'[1]พฤศจิกายน 65'!E270</f>
        <v>3113</v>
      </c>
      <c r="AM270" s="72">
        <f>(AL270-AI270)*50</f>
        <v>600</v>
      </c>
      <c r="AN270" s="72">
        <f>AM270*6</f>
        <v>3600</v>
      </c>
      <c r="AO270" s="45" t="str">
        <f>'[1]ธันวาคม 65 '!E270</f>
        <v>เสร็จแล้ว</v>
      </c>
      <c r="AP270" s="72" t="e">
        <f>(AO270-AL270)*50</f>
        <v>#VALUE!</v>
      </c>
      <c r="AQ270" s="72" t="e">
        <f>AP270*6</f>
        <v>#VALUE!</v>
      </c>
      <c r="AS270" s="17"/>
      <c r="AT270" s="46">
        <f t="shared" si="167"/>
        <v>-1500</v>
      </c>
      <c r="AU270" s="17"/>
      <c r="AV270" s="46">
        <f t="shared" si="168"/>
        <v>-2100</v>
      </c>
      <c r="AW270" s="64"/>
      <c r="AX270" s="46">
        <f t="shared" si="172"/>
        <v>300</v>
      </c>
      <c r="AY270" s="17"/>
      <c r="AZ270" s="46">
        <f t="shared" si="169"/>
        <v>-300</v>
      </c>
      <c r="BA270" s="17"/>
      <c r="BB270" s="46">
        <f t="shared" si="170"/>
        <v>5700</v>
      </c>
      <c r="BC270" s="17"/>
      <c r="BD270" s="46">
        <f t="shared" si="171"/>
        <v>2700</v>
      </c>
      <c r="BE270" s="100" t="s">
        <v>319</v>
      </c>
    </row>
    <row r="271" spans="1:57" s="74" customFormat="1" x14ac:dyDescent="0.55000000000000004">
      <c r="A271" s="57">
        <v>187</v>
      </c>
      <c r="B271" s="67" t="s">
        <v>320</v>
      </c>
      <c r="C271" s="68"/>
      <c r="D271" s="57">
        <v>8509798</v>
      </c>
      <c r="E271" s="43" t="str">
        <f>'[1]ธันวาคม 64 '!E271</f>
        <v>เสร็จแล้ว</v>
      </c>
      <c r="F271" s="43" t="s">
        <v>321</v>
      </c>
      <c r="G271" s="44" t="s">
        <v>321</v>
      </c>
      <c r="H271" s="45" t="str">
        <f>'[1]มกราคม 65'!E271</f>
        <v>เสร็จแล้ว</v>
      </c>
      <c r="I271" s="99" t="s">
        <v>321</v>
      </c>
      <c r="J271" s="99" t="s">
        <v>321</v>
      </c>
      <c r="K271" s="75" t="s">
        <v>321</v>
      </c>
      <c r="L271" s="99" t="s">
        <v>321</v>
      </c>
      <c r="M271" s="99" t="s">
        <v>321</v>
      </c>
      <c r="N271" s="75" t="s">
        <v>321</v>
      </c>
      <c r="O271" s="99" t="s">
        <v>321</v>
      </c>
      <c r="P271" s="99" t="s">
        <v>321</v>
      </c>
      <c r="Q271" s="75" t="s">
        <v>321</v>
      </c>
      <c r="R271" s="99" t="s">
        <v>321</v>
      </c>
      <c r="S271" s="99" t="s">
        <v>321</v>
      </c>
      <c r="T271" s="75" t="s">
        <v>321</v>
      </c>
      <c r="U271" s="99" t="s">
        <v>321</v>
      </c>
      <c r="V271" s="99" t="s">
        <v>321</v>
      </c>
      <c r="W271" s="75" t="s">
        <v>321</v>
      </c>
      <c r="X271" s="99" t="s">
        <v>321</v>
      </c>
      <c r="Y271" s="99" t="s">
        <v>321</v>
      </c>
      <c r="Z271" s="45">
        <f>'[1]กรกฏาคม 65 '!E271</f>
        <v>2591</v>
      </c>
      <c r="AA271" s="43">
        <f>Z271</f>
        <v>2591</v>
      </c>
      <c r="AB271" s="44">
        <f>AA271*6</f>
        <v>15546</v>
      </c>
      <c r="AC271" s="45">
        <f>'[1]สิงหาคม 65 '!E271</f>
        <v>2598</v>
      </c>
      <c r="AD271" s="43">
        <f>AC271-Z271</f>
        <v>7</v>
      </c>
      <c r="AE271" s="44">
        <f>AD271*$AE$3</f>
        <v>35</v>
      </c>
      <c r="AF271" s="45">
        <f>'[1]กันยายน 65 '!E271</f>
        <v>2606</v>
      </c>
      <c r="AG271" s="43">
        <f>AF271-AC271</f>
        <v>8</v>
      </c>
      <c r="AH271" s="44">
        <f>AG271*$AH$3</f>
        <v>40</v>
      </c>
      <c r="AI271" s="45">
        <f>'[1]ตุลาคม 65 '!E271</f>
        <v>2614</v>
      </c>
      <c r="AJ271" s="43">
        <f>AI271-AF271</f>
        <v>8</v>
      </c>
      <c r="AK271" s="44">
        <f>AJ271*$AK$3</f>
        <v>40</v>
      </c>
      <c r="AL271" s="45">
        <f>'[1]พฤศจิกายน 65'!E271</f>
        <v>2621</v>
      </c>
      <c r="AM271" s="43">
        <f>AL271-AI271</f>
        <v>7</v>
      </c>
      <c r="AN271" s="44">
        <f>AM271*$AN$3</f>
        <v>35</v>
      </c>
      <c r="AO271" s="45">
        <f>'[1]ธันวาคม 65 '!E271</f>
        <v>2629</v>
      </c>
      <c r="AP271" s="43">
        <f>AO271-AL271</f>
        <v>8</v>
      </c>
      <c r="AQ271" s="44">
        <f>AP271*$AQ$3</f>
        <v>40</v>
      </c>
      <c r="AS271" s="17"/>
      <c r="AT271" s="71" t="s">
        <v>321</v>
      </c>
      <c r="AU271" s="17"/>
      <c r="AV271" s="50" t="s">
        <v>321</v>
      </c>
      <c r="AW271" s="17"/>
      <c r="AX271" s="50" t="s">
        <v>321</v>
      </c>
      <c r="AY271" s="17"/>
      <c r="AZ271" s="99" t="s">
        <v>321</v>
      </c>
      <c r="BA271" s="17"/>
      <c r="BB271" s="99" t="s">
        <v>321</v>
      </c>
      <c r="BC271" s="17"/>
      <c r="BD271" s="46">
        <f>AA271</f>
        <v>2591</v>
      </c>
      <c r="BE271" s="100" t="s">
        <v>319</v>
      </c>
    </row>
    <row r="272" spans="1:57" s="74" customFormat="1" x14ac:dyDescent="0.55000000000000004">
      <c r="A272" s="57">
        <v>188</v>
      </c>
      <c r="B272" s="67" t="s">
        <v>322</v>
      </c>
      <c r="C272" s="68"/>
      <c r="D272" s="57">
        <v>8409822</v>
      </c>
      <c r="E272" s="43">
        <f>'[1]ธันวาคม 64 '!E272</f>
        <v>1424</v>
      </c>
      <c r="F272" s="43">
        <v>2450</v>
      </c>
      <c r="G272" s="44">
        <v>14700</v>
      </c>
      <c r="H272" s="75">
        <f>'[1]มกราคม 65'!E272</f>
        <v>1480</v>
      </c>
      <c r="I272" s="43">
        <f>H272-E272</f>
        <v>56</v>
      </c>
      <c r="J272" s="44">
        <f>I272*$J$3</f>
        <v>280</v>
      </c>
      <c r="K272" s="45">
        <f>'[1]กุมภาพันธ์ 65'!E272</f>
        <v>1559</v>
      </c>
      <c r="L272" s="43">
        <f>K272-H272</f>
        <v>79</v>
      </c>
      <c r="M272" s="44">
        <f>L272*$J$3</f>
        <v>395</v>
      </c>
      <c r="N272" s="45">
        <f>'[1]มีนาคม 65'!E272</f>
        <v>1610</v>
      </c>
      <c r="O272" s="43">
        <f>N272-K272</f>
        <v>51</v>
      </c>
      <c r="P272" s="72">
        <f>O272*6</f>
        <v>306</v>
      </c>
      <c r="Q272" s="45" t="s">
        <v>321</v>
      </c>
      <c r="R272" s="72" t="s">
        <v>321</v>
      </c>
      <c r="S272" s="72" t="s">
        <v>321</v>
      </c>
      <c r="T272" s="45" t="s">
        <v>321</v>
      </c>
      <c r="U272" s="72" t="s">
        <v>321</v>
      </c>
      <c r="V272" s="72" t="s">
        <v>321</v>
      </c>
      <c r="W272" s="45" t="s">
        <v>321</v>
      </c>
      <c r="X272" s="72" t="s">
        <v>321</v>
      </c>
      <c r="Y272" s="72" t="s">
        <v>321</v>
      </c>
      <c r="Z272" s="45">
        <f>'[1]กรกฏาคม 65 '!E272</f>
        <v>724</v>
      </c>
      <c r="AA272" s="43">
        <f>Z272</f>
        <v>724</v>
      </c>
      <c r="AB272" s="44">
        <f>AA272*6</f>
        <v>4344</v>
      </c>
      <c r="AC272" s="45">
        <f>'[1]สิงหาคม 65 '!E272</f>
        <v>725</v>
      </c>
      <c r="AD272" s="43">
        <f>AC272-Z272</f>
        <v>1</v>
      </c>
      <c r="AE272" s="44">
        <f>AD272*$AE$3</f>
        <v>5</v>
      </c>
      <c r="AF272" s="45">
        <f>'[1]กันยายน 65 '!E272</f>
        <v>728</v>
      </c>
      <c r="AG272" s="43">
        <f>AF272-AC272</f>
        <v>3</v>
      </c>
      <c r="AH272" s="44">
        <f>AG272*$AH$3</f>
        <v>15</v>
      </c>
      <c r="AI272" s="45">
        <f>'[1]ตุลาคม 65 '!E272</f>
        <v>728</v>
      </c>
      <c r="AJ272" s="43">
        <f>AI272-AF272</f>
        <v>0</v>
      </c>
      <c r="AK272" s="44">
        <f>AJ272*$AK$3</f>
        <v>0</v>
      </c>
      <c r="AL272" s="45">
        <f>'[1]พฤศจิกายน 65'!E272</f>
        <v>728</v>
      </c>
      <c r="AM272" s="43">
        <f>AL272-AI272</f>
        <v>0</v>
      </c>
      <c r="AN272" s="44">
        <f>AM272*$AN$3</f>
        <v>0</v>
      </c>
      <c r="AO272" s="45">
        <f>'[1]ธันวาคม 65 '!E272</f>
        <v>728</v>
      </c>
      <c r="AP272" s="43">
        <f>AO272-AL272</f>
        <v>0</v>
      </c>
      <c r="AQ272" s="44">
        <f>AP272*$AQ$3</f>
        <v>0</v>
      </c>
      <c r="AS272" s="64">
        <v>1483</v>
      </c>
      <c r="AT272" s="65">
        <f t="shared" si="167"/>
        <v>-14420</v>
      </c>
      <c r="AU272" s="64">
        <v>1569</v>
      </c>
      <c r="AV272" s="65">
        <f t="shared" si="168"/>
        <v>115</v>
      </c>
      <c r="AW272" s="17"/>
      <c r="AX272" s="46">
        <f t="shared" si="172"/>
        <v>-89</v>
      </c>
      <c r="AY272" s="17"/>
      <c r="AZ272" s="99" t="s">
        <v>321</v>
      </c>
      <c r="BA272" s="17"/>
      <c r="BB272" s="99" t="s">
        <v>321</v>
      </c>
      <c r="BC272" s="17"/>
      <c r="BD272" s="46">
        <f>AA272</f>
        <v>724</v>
      </c>
      <c r="BE272" s="100" t="s">
        <v>319</v>
      </c>
    </row>
    <row r="273" spans="1:88" s="74" customFormat="1" x14ac:dyDescent="0.55000000000000004">
      <c r="A273" s="57">
        <v>189</v>
      </c>
      <c r="B273" s="67" t="s">
        <v>323</v>
      </c>
      <c r="C273" s="68"/>
      <c r="D273" s="57">
        <v>2003016077</v>
      </c>
      <c r="E273" s="43" t="str">
        <f>'[1]ธันวาคม 64 '!E273</f>
        <v>เสร็จแล้ว</v>
      </c>
      <c r="F273" s="43" t="s">
        <v>321</v>
      </c>
      <c r="G273" s="44" t="s">
        <v>321</v>
      </c>
      <c r="H273" s="45" t="str">
        <f>'[1]มกราคม 65'!E273</f>
        <v>เสร็จแล้ว</v>
      </c>
      <c r="I273" s="99" t="s">
        <v>321</v>
      </c>
      <c r="J273" s="99" t="s">
        <v>321</v>
      </c>
      <c r="K273" s="75" t="s">
        <v>321</v>
      </c>
      <c r="L273" s="99" t="s">
        <v>321</v>
      </c>
      <c r="M273" s="99" t="s">
        <v>321</v>
      </c>
      <c r="N273" s="75" t="s">
        <v>321</v>
      </c>
      <c r="O273" s="99" t="s">
        <v>321</v>
      </c>
      <c r="P273" s="99" t="s">
        <v>321</v>
      </c>
      <c r="Q273" s="75" t="s">
        <v>321</v>
      </c>
      <c r="R273" s="99" t="s">
        <v>321</v>
      </c>
      <c r="S273" s="99" t="s">
        <v>321</v>
      </c>
      <c r="T273" s="75" t="s">
        <v>321</v>
      </c>
      <c r="U273" s="99" t="s">
        <v>321</v>
      </c>
      <c r="V273" s="99" t="s">
        <v>321</v>
      </c>
      <c r="W273" s="75" t="s">
        <v>321</v>
      </c>
      <c r="X273" s="99" t="s">
        <v>321</v>
      </c>
      <c r="Y273" s="99" t="s">
        <v>321</v>
      </c>
      <c r="Z273" s="45">
        <f>'[1]กรกฏาคม 65 '!E273</f>
        <v>2</v>
      </c>
      <c r="AA273" s="43">
        <f>Z273</f>
        <v>2</v>
      </c>
      <c r="AB273" s="44">
        <f>AA273*6</f>
        <v>12</v>
      </c>
      <c r="AC273" s="45">
        <f>'[1]สิงหาคม 65 '!E273</f>
        <v>8</v>
      </c>
      <c r="AD273" s="43">
        <f>AC273-Z273</f>
        <v>6</v>
      </c>
      <c r="AE273" s="44">
        <f>AD273*$AE$3</f>
        <v>30</v>
      </c>
      <c r="AF273" s="45">
        <f>'[1]กันยายน 65 '!E273</f>
        <v>73</v>
      </c>
      <c r="AG273" s="43">
        <f>AF273-AC273</f>
        <v>65</v>
      </c>
      <c r="AH273" s="44">
        <f>AG273*$AH$3</f>
        <v>325</v>
      </c>
      <c r="AI273" s="45">
        <f>'[1]ตุลาคม 65 '!E273</f>
        <v>81</v>
      </c>
      <c r="AJ273" s="43">
        <f>AI273-AF273</f>
        <v>8</v>
      </c>
      <c r="AK273" s="44">
        <f>AJ273*$AK$3</f>
        <v>40</v>
      </c>
      <c r="AL273" s="45">
        <f>'[1]พฤศจิกายน 65'!E273</f>
        <v>92</v>
      </c>
      <c r="AM273" s="43">
        <f>AL273-AI273</f>
        <v>11</v>
      </c>
      <c r="AN273" s="44">
        <f>AM273*$AN$3</f>
        <v>55</v>
      </c>
      <c r="AO273" s="45">
        <f>'[1]ธันวาคม 65 '!E273</f>
        <v>98</v>
      </c>
      <c r="AP273" s="43">
        <f>AO273-AL273</f>
        <v>6</v>
      </c>
      <c r="AQ273" s="44">
        <f>AP273*$AQ$3</f>
        <v>30</v>
      </c>
      <c r="AS273" s="17"/>
      <c r="AT273" s="71" t="s">
        <v>321</v>
      </c>
      <c r="AU273" s="17"/>
      <c r="AV273" s="50" t="s">
        <v>321</v>
      </c>
      <c r="AW273" s="17"/>
      <c r="AX273" s="50" t="s">
        <v>321</v>
      </c>
      <c r="AY273" s="17"/>
      <c r="AZ273" s="99" t="s">
        <v>321</v>
      </c>
      <c r="BA273" s="17"/>
      <c r="BB273" s="99" t="s">
        <v>321</v>
      </c>
      <c r="BC273" s="17"/>
      <c r="BD273" s="46">
        <f>AA273</f>
        <v>2</v>
      </c>
      <c r="BE273" s="100" t="s">
        <v>319</v>
      </c>
    </row>
    <row r="274" spans="1:88" s="74" customFormat="1" x14ac:dyDescent="0.55000000000000004">
      <c r="A274" s="101" t="s">
        <v>324</v>
      </c>
      <c r="B274" s="102"/>
      <c r="C274" s="102"/>
      <c r="D274" s="102"/>
      <c r="E274" s="103"/>
      <c r="F274" s="104"/>
      <c r="G274" s="104"/>
      <c r="H274" s="105"/>
      <c r="I274" s="106">
        <f>SUM(I6:I273)</f>
        <v>42577.8</v>
      </c>
      <c r="J274" s="106">
        <f>SUM(J6:J273)</f>
        <v>213332.5</v>
      </c>
      <c r="K274" s="105"/>
      <c r="L274" s="106">
        <f>SUM(L6:L273)</f>
        <v>46074</v>
      </c>
      <c r="M274" s="106">
        <f>SUM(M6:M273)</f>
        <v>229977.5</v>
      </c>
      <c r="N274" s="105"/>
      <c r="O274" s="106">
        <f>SUM(O6:O273)</f>
        <v>37725</v>
      </c>
      <c r="P274" s="106">
        <f>SUM(P6:P273)</f>
        <v>188280</v>
      </c>
      <c r="Q274" s="105"/>
      <c r="R274" s="106">
        <f>SUM(R6:R273)</f>
        <v>42919</v>
      </c>
      <c r="S274" s="106">
        <f>SUM(S6:S273)</f>
        <v>212552.5</v>
      </c>
      <c r="T274" s="105"/>
      <c r="U274" s="106">
        <f>SUM(U265:U273)</f>
        <v>4175</v>
      </c>
      <c r="V274" s="106">
        <f>SUM(V265:V273)</f>
        <v>22394</v>
      </c>
      <c r="W274" s="105"/>
      <c r="X274" s="106">
        <f>SUM(X6:X273)</f>
        <v>50442</v>
      </c>
      <c r="Y274" s="106">
        <f>SUM(Y6:Y273)</f>
        <v>250138</v>
      </c>
      <c r="Z274" s="105"/>
      <c r="AA274" s="106">
        <f>SUM(AA6:AA273)</f>
        <v>67971</v>
      </c>
      <c r="AB274" s="106">
        <f>SUM(AB6:AB273)</f>
        <v>341982</v>
      </c>
      <c r="AC274" s="105"/>
      <c r="AD274" s="106">
        <f>SUM(AD6:AD273)</f>
        <v>62776</v>
      </c>
      <c r="AE274" s="106">
        <f>SUM(AE6:AE273)</f>
        <v>312799</v>
      </c>
      <c r="AF274" s="105"/>
      <c r="AG274" s="106">
        <f>SUM(AG6:AG273)</f>
        <v>70491</v>
      </c>
      <c r="AH274" s="106">
        <f>SUM(AH6:AH273)</f>
        <v>352524</v>
      </c>
      <c r="AI274" s="105"/>
      <c r="AJ274" s="106">
        <f>SUM(AJ6:AJ273)</f>
        <v>54965</v>
      </c>
      <c r="AK274" s="106">
        <f>SUM(AK6:AK273)</f>
        <v>274416</v>
      </c>
      <c r="AL274" s="105"/>
      <c r="AM274" s="106">
        <f>SUM(AM6:AM273)</f>
        <v>47499.399999999994</v>
      </c>
      <c r="AN274" s="106" t="e">
        <f ca="1">anUM(AN6:AN273)</f>
        <v>#NAME?</v>
      </c>
      <c r="AO274" s="105"/>
      <c r="AP274" s="106" t="e">
        <f>SUM(AP6:AP273)</f>
        <v>#VALUE!</v>
      </c>
      <c r="AQ274" s="106" t="e">
        <f ca="1">aqUM(AQ6:AQ273)</f>
        <v>#NAME?</v>
      </c>
      <c r="AS274" s="17"/>
      <c r="AT274" s="46"/>
      <c r="AU274" s="17"/>
      <c r="AV274" s="46"/>
      <c r="AW274" s="17"/>
      <c r="AX274" s="46"/>
      <c r="AY274" s="17"/>
      <c r="AZ274" s="46"/>
      <c r="BA274" s="17"/>
      <c r="BB274" s="46">
        <f t="shared" si="170"/>
        <v>227744</v>
      </c>
      <c r="BC274" s="17"/>
      <c r="BD274" s="46">
        <f t="shared" si="171"/>
        <v>91844</v>
      </c>
      <c r="BS274" s="107"/>
      <c r="CE274" s="107"/>
    </row>
    <row r="275" spans="1:88" s="74" customFormat="1" x14ac:dyDescent="0.55000000000000004">
      <c r="A275" s="34" t="s">
        <v>325</v>
      </c>
      <c r="B275" s="35"/>
      <c r="C275" s="61"/>
      <c r="D275" s="62"/>
      <c r="E275" s="36"/>
      <c r="F275" s="36"/>
      <c r="G275" s="38"/>
      <c r="H275" s="36"/>
      <c r="I275" s="36"/>
      <c r="J275" s="38"/>
      <c r="K275" s="36"/>
      <c r="L275" s="36"/>
      <c r="M275" s="38"/>
      <c r="N275" s="36"/>
      <c r="O275" s="36"/>
      <c r="P275" s="38"/>
      <c r="Q275" s="36"/>
      <c r="R275" s="36"/>
      <c r="S275" s="38"/>
      <c r="T275" s="36"/>
      <c r="U275" s="36"/>
      <c r="V275" s="38"/>
      <c r="W275" s="36"/>
      <c r="X275" s="36"/>
      <c r="Y275" s="38"/>
      <c r="Z275" s="36"/>
      <c r="AA275" s="36"/>
      <c r="AB275" s="38"/>
      <c r="AC275" s="36"/>
      <c r="AD275" s="36"/>
      <c r="AE275" s="38"/>
      <c r="AF275" s="108"/>
      <c r="AG275" s="36"/>
      <c r="AH275" s="38"/>
      <c r="AI275" s="36"/>
      <c r="AJ275" s="36"/>
      <c r="AK275" s="38"/>
      <c r="AL275" s="108"/>
      <c r="AM275" s="36"/>
      <c r="AN275" s="38"/>
      <c r="AO275" s="36"/>
      <c r="AP275" s="36"/>
      <c r="AQ275" s="38"/>
      <c r="AS275" s="17"/>
      <c r="AT275" s="46">
        <f t="shared" si="167"/>
        <v>0</v>
      </c>
      <c r="AU275" s="17"/>
      <c r="AV275" s="46">
        <f t="shared" si="168"/>
        <v>0</v>
      </c>
      <c r="AW275" s="17"/>
      <c r="AX275" s="46">
        <f t="shared" si="172"/>
        <v>0</v>
      </c>
      <c r="AY275" s="17"/>
      <c r="AZ275" s="46">
        <f t="shared" si="169"/>
        <v>0</v>
      </c>
      <c r="BA275" s="17"/>
      <c r="BB275" s="46">
        <f t="shared" si="170"/>
        <v>0</v>
      </c>
      <c r="BC275" s="17"/>
      <c r="BD275" s="46">
        <f t="shared" si="171"/>
        <v>0</v>
      </c>
    </row>
    <row r="276" spans="1:88" s="74" customFormat="1" x14ac:dyDescent="0.55000000000000004">
      <c r="A276" s="20"/>
      <c r="B276" s="40" t="s">
        <v>167</v>
      </c>
      <c r="C276" s="41"/>
      <c r="D276" s="20">
        <v>21200024412</v>
      </c>
      <c r="E276" s="43">
        <f>'[1]ธันวาคม 64 '!E275</f>
        <v>1962</v>
      </c>
      <c r="F276" s="43">
        <v>78</v>
      </c>
      <c r="G276" s="44">
        <v>390</v>
      </c>
      <c r="H276" s="45">
        <f>'[1]มกราคม 65'!E275</f>
        <v>1962</v>
      </c>
      <c r="I276" s="43">
        <f>H276-E276</f>
        <v>0</v>
      </c>
      <c r="J276" s="44">
        <f>I276*$S$3</f>
        <v>0</v>
      </c>
      <c r="K276" s="45">
        <f>'[1]กุมภาพันธ์ 65'!E275</f>
        <v>1962</v>
      </c>
      <c r="L276" s="43">
        <f>K276-H276</f>
        <v>0</v>
      </c>
      <c r="M276" s="44">
        <f>L276*$S$3</f>
        <v>0</v>
      </c>
      <c r="N276" s="45" t="str">
        <f>'[1]มีนาคม 65'!E275</f>
        <v>ยกเลิก</v>
      </c>
      <c r="O276" s="43" t="s">
        <v>34</v>
      </c>
      <c r="P276" s="44" t="s">
        <v>34</v>
      </c>
      <c r="Q276" s="45" t="str">
        <f>'[1]เมษายน 65 '!E275</f>
        <v>รื้อถอนแล้ว</v>
      </c>
      <c r="R276" s="43" t="s">
        <v>18</v>
      </c>
      <c r="S276" s="44" t="s">
        <v>18</v>
      </c>
      <c r="T276" s="45" t="str">
        <f>'[1]พฤษภาคม 65'!E275</f>
        <v>รื้อถอนแล้ว</v>
      </c>
      <c r="U276" s="43" t="s">
        <v>18</v>
      </c>
      <c r="V276" s="44" t="s">
        <v>18</v>
      </c>
      <c r="W276" s="45" t="str">
        <f>'[1]มิถุนายน 65 '!E275</f>
        <v>รื้อถอนแล้ว</v>
      </c>
      <c r="X276" s="17" t="s">
        <v>18</v>
      </c>
      <c r="Y276" s="17" t="s">
        <v>18</v>
      </c>
      <c r="Z276" s="45">
        <f>'[1]มิถุนายน 65 '!H275</f>
        <v>0</v>
      </c>
      <c r="AA276" s="17" t="s">
        <v>18</v>
      </c>
      <c r="AB276" s="17" t="s">
        <v>18</v>
      </c>
      <c r="AC276" s="45" t="str">
        <f>'[1]สิงหาคม 65 '!E275</f>
        <v>รื้อถอนแล้ว</v>
      </c>
      <c r="AD276" s="43" t="s">
        <v>18</v>
      </c>
      <c r="AE276" s="44" t="s">
        <v>18</v>
      </c>
      <c r="AF276" s="45" t="str">
        <f>'[1]กันยายน 65 '!E275</f>
        <v>รื้อถอนแล้ว</v>
      </c>
      <c r="AG276" s="43" t="s">
        <v>18</v>
      </c>
      <c r="AH276" s="44" t="s">
        <v>18</v>
      </c>
      <c r="AI276" s="45" t="str">
        <f>'[1]ตุลาคม 65 '!E275</f>
        <v>รื้อถอนแล้ว</v>
      </c>
      <c r="AJ276" s="43" t="s">
        <v>18</v>
      </c>
      <c r="AK276" s="44" t="s">
        <v>18</v>
      </c>
      <c r="AL276" s="45" t="str">
        <f>'[1]พฤศจิกายน 65'!E275</f>
        <v>รื้อถอนแล้ว</v>
      </c>
      <c r="AM276" s="43" t="s">
        <v>18</v>
      </c>
      <c r="AN276" s="44" t="s">
        <v>18</v>
      </c>
      <c r="AO276" s="45" t="str">
        <f>'[1]ธันวาคม 65 '!E275</f>
        <v>รื้อถอนแล้ว</v>
      </c>
      <c r="AP276" s="43" t="s">
        <v>18</v>
      </c>
      <c r="AQ276" s="44" t="s">
        <v>18</v>
      </c>
      <c r="AS276" s="17"/>
      <c r="AT276" s="46">
        <f t="shared" si="167"/>
        <v>-390</v>
      </c>
      <c r="AU276" s="17"/>
      <c r="AV276" s="46">
        <f t="shared" si="168"/>
        <v>0</v>
      </c>
      <c r="AW276" s="17"/>
      <c r="AX276" s="43" t="s">
        <v>34</v>
      </c>
      <c r="AY276" s="17"/>
      <c r="AZ276" s="43" t="s">
        <v>18</v>
      </c>
      <c r="BA276" s="17"/>
      <c r="BB276" s="17" t="s">
        <v>18</v>
      </c>
      <c r="BC276" s="17"/>
      <c r="BD276" s="46" t="s">
        <v>18</v>
      </c>
    </row>
    <row r="277" spans="1:88" s="74" customFormat="1" x14ac:dyDescent="0.55000000000000004">
      <c r="A277" s="20"/>
      <c r="B277" s="40" t="s">
        <v>326</v>
      </c>
      <c r="C277" s="41"/>
      <c r="D277" s="20"/>
      <c r="E277" s="43">
        <f>'[1]ธันวาคม 64 '!E276</f>
        <v>298</v>
      </c>
      <c r="F277" s="43">
        <v>0</v>
      </c>
      <c r="G277" s="44">
        <v>0</v>
      </c>
      <c r="H277" s="45">
        <f>'[1]มกราคม 65'!E276</f>
        <v>307</v>
      </c>
      <c r="I277" s="43">
        <f>H277-E277</f>
        <v>9</v>
      </c>
      <c r="J277" s="44">
        <f>I277*$S$3</f>
        <v>45</v>
      </c>
      <c r="K277" s="45">
        <f>'[1]กุมภาพันธ์ 65'!E276</f>
        <v>344</v>
      </c>
      <c r="L277" s="43">
        <f>K277-H277</f>
        <v>37</v>
      </c>
      <c r="M277" s="44">
        <f>L277*$S$3</f>
        <v>185</v>
      </c>
      <c r="N277" s="45">
        <f>'[1]มีนาคม 65'!E276</f>
        <v>369</v>
      </c>
      <c r="O277" s="43">
        <f>N277-K277</f>
        <v>25</v>
      </c>
      <c r="P277" s="44">
        <f>O277*$S$3</f>
        <v>125</v>
      </c>
      <c r="Q277" s="45">
        <f>'[1]เมษายน 65 '!E276</f>
        <v>393</v>
      </c>
      <c r="R277" s="43">
        <f>Q277-N277</f>
        <v>24</v>
      </c>
      <c r="S277" s="44">
        <f>R277*$S$3</f>
        <v>120</v>
      </c>
      <c r="T277" s="45">
        <f>'[1]พฤษภาคม 65'!E276</f>
        <v>402</v>
      </c>
      <c r="U277" s="43">
        <f>T277-Q277</f>
        <v>9</v>
      </c>
      <c r="V277" s="44">
        <f>U277*$S$3</f>
        <v>45</v>
      </c>
      <c r="W277" s="45">
        <f>'[1]มิถุนายน 65 '!E276</f>
        <v>428</v>
      </c>
      <c r="X277" s="43">
        <f>W277-T277</f>
        <v>26</v>
      </c>
      <c r="Y277" s="44">
        <f>X277*$Y$3</f>
        <v>130</v>
      </c>
      <c r="Z277" s="45">
        <f>'[1]กรกฏาคม 65 '!E276</f>
        <v>462</v>
      </c>
      <c r="AA277" s="43">
        <f>Z277-W277</f>
        <v>34</v>
      </c>
      <c r="AB277" s="44">
        <f>AA277*$S$3</f>
        <v>170</v>
      </c>
      <c r="AC277" s="45">
        <f>'[1]สิงหาคม 65 '!E276</f>
        <v>496</v>
      </c>
      <c r="AD277" s="43">
        <f>AC277-Z277</f>
        <v>34</v>
      </c>
      <c r="AE277" s="44">
        <f>AD277*$AE$3</f>
        <v>170</v>
      </c>
      <c r="AF277" s="45">
        <f>'[1]กันยายน 65 '!E276</f>
        <v>527</v>
      </c>
      <c r="AG277" s="43">
        <f>AF277-AC277</f>
        <v>31</v>
      </c>
      <c r="AH277" s="44">
        <f>AG277*$AH$3</f>
        <v>155</v>
      </c>
      <c r="AI277" s="45">
        <f>'[1]ตุลาคม 65 '!E276</f>
        <v>550</v>
      </c>
      <c r="AJ277" s="43">
        <f>AI277-AF277</f>
        <v>23</v>
      </c>
      <c r="AK277" s="44">
        <f>AJ277*$AK$3</f>
        <v>115</v>
      </c>
      <c r="AL277" s="45">
        <f>'[1]พฤศจิกายน 65'!E276</f>
        <v>579</v>
      </c>
      <c r="AM277" s="43">
        <f>AL277-AI277</f>
        <v>29</v>
      </c>
      <c r="AN277" s="44">
        <f>AM277*$AN$3</f>
        <v>145</v>
      </c>
      <c r="AO277" s="45">
        <f>'[1]ธันวาคม 65 '!E276</f>
        <v>607</v>
      </c>
      <c r="AP277" s="43">
        <f>AO277-AL277</f>
        <v>28</v>
      </c>
      <c r="AQ277" s="44">
        <f>AP277*$AQ$3</f>
        <v>140</v>
      </c>
      <c r="AS277" s="17"/>
      <c r="AT277" s="46">
        <f t="shared" si="167"/>
        <v>45</v>
      </c>
      <c r="AU277" s="17"/>
      <c r="AV277" s="46">
        <f t="shared" si="168"/>
        <v>140</v>
      </c>
      <c r="AW277" s="17"/>
      <c r="AX277" s="46">
        <f t="shared" si="172"/>
        <v>-60</v>
      </c>
      <c r="AY277" s="17"/>
      <c r="AZ277" s="46">
        <f t="shared" si="169"/>
        <v>-75</v>
      </c>
      <c r="BA277" s="17"/>
      <c r="BB277" s="46">
        <f t="shared" si="170"/>
        <v>85</v>
      </c>
      <c r="BC277" s="17"/>
      <c r="BD277" s="46">
        <f t="shared" si="171"/>
        <v>40</v>
      </c>
    </row>
    <row r="278" spans="1:88" s="74" customFormat="1" x14ac:dyDescent="0.55000000000000004">
      <c r="A278" s="59" t="s">
        <v>327</v>
      </c>
      <c r="B278" s="60"/>
      <c r="C278" s="61"/>
      <c r="D278" s="62"/>
      <c r="E278" s="36"/>
      <c r="F278" s="36"/>
      <c r="G278" s="38"/>
      <c r="H278" s="36"/>
      <c r="I278" s="36"/>
      <c r="J278" s="38"/>
      <c r="K278" s="36"/>
      <c r="L278" s="36"/>
      <c r="M278" s="38"/>
      <c r="N278" s="36"/>
      <c r="O278" s="36"/>
      <c r="P278" s="38"/>
      <c r="Q278" s="36"/>
      <c r="R278" s="36"/>
      <c r="S278" s="38"/>
      <c r="T278" s="36"/>
      <c r="U278" s="36"/>
      <c r="V278" s="38"/>
      <c r="W278" s="36"/>
      <c r="X278" s="36"/>
      <c r="Y278" s="38"/>
      <c r="Z278" s="36"/>
      <c r="AA278" s="36"/>
      <c r="AB278" s="38"/>
      <c r="AC278" s="36"/>
      <c r="AD278" s="36"/>
      <c r="AE278" s="38"/>
      <c r="AF278" s="36"/>
      <c r="AG278" s="36"/>
      <c r="AH278" s="38"/>
      <c r="AI278" s="36"/>
      <c r="AJ278" s="36"/>
      <c r="AK278" s="38"/>
      <c r="AL278" s="36"/>
      <c r="AM278" s="36"/>
      <c r="AN278" s="38"/>
      <c r="AO278" s="36"/>
      <c r="AP278" s="36"/>
      <c r="AQ278" s="38"/>
      <c r="AS278" s="17"/>
      <c r="AT278" s="46">
        <f t="shared" si="167"/>
        <v>0</v>
      </c>
      <c r="AU278" s="17"/>
      <c r="AV278" s="46">
        <f t="shared" si="168"/>
        <v>0</v>
      </c>
      <c r="AW278" s="17"/>
      <c r="AX278" s="46">
        <f t="shared" si="172"/>
        <v>0</v>
      </c>
      <c r="AY278" s="17"/>
      <c r="AZ278" s="46">
        <f t="shared" si="169"/>
        <v>0</v>
      </c>
      <c r="BA278" s="17"/>
      <c r="BB278" s="46">
        <f t="shared" si="170"/>
        <v>0</v>
      </c>
      <c r="BC278" s="17"/>
      <c r="BD278" s="46">
        <f t="shared" si="171"/>
        <v>0</v>
      </c>
    </row>
    <row r="279" spans="1:88" x14ac:dyDescent="0.55000000000000004">
      <c r="A279" s="20"/>
      <c r="B279" s="40" t="s">
        <v>328</v>
      </c>
      <c r="C279" s="41">
        <v>3796</v>
      </c>
      <c r="D279" s="20" t="s">
        <v>329</v>
      </c>
      <c r="E279" s="43">
        <f>'[1]ธันวาคม 64 '!E278</f>
        <v>7160</v>
      </c>
      <c r="F279" s="43">
        <v>0</v>
      </c>
      <c r="G279" s="44">
        <v>0</v>
      </c>
      <c r="H279" s="45">
        <f>'[1]มกราคม 65'!E278</f>
        <v>10524</v>
      </c>
      <c r="I279" s="43">
        <f>H279-E279</f>
        <v>3364</v>
      </c>
      <c r="J279" s="44">
        <f>I279*$S$3</f>
        <v>16820</v>
      </c>
      <c r="K279" s="45">
        <f>'[1]กุมภาพันธ์ 65'!E278</f>
        <v>12312</v>
      </c>
      <c r="L279" s="43">
        <f>K279-H279</f>
        <v>1788</v>
      </c>
      <c r="M279" s="44">
        <f>L279*$S$3</f>
        <v>8940</v>
      </c>
      <c r="N279" s="45">
        <f>'[1]มีนาคม 65'!E278</f>
        <v>14559</v>
      </c>
      <c r="O279" s="43">
        <f>N279-K2779</f>
        <v>14559</v>
      </c>
      <c r="P279" s="44">
        <f>O279*$S$3</f>
        <v>72795</v>
      </c>
      <c r="Q279" s="45">
        <f>'[1]เมษายน 65 '!E278</f>
        <v>16754</v>
      </c>
      <c r="R279" s="43">
        <f>Q279-N279</f>
        <v>2195</v>
      </c>
      <c r="S279" s="44">
        <f>R279*$S$3</f>
        <v>10975</v>
      </c>
      <c r="T279" s="45">
        <f>'[1]พฤษภาคม 65'!E278</f>
        <v>16754</v>
      </c>
      <c r="U279" s="43">
        <f>T279-Q279</f>
        <v>0</v>
      </c>
      <c r="V279" s="44">
        <f>U279*$S$3</f>
        <v>0</v>
      </c>
      <c r="W279" s="45">
        <f>'[1]มิถุนายน 65 '!E278</f>
        <v>16754</v>
      </c>
      <c r="X279" s="43">
        <f>W279-T279</f>
        <v>0</v>
      </c>
      <c r="Y279" s="44">
        <f>X279*$Y$3</f>
        <v>0</v>
      </c>
      <c r="Z279" s="45">
        <f>'[1]กรกฏาคม 65 '!E278</f>
        <v>17356</v>
      </c>
      <c r="AA279" s="43">
        <f>Z279-W279</f>
        <v>602</v>
      </c>
      <c r="AB279" s="44">
        <f>AA279*$S$3</f>
        <v>3010</v>
      </c>
      <c r="AC279" s="45" t="str">
        <f>'[1]สิงหาคม 65 '!E278</f>
        <v>ยกเลิกเช่า พ.ค.65</v>
      </c>
      <c r="AD279" s="109" t="s">
        <v>330</v>
      </c>
      <c r="AE279" s="110" t="s">
        <v>330</v>
      </c>
      <c r="AF279" s="111" t="str">
        <f>'[1]กันยายน 65 '!E278</f>
        <v>ยกเลิกเช่า พ.ค.65</v>
      </c>
      <c r="AG279" s="109" t="s">
        <v>330</v>
      </c>
      <c r="AH279" s="110" t="s">
        <v>330</v>
      </c>
      <c r="AI279" s="111" t="s">
        <v>330</v>
      </c>
      <c r="AJ279" s="109" t="s">
        <v>330</v>
      </c>
      <c r="AK279" s="110" t="s">
        <v>330</v>
      </c>
      <c r="AL279" s="111" t="s">
        <v>330</v>
      </c>
      <c r="AM279" s="109" t="s">
        <v>330</v>
      </c>
      <c r="AN279" s="110" t="s">
        <v>330</v>
      </c>
      <c r="AO279" s="111" t="s">
        <v>330</v>
      </c>
      <c r="AP279" s="109" t="s">
        <v>330</v>
      </c>
      <c r="AQ279" s="110" t="s">
        <v>330</v>
      </c>
      <c r="AR279" s="74"/>
      <c r="AS279" s="64">
        <v>10625</v>
      </c>
      <c r="AT279" s="65">
        <f t="shared" si="167"/>
        <v>16820</v>
      </c>
      <c r="AU279" s="17"/>
      <c r="AV279" s="46">
        <f t="shared" si="168"/>
        <v>-7880</v>
      </c>
      <c r="AW279" s="64">
        <v>14721</v>
      </c>
      <c r="AX279" s="46">
        <f t="shared" si="172"/>
        <v>63855</v>
      </c>
      <c r="AY279" s="17"/>
      <c r="AZ279" s="46">
        <f t="shared" si="169"/>
        <v>-10975</v>
      </c>
      <c r="BA279" s="17"/>
      <c r="BB279" s="46">
        <f t="shared" si="170"/>
        <v>0</v>
      </c>
      <c r="BC279" s="17"/>
      <c r="BD279" s="46">
        <f t="shared" si="171"/>
        <v>3010</v>
      </c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</row>
    <row r="280" spans="1:88" x14ac:dyDescent="0.55000000000000004">
      <c r="A280" s="20"/>
      <c r="B280" s="40" t="s">
        <v>331</v>
      </c>
      <c r="C280" s="41">
        <v>358</v>
      </c>
      <c r="D280" s="20">
        <v>1901143671</v>
      </c>
      <c r="E280" s="43">
        <f>'[1]ธันวาคม 64 '!E279</f>
        <v>358</v>
      </c>
      <c r="F280" s="43">
        <v>0</v>
      </c>
      <c r="G280" s="44">
        <v>0</v>
      </c>
      <c r="H280" s="45">
        <f>'[1]มกราคม 65'!E279</f>
        <v>358</v>
      </c>
      <c r="I280" s="43">
        <f>H280-E280</f>
        <v>0</v>
      </c>
      <c r="J280" s="44">
        <f>I280*$S$3</f>
        <v>0</v>
      </c>
      <c r="K280" s="45">
        <f>'[1]กุมภาพันธ์ 65'!E279</f>
        <v>358</v>
      </c>
      <c r="L280" s="43">
        <f>K280-H280</f>
        <v>0</v>
      </c>
      <c r="M280" s="44">
        <f>L280*$S$3</f>
        <v>0</v>
      </c>
      <c r="N280" s="45">
        <f>'[1]มีนาคม 65'!E279</f>
        <v>358</v>
      </c>
      <c r="O280" s="43">
        <f>N280-K280</f>
        <v>0</v>
      </c>
      <c r="P280" s="44">
        <f>O280*$S$3</f>
        <v>0</v>
      </c>
      <c r="Q280" s="45">
        <f>'[1]เมษายน 65 '!E279</f>
        <v>540</v>
      </c>
      <c r="R280" s="43">
        <f>Q280-N280</f>
        <v>182</v>
      </c>
      <c r="S280" s="44">
        <f>R280*$S$3</f>
        <v>910</v>
      </c>
      <c r="T280" s="45">
        <f>'[1]พฤษภาคม 65'!E279</f>
        <v>639</v>
      </c>
      <c r="U280" s="43">
        <f>T280-Q280</f>
        <v>99</v>
      </c>
      <c r="V280" s="44">
        <f>U280*$S$3</f>
        <v>495</v>
      </c>
      <c r="W280" s="45">
        <f>'[1]มิถุนายน 65 '!E279</f>
        <v>639</v>
      </c>
      <c r="X280" s="43">
        <f>W280-T280</f>
        <v>0</v>
      </c>
      <c r="Y280" s="44">
        <f>X280*$Y$3</f>
        <v>0</v>
      </c>
      <c r="Z280" s="45">
        <f>'[1]กรกฏาคม 65 '!E279</f>
        <v>639</v>
      </c>
      <c r="AA280" s="43">
        <f>Z280-W280</f>
        <v>0</v>
      </c>
      <c r="AB280" s="44">
        <f>AA280*$S$3</f>
        <v>0</v>
      </c>
      <c r="AC280" s="45" t="str">
        <f>'[1]สิงหาคม 65 '!E279</f>
        <v>ยกเลิกเช่า พ.ค.66</v>
      </c>
      <c r="AD280" s="109" t="s">
        <v>332</v>
      </c>
      <c r="AE280" s="110" t="s">
        <v>332</v>
      </c>
      <c r="AF280" s="111" t="str">
        <f>'[1]กันยายน 65 '!E279</f>
        <v>ยกเลิกเช่า พ.ค.66</v>
      </c>
      <c r="AG280" s="109" t="s">
        <v>332</v>
      </c>
      <c r="AH280" s="110" t="s">
        <v>332</v>
      </c>
      <c r="AI280" s="111" t="s">
        <v>332</v>
      </c>
      <c r="AJ280" s="109" t="s">
        <v>332</v>
      </c>
      <c r="AK280" s="110" t="s">
        <v>332</v>
      </c>
      <c r="AL280" s="111" t="s">
        <v>332</v>
      </c>
      <c r="AM280" s="109" t="s">
        <v>332</v>
      </c>
      <c r="AN280" s="110" t="s">
        <v>332</v>
      </c>
      <c r="AO280" s="111" t="s">
        <v>332</v>
      </c>
      <c r="AP280" s="109" t="s">
        <v>332</v>
      </c>
      <c r="AQ280" s="110" t="s">
        <v>332</v>
      </c>
      <c r="AR280" s="74"/>
      <c r="AS280" s="17"/>
      <c r="AT280" s="46">
        <f t="shared" si="167"/>
        <v>0</v>
      </c>
      <c r="AU280" s="17"/>
      <c r="AV280" s="46">
        <f t="shared" si="168"/>
        <v>0</v>
      </c>
      <c r="AW280" s="17"/>
      <c r="AX280" s="46">
        <f t="shared" si="172"/>
        <v>0</v>
      </c>
      <c r="AY280" s="17"/>
      <c r="AZ280" s="46">
        <f t="shared" si="169"/>
        <v>-415</v>
      </c>
      <c r="BA280" s="17"/>
      <c r="BB280" s="46">
        <f t="shared" si="170"/>
        <v>-495</v>
      </c>
      <c r="BC280" s="17"/>
      <c r="BD280" s="46">
        <f t="shared" si="171"/>
        <v>0</v>
      </c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</row>
    <row r="281" spans="1:88" s="74" customFormat="1" x14ac:dyDescent="0.55000000000000004">
      <c r="A281" s="59" t="s">
        <v>333</v>
      </c>
      <c r="B281" s="60"/>
      <c r="C281" s="61"/>
      <c r="D281" s="62"/>
      <c r="E281" s="36"/>
      <c r="F281" s="36"/>
      <c r="G281" s="38"/>
      <c r="H281" s="36"/>
      <c r="I281" s="36"/>
      <c r="J281" s="38"/>
      <c r="K281" s="36"/>
      <c r="L281" s="36"/>
      <c r="M281" s="38"/>
      <c r="N281" s="36"/>
      <c r="O281" s="36"/>
      <c r="P281" s="38"/>
      <c r="Q281" s="36"/>
      <c r="R281" s="36"/>
      <c r="S281" s="38"/>
      <c r="T281" s="36"/>
      <c r="U281" s="36"/>
      <c r="V281" s="38"/>
      <c r="W281" s="36"/>
      <c r="X281" s="36"/>
      <c r="Y281" s="38"/>
      <c r="Z281" s="36"/>
      <c r="AA281" s="36"/>
      <c r="AB281" s="38"/>
      <c r="AC281" s="36"/>
      <c r="AD281" s="36"/>
      <c r="AE281" s="38"/>
      <c r="AF281" s="36"/>
      <c r="AG281" s="36"/>
      <c r="AH281" s="38"/>
      <c r="AI281" s="36"/>
      <c r="AJ281" s="36"/>
      <c r="AK281" s="38"/>
      <c r="AL281" s="36"/>
      <c r="AM281" s="36"/>
      <c r="AN281" s="38"/>
      <c r="AO281" s="36"/>
      <c r="AP281" s="36"/>
      <c r="AQ281" s="38"/>
      <c r="AS281" s="17"/>
      <c r="AT281" s="46">
        <f>J281-G281</f>
        <v>0</v>
      </c>
      <c r="AU281" s="17"/>
      <c r="AV281" s="46">
        <f>M281-J281</f>
        <v>0</v>
      </c>
      <c r="AW281" s="17"/>
      <c r="AX281" s="46">
        <f>P281-M281</f>
        <v>0</v>
      </c>
      <c r="AY281" s="17"/>
      <c r="AZ281" s="46">
        <f t="shared" si="169"/>
        <v>0</v>
      </c>
      <c r="BA281" s="17"/>
      <c r="BB281" s="46">
        <f t="shared" si="170"/>
        <v>0</v>
      </c>
      <c r="BC281" s="17"/>
      <c r="BD281" s="46">
        <f t="shared" si="171"/>
        <v>0</v>
      </c>
    </row>
    <row r="282" spans="1:88" x14ac:dyDescent="0.55000000000000004">
      <c r="A282" s="20"/>
      <c r="B282" s="67" t="s">
        <v>334</v>
      </c>
      <c r="C282" s="68"/>
      <c r="D282" s="57">
        <v>171234895</v>
      </c>
      <c r="E282" s="43">
        <f>'[1]ธันวาคม 64 '!E281</f>
        <v>0</v>
      </c>
      <c r="F282" s="43">
        <v>0</v>
      </c>
      <c r="G282" s="44">
        <v>0</v>
      </c>
      <c r="H282" s="45">
        <f>'[1]มกราคม 65'!E281</f>
        <v>0</v>
      </c>
      <c r="I282" s="43">
        <f>H282-E282</f>
        <v>0</v>
      </c>
      <c r="J282" s="44">
        <f>I282*$S$3</f>
        <v>0</v>
      </c>
      <c r="K282" s="45">
        <f>'[1]กุมภาพันธ์ 65'!E281</f>
        <v>0</v>
      </c>
      <c r="L282" s="43">
        <f>K282-H282</f>
        <v>0</v>
      </c>
      <c r="M282" s="44">
        <f>L282*$S$3</f>
        <v>0</v>
      </c>
      <c r="N282" s="45">
        <f>'[1]มีนาคม 65'!E281</f>
        <v>0</v>
      </c>
      <c r="O282" s="43">
        <f>N282-K2782</f>
        <v>0</v>
      </c>
      <c r="P282" s="44">
        <f>O282*$S$3</f>
        <v>0</v>
      </c>
      <c r="Q282" s="45">
        <f>'[1]เมษายน 65 '!E281</f>
        <v>0</v>
      </c>
      <c r="R282" s="43">
        <f>Q282-N282</f>
        <v>0</v>
      </c>
      <c r="S282" s="44">
        <f>R282*$S$3</f>
        <v>0</v>
      </c>
      <c r="T282" s="45">
        <f>'[1]พฤษภาคม 65'!E281</f>
        <v>10</v>
      </c>
      <c r="U282" s="43">
        <f>T282-Q282</f>
        <v>10</v>
      </c>
      <c r="V282" s="44">
        <f>U282*$S$3</f>
        <v>50</v>
      </c>
      <c r="W282" s="45">
        <f>'[1]มิถุนายน 65 '!E281</f>
        <v>13</v>
      </c>
      <c r="X282" s="43">
        <f>W282-T282</f>
        <v>3</v>
      </c>
      <c r="Y282" s="44">
        <f>X282*$Y$3</f>
        <v>15</v>
      </c>
      <c r="Z282" s="45">
        <f>'[1]กรกฏาคม 65 '!E281</f>
        <v>32</v>
      </c>
      <c r="AA282" s="43">
        <f>Z282-W282</f>
        <v>19</v>
      </c>
      <c r="AB282" s="44">
        <f>AA282*$S$3</f>
        <v>95</v>
      </c>
      <c r="AC282" s="45">
        <f>'[1]สิงหาคม 65 '!E281</f>
        <v>86</v>
      </c>
      <c r="AD282" s="43">
        <f>AC282-Z282</f>
        <v>54</v>
      </c>
      <c r="AE282" s="44">
        <f>AD282*$AE$3</f>
        <v>270</v>
      </c>
      <c r="AF282" s="45">
        <f>'[1]กันยายน 65 '!E281</f>
        <v>174</v>
      </c>
      <c r="AG282" s="43">
        <f>AF282-AC282</f>
        <v>88</v>
      </c>
      <c r="AH282" s="44">
        <f>AG282*$AH$3</f>
        <v>440</v>
      </c>
      <c r="AI282" s="45">
        <f>'[1]ตุลาคม 65 '!E281</f>
        <v>182</v>
      </c>
      <c r="AJ282" s="43">
        <f>AI282-AF282</f>
        <v>8</v>
      </c>
      <c r="AK282" s="44">
        <f>AJ282*$AK$3</f>
        <v>40</v>
      </c>
      <c r="AL282" s="45" t="str">
        <f>'[1]พฤศจิกายน 65'!E281</f>
        <v>เสร็จแล้ว</v>
      </c>
      <c r="AM282" s="43" t="s">
        <v>321</v>
      </c>
      <c r="AN282" s="44" t="s">
        <v>321</v>
      </c>
      <c r="AO282" s="45" t="str">
        <f>'[1]ธันวาคม 65 '!E281</f>
        <v>เสร็จแล้ว</v>
      </c>
      <c r="AP282" s="43" t="e">
        <f>AO282-AL282</f>
        <v>#VALUE!</v>
      </c>
      <c r="AQ282" s="44" t="e">
        <f>AP282*$AQ$3</f>
        <v>#VALUE!</v>
      </c>
      <c r="AR282" s="74"/>
      <c r="AS282" s="64">
        <v>10625</v>
      </c>
      <c r="AT282" s="65">
        <f>J282-G282</f>
        <v>0</v>
      </c>
      <c r="AU282" s="17"/>
      <c r="AV282" s="46">
        <f>M282-J282</f>
        <v>0</v>
      </c>
      <c r="AW282" s="64">
        <v>14721</v>
      </c>
      <c r="AX282" s="46">
        <f>P282-M282</f>
        <v>0</v>
      </c>
      <c r="AY282" s="17"/>
      <c r="AZ282" s="46">
        <f t="shared" si="169"/>
        <v>50</v>
      </c>
      <c r="BA282" s="17"/>
      <c r="BB282" s="46">
        <f t="shared" si="170"/>
        <v>-35</v>
      </c>
      <c r="BC282" s="17"/>
      <c r="BD282" s="46">
        <f t="shared" si="171"/>
        <v>80</v>
      </c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4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4"/>
      <c r="CJ282" s="74"/>
    </row>
    <row r="283" spans="1:88" x14ac:dyDescent="0.55000000000000004">
      <c r="A283" s="20"/>
      <c r="B283" s="67" t="s">
        <v>335</v>
      </c>
      <c r="C283" s="68"/>
      <c r="D283" s="57">
        <v>2011063642</v>
      </c>
      <c r="E283" s="43">
        <f>'[1]ธันวาคม 64 '!E282</f>
        <v>0</v>
      </c>
      <c r="F283" s="43">
        <v>0</v>
      </c>
      <c r="G283" s="44">
        <v>0</v>
      </c>
      <c r="H283" s="45">
        <f>'[1]มกราคม 65'!E282</f>
        <v>0</v>
      </c>
      <c r="I283" s="43">
        <f>H283-E283</f>
        <v>0</v>
      </c>
      <c r="J283" s="44">
        <f>I283*$S$3</f>
        <v>0</v>
      </c>
      <c r="K283" s="45">
        <f>'[1]กุมภาพันธ์ 65'!E282</f>
        <v>0</v>
      </c>
      <c r="L283" s="43">
        <f>K283-H283</f>
        <v>0</v>
      </c>
      <c r="M283" s="44">
        <f>L283*$S$3</f>
        <v>0</v>
      </c>
      <c r="N283" s="45">
        <f>'[1]มีนาคม 65'!E282</f>
        <v>0</v>
      </c>
      <c r="O283" s="43">
        <f>N283-K283</f>
        <v>0</v>
      </c>
      <c r="P283" s="44">
        <f>O283*$S$3</f>
        <v>0</v>
      </c>
      <c r="Q283" s="45">
        <f>'[1]เมษายน 65 '!E282</f>
        <v>0</v>
      </c>
      <c r="R283" s="43">
        <f>Q283-N283</f>
        <v>0</v>
      </c>
      <c r="S283" s="44">
        <f>R283*$S$3</f>
        <v>0</v>
      </c>
      <c r="T283" s="45">
        <f>'[1]พฤษภาคม 65'!E282</f>
        <v>75.900000000000006</v>
      </c>
      <c r="U283" s="70">
        <v>0</v>
      </c>
      <c r="V283" s="44">
        <f>U283*$S$3</f>
        <v>0</v>
      </c>
      <c r="W283" s="45">
        <f>'[1]มิถุนายน 65 '!E282</f>
        <v>78.5</v>
      </c>
      <c r="X283" s="43">
        <f>W283-T283</f>
        <v>2.5999999999999943</v>
      </c>
      <c r="Y283" s="44">
        <f>X283*$Y$3</f>
        <v>12.999999999999972</v>
      </c>
      <c r="Z283" s="45">
        <f>'[1]กรกฏาคม 65 '!E282</f>
        <v>87</v>
      </c>
      <c r="AA283" s="43">
        <f>Z283-W283</f>
        <v>8.5</v>
      </c>
      <c r="AB283" s="44">
        <f>AA283*$S$3</f>
        <v>42.5</v>
      </c>
      <c r="AC283" s="45">
        <f>'[1]สิงหาคม 65 '!E282</f>
        <v>91</v>
      </c>
      <c r="AD283" s="43">
        <f>AC283-Z283</f>
        <v>4</v>
      </c>
      <c r="AE283" s="44">
        <f>AD283*$AE$3</f>
        <v>20</v>
      </c>
      <c r="AF283" s="45">
        <f>'[1]กันยายน 65 '!E282</f>
        <v>92</v>
      </c>
      <c r="AG283" s="43">
        <f>AF283-AC283</f>
        <v>1</v>
      </c>
      <c r="AH283" s="44">
        <f>AG283*$AH$3</f>
        <v>5</v>
      </c>
      <c r="AI283" s="45">
        <f>'[1]ตุลาคม 65 '!E282</f>
        <v>103</v>
      </c>
      <c r="AJ283" s="43">
        <f>AI283-AF283</f>
        <v>11</v>
      </c>
      <c r="AK283" s="44">
        <f>AJ283*$AK$3</f>
        <v>55</v>
      </c>
      <c r="AL283" s="45">
        <f>'[1]พฤศจิกายน 65'!E282</f>
        <v>106</v>
      </c>
      <c r="AM283" s="43">
        <f>AL283-AI283</f>
        <v>3</v>
      </c>
      <c r="AN283" s="44">
        <f>AM283*$AN$3</f>
        <v>15</v>
      </c>
      <c r="AO283" s="45">
        <f>'[1]ธันวาคม 65 '!E282</f>
        <v>109</v>
      </c>
      <c r="AP283" s="43">
        <f>AO283-AL283</f>
        <v>3</v>
      </c>
      <c r="AQ283" s="44">
        <f>AP283*$AQ$3</f>
        <v>15</v>
      </c>
      <c r="AR283" s="74"/>
      <c r="AS283" s="17"/>
      <c r="AT283" s="46">
        <f>J283-G283</f>
        <v>0</v>
      </c>
      <c r="AU283" s="17"/>
      <c r="AV283" s="46">
        <f>M283-J283</f>
        <v>0</v>
      </c>
      <c r="AW283" s="17"/>
      <c r="AX283" s="46">
        <f>P283-M283</f>
        <v>0</v>
      </c>
      <c r="AY283" s="17"/>
      <c r="AZ283" s="46">
        <f t="shared" si="169"/>
        <v>0</v>
      </c>
      <c r="BA283" s="17"/>
      <c r="BB283" s="46">
        <f t="shared" si="170"/>
        <v>12.999999999999972</v>
      </c>
      <c r="BC283" s="17"/>
      <c r="BD283" s="46">
        <f t="shared" si="171"/>
        <v>29.500000000000028</v>
      </c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4"/>
      <c r="BS283" s="74"/>
      <c r="BT283" s="74"/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4"/>
      <c r="CJ283" s="74"/>
    </row>
    <row r="284" spans="1:88" x14ac:dyDescent="0.55000000000000004">
      <c r="A284" s="20"/>
      <c r="B284" s="67" t="s">
        <v>336</v>
      </c>
      <c r="C284" s="68"/>
      <c r="D284" s="57">
        <v>2201150547</v>
      </c>
      <c r="E284" s="43">
        <f>'[1]ธันวาคม 64 '!E283</f>
        <v>0</v>
      </c>
      <c r="F284" s="43">
        <v>0</v>
      </c>
      <c r="G284" s="44">
        <v>0</v>
      </c>
      <c r="H284" s="45">
        <f>'[1]มกราคม 65'!E283</f>
        <v>0</v>
      </c>
      <c r="I284" s="43">
        <f>H284-E284</f>
        <v>0</v>
      </c>
      <c r="J284" s="44">
        <f>I284*$S$3</f>
        <v>0</v>
      </c>
      <c r="K284" s="45">
        <f>'[1]กุมภาพันธ์ 65'!E283</f>
        <v>0</v>
      </c>
      <c r="L284" s="43">
        <f>K284-H284</f>
        <v>0</v>
      </c>
      <c r="M284" s="44">
        <f>L284*$S$3</f>
        <v>0</v>
      </c>
      <c r="N284" s="45">
        <f>'[1]มีนาคม 65'!E283</f>
        <v>0</v>
      </c>
      <c r="O284" s="43">
        <f>N284-K284</f>
        <v>0</v>
      </c>
      <c r="P284" s="44">
        <f>O284*$S$3</f>
        <v>0</v>
      </c>
      <c r="Q284" s="45">
        <f>'[1]เมษายน 65 '!E283</f>
        <v>0</v>
      </c>
      <c r="R284" s="43">
        <f>Q284-N284</f>
        <v>0</v>
      </c>
      <c r="S284" s="44">
        <f>R284*$S$3</f>
        <v>0</v>
      </c>
      <c r="T284" s="45">
        <f>'[1]พฤษภาคม 65'!E283</f>
        <v>0</v>
      </c>
      <c r="U284" s="43">
        <f>T284-Q284</f>
        <v>0</v>
      </c>
      <c r="V284" s="44">
        <f>U284*$S$3</f>
        <v>0</v>
      </c>
      <c r="W284" s="45">
        <f>'[1]มิถุนายน 65 '!E283</f>
        <v>0</v>
      </c>
      <c r="X284" s="43">
        <f>W284-T284</f>
        <v>0</v>
      </c>
      <c r="Y284" s="44">
        <f>X284*$Y$3</f>
        <v>0</v>
      </c>
      <c r="Z284" s="45">
        <f>'[1]กรกฏาคม 65 '!E283</f>
        <v>24</v>
      </c>
      <c r="AA284" s="43">
        <f>Z284-W284</f>
        <v>24</v>
      </c>
      <c r="AB284" s="44">
        <f>AA284*$S$3</f>
        <v>120</v>
      </c>
      <c r="AC284" s="45">
        <f>'[1]สิงหาคม 65 '!E283</f>
        <v>42</v>
      </c>
      <c r="AD284" s="43">
        <f>AC284-Z284</f>
        <v>18</v>
      </c>
      <c r="AE284" s="44">
        <f>AD284*$AE$3</f>
        <v>90</v>
      </c>
      <c r="AF284" s="45">
        <f>'[1]กันยายน 65 '!E283</f>
        <v>47</v>
      </c>
      <c r="AG284" s="43">
        <f>AF284-AC284</f>
        <v>5</v>
      </c>
      <c r="AH284" s="44">
        <f>AG284*$AH$3</f>
        <v>25</v>
      </c>
      <c r="AI284" s="45">
        <f>'[1]ตุลาคม 65 '!E283</f>
        <v>47</v>
      </c>
      <c r="AJ284" s="43">
        <f>AI284-AF284</f>
        <v>0</v>
      </c>
      <c r="AK284" s="44">
        <f>AJ284*$AK$3</f>
        <v>0</v>
      </c>
      <c r="AL284" s="45">
        <f>'[1]พฤศจิกายน 65'!E283</f>
        <v>52</v>
      </c>
      <c r="AM284" s="43">
        <f>AL284-AI284</f>
        <v>5</v>
      </c>
      <c r="AN284" s="44">
        <f>AM284*$AN$3</f>
        <v>25</v>
      </c>
      <c r="AO284" s="45" t="str">
        <f>'[1]ธันวาคม 65 '!E283</f>
        <v>เสร็จแล้ว</v>
      </c>
      <c r="AP284" s="43" t="e">
        <f>AO284-AL284</f>
        <v>#VALUE!</v>
      </c>
      <c r="AQ284" s="44" t="e">
        <f>AP284*$AQ$3</f>
        <v>#VALUE!</v>
      </c>
      <c r="AR284" s="74"/>
      <c r="AS284" s="17"/>
      <c r="AT284" s="46">
        <f>J284-G284</f>
        <v>0</v>
      </c>
      <c r="AU284" s="17"/>
      <c r="AV284" s="46">
        <f>M284-J284</f>
        <v>0</v>
      </c>
      <c r="AW284" s="17"/>
      <c r="AX284" s="46">
        <f>P284-M284</f>
        <v>0</v>
      </c>
      <c r="AY284" s="17"/>
      <c r="AZ284" s="46">
        <f>V284-S284</f>
        <v>0</v>
      </c>
      <c r="BA284" s="17"/>
      <c r="BB284" s="46">
        <f>Y284-V284</f>
        <v>0</v>
      </c>
      <c r="BC284" s="17"/>
      <c r="BD284" s="46">
        <f t="shared" si="171"/>
        <v>120</v>
      </c>
    </row>
    <row r="285" spans="1:88" s="74" customFormat="1" x14ac:dyDescent="0.55000000000000004">
      <c r="A285" s="59" t="s">
        <v>337</v>
      </c>
      <c r="B285" s="60"/>
      <c r="C285" s="61"/>
      <c r="D285" s="62"/>
      <c r="E285" s="36"/>
      <c r="F285" s="36"/>
      <c r="G285" s="38"/>
      <c r="H285" s="36"/>
      <c r="I285" s="36"/>
      <c r="J285" s="38"/>
      <c r="K285" s="36"/>
      <c r="L285" s="36"/>
      <c r="M285" s="38"/>
      <c r="N285" s="36"/>
      <c r="O285" s="36"/>
      <c r="P285" s="38"/>
      <c r="Q285" s="36"/>
      <c r="R285" s="36"/>
      <c r="S285" s="38"/>
      <c r="T285" s="36"/>
      <c r="U285" s="36"/>
      <c r="V285" s="38"/>
      <c r="W285" s="36"/>
      <c r="X285" s="36"/>
      <c r="Y285" s="38"/>
      <c r="Z285" s="36"/>
      <c r="AA285" s="36"/>
      <c r="AB285" s="38"/>
      <c r="AC285" s="36"/>
      <c r="AD285" s="36"/>
      <c r="AE285" s="38"/>
      <c r="AF285" s="36"/>
      <c r="AG285" s="36"/>
      <c r="AH285" s="38"/>
      <c r="AI285" s="36"/>
      <c r="AJ285" s="36"/>
      <c r="AK285" s="38"/>
      <c r="AL285" s="36"/>
      <c r="AM285" s="36"/>
      <c r="AN285" s="38"/>
      <c r="AO285" s="36"/>
      <c r="AP285" s="36"/>
      <c r="AQ285" s="38"/>
      <c r="AS285" s="17"/>
      <c r="AT285" s="46">
        <f>J285-G285</f>
        <v>0</v>
      </c>
      <c r="AU285" s="17"/>
      <c r="AV285" s="46">
        <f>M285-J285</f>
        <v>0</v>
      </c>
      <c r="AW285" s="17"/>
      <c r="AX285" s="46">
        <f>P285-M285</f>
        <v>0</v>
      </c>
      <c r="AY285" s="17"/>
      <c r="AZ285" s="46">
        <f>V285-S285</f>
        <v>0</v>
      </c>
      <c r="BA285" s="17"/>
      <c r="BB285" s="46">
        <f>Y285-V285</f>
        <v>0</v>
      </c>
      <c r="BC285" s="17"/>
      <c r="BD285" s="46">
        <f>AB285-Y285</f>
        <v>0</v>
      </c>
    </row>
    <row r="286" spans="1:88" x14ac:dyDescent="0.55000000000000004">
      <c r="A286" s="20"/>
      <c r="B286" s="67" t="s">
        <v>338</v>
      </c>
      <c r="C286" s="68"/>
      <c r="D286" s="57"/>
      <c r="E286" s="43">
        <f>'[1]ธันวาคม 64 '!E284</f>
        <v>0</v>
      </c>
      <c r="F286" s="43">
        <v>0</v>
      </c>
      <c r="G286" s="44">
        <v>0</v>
      </c>
      <c r="H286" s="45">
        <f>'[1]มกราคม 65'!E284</f>
        <v>0</v>
      </c>
      <c r="I286" s="43">
        <f>H286-E286</f>
        <v>0</v>
      </c>
      <c r="J286" s="44">
        <f>I286*$S$3</f>
        <v>0</v>
      </c>
      <c r="K286" s="45">
        <f>'[1]กุมภาพันธ์ 65'!E284</f>
        <v>0</v>
      </c>
      <c r="L286" s="43">
        <f>K286-H286</f>
        <v>0</v>
      </c>
      <c r="M286" s="44">
        <f>L286*$S$3</f>
        <v>0</v>
      </c>
      <c r="N286" s="45">
        <f>'[1]มีนาคม 65'!E284</f>
        <v>0</v>
      </c>
      <c r="O286" s="43">
        <f>N286-K286</f>
        <v>0</v>
      </c>
      <c r="P286" s="44">
        <f>O286*$S$3</f>
        <v>0</v>
      </c>
      <c r="Q286" s="45">
        <f>'[1]เมษายน 65 '!E284</f>
        <v>0</v>
      </c>
      <c r="R286" s="43">
        <f>Q286-N286</f>
        <v>0</v>
      </c>
      <c r="S286" s="44">
        <f>R286*$S$3</f>
        <v>0</v>
      </c>
      <c r="T286" s="45">
        <f>'[1]พฤษภาคม 65'!E284</f>
        <v>0</v>
      </c>
      <c r="U286" s="43">
        <f>T286-Q286</f>
        <v>0</v>
      </c>
      <c r="V286" s="44">
        <f>U286*$S$3</f>
        <v>0</v>
      </c>
      <c r="W286" s="45">
        <f>'[1]มิถุนายน 65 '!E284</f>
        <v>0</v>
      </c>
      <c r="X286" s="43">
        <f>W286-T286</f>
        <v>0</v>
      </c>
      <c r="Y286" s="44">
        <f>X286*$Y$3</f>
        <v>0</v>
      </c>
      <c r="Z286" s="45">
        <f>'[1]กรกฏาคม 65 '!E284</f>
        <v>0</v>
      </c>
      <c r="AA286" s="43">
        <f>Z286-W286</f>
        <v>0</v>
      </c>
      <c r="AB286" s="44">
        <f>AA286*$S$3</f>
        <v>0</v>
      </c>
      <c r="AC286" s="45">
        <f>'[1]สิงหาคม 65 '!E284</f>
        <v>0</v>
      </c>
      <c r="AD286" s="43">
        <f>AC286-Z286</f>
        <v>0</v>
      </c>
      <c r="AE286" s="44">
        <f>AD286*$AE$3</f>
        <v>0</v>
      </c>
      <c r="AF286" s="45">
        <f>'[1]กันยายน 65 '!E284</f>
        <v>12</v>
      </c>
      <c r="AG286" s="43">
        <f>AF286-AC286</f>
        <v>12</v>
      </c>
      <c r="AH286" s="44">
        <f>AG286*$AH$3</f>
        <v>60</v>
      </c>
      <c r="AI286" s="45">
        <f>'[1]ตุลาคม 65 '!E284</f>
        <v>79</v>
      </c>
      <c r="AJ286" s="43">
        <f>AI286-AF286</f>
        <v>67</v>
      </c>
      <c r="AK286" s="44">
        <f>AJ286*$AK$3</f>
        <v>335</v>
      </c>
      <c r="AL286" s="45">
        <f>'[1]พฤศจิกายน 65'!E284</f>
        <v>123</v>
      </c>
      <c r="AM286" s="43">
        <f>AL286-AI286</f>
        <v>44</v>
      </c>
      <c r="AN286" s="44">
        <f>AM286*$AN$3</f>
        <v>220</v>
      </c>
      <c r="AO286" s="45" t="str">
        <f>'[1]ธันวาคม 65 '!E284</f>
        <v>เสร็จแล้ว</v>
      </c>
      <c r="AP286" s="43" t="e">
        <f>AO286-AL286</f>
        <v>#VALUE!</v>
      </c>
      <c r="AQ286" s="44" t="e">
        <f>AP286*$AQ$3</f>
        <v>#VALUE!</v>
      </c>
    </row>
    <row r="287" spans="1:88" x14ac:dyDescent="0.55000000000000004">
      <c r="A287" s="112" t="s">
        <v>339</v>
      </c>
      <c r="B287" s="35"/>
      <c r="C287" s="113"/>
      <c r="D287" s="114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115"/>
      <c r="AO287" s="37"/>
      <c r="AP287" s="37"/>
      <c r="AQ287" s="115"/>
    </row>
    <row r="288" spans="1:88" x14ac:dyDescent="0.55000000000000004">
      <c r="A288" s="116" t="s">
        <v>340</v>
      </c>
      <c r="B288" s="117"/>
      <c r="C288" s="117"/>
      <c r="D288" s="89"/>
      <c r="AN288" s="118"/>
      <c r="AQ288" s="119"/>
    </row>
    <row r="289" spans="1:43" x14ac:dyDescent="0.55000000000000004">
      <c r="A289" s="57"/>
      <c r="B289" s="67" t="s">
        <v>341</v>
      </c>
      <c r="C289" s="68"/>
      <c r="D289" s="57" t="s">
        <v>342</v>
      </c>
      <c r="E289" s="43">
        <v>0</v>
      </c>
      <c r="F289" s="43">
        <v>0</v>
      </c>
      <c r="G289" s="44">
        <v>0</v>
      </c>
      <c r="H289" s="45">
        <f>'[1]มกราคม 65'!E287</f>
        <v>0</v>
      </c>
      <c r="I289" s="43">
        <f>H289-E289</f>
        <v>0</v>
      </c>
      <c r="J289" s="44">
        <f>I289*$S$3</f>
        <v>0</v>
      </c>
      <c r="K289" s="45">
        <f>'[1]กุมภาพันธ์ 65'!E287</f>
        <v>0</v>
      </c>
      <c r="L289" s="43">
        <f>K289-H289</f>
        <v>0</v>
      </c>
      <c r="M289" s="44">
        <f>L289*$S$3</f>
        <v>0</v>
      </c>
      <c r="N289" s="45">
        <f>'[1]มีนาคม 65'!E287</f>
        <v>0</v>
      </c>
      <c r="O289" s="43">
        <f>N289-K289</f>
        <v>0</v>
      </c>
      <c r="P289" s="44">
        <f>O289*$S$3</f>
        <v>0</v>
      </c>
      <c r="Q289" s="45">
        <f>'[1]เมษายน 65 '!E287</f>
        <v>0</v>
      </c>
      <c r="R289" s="43">
        <f>Q289-N289</f>
        <v>0</v>
      </c>
      <c r="S289" s="44">
        <f>R289*$S$3</f>
        <v>0</v>
      </c>
      <c r="T289" s="45">
        <f>'[1]พฤษภาคม 65'!E287</f>
        <v>0</v>
      </c>
      <c r="U289" s="43">
        <f>T289-Q289</f>
        <v>0</v>
      </c>
      <c r="V289" s="44">
        <f>U289*$S$3</f>
        <v>0</v>
      </c>
      <c r="W289" s="45">
        <f>'[1]มิถุนายน 65 '!E287</f>
        <v>0</v>
      </c>
      <c r="X289" s="43">
        <f>W289-T289</f>
        <v>0</v>
      </c>
      <c r="Y289" s="44">
        <f>X289*$Y$3</f>
        <v>0</v>
      </c>
      <c r="Z289" s="45">
        <f>'[1]กรกฏาคม 65 '!E287</f>
        <v>0</v>
      </c>
      <c r="AA289" s="43">
        <f>Z289-W289</f>
        <v>0</v>
      </c>
      <c r="AB289" s="44">
        <f>AA289*$S$3</f>
        <v>0</v>
      </c>
      <c r="AC289" s="45">
        <f>'[1]สิงหาคม 65 '!E287</f>
        <v>0</v>
      </c>
      <c r="AD289" s="43">
        <f>AC289-Z289</f>
        <v>0</v>
      </c>
      <c r="AE289" s="44">
        <f>AD289*$AE$3</f>
        <v>0</v>
      </c>
      <c r="AF289" s="45">
        <f>'[1]กันยายน 65 '!E287</f>
        <v>0</v>
      </c>
      <c r="AG289" s="43">
        <f>AF289-AC289</f>
        <v>0</v>
      </c>
      <c r="AH289" s="44">
        <f>AG289*$AH$3</f>
        <v>0</v>
      </c>
      <c r="AI289" s="45">
        <f>'[1]ตุลาคม 65 '!E287</f>
        <v>0</v>
      </c>
      <c r="AJ289" s="43">
        <f>AI289-AF289</f>
        <v>0</v>
      </c>
      <c r="AK289" s="44">
        <f>AJ289*$AK$3</f>
        <v>0</v>
      </c>
      <c r="AL289" s="45">
        <f>'[1]พฤศจิกายน 65'!E288</f>
        <v>541</v>
      </c>
      <c r="AM289" s="43">
        <f>AL289-AI289</f>
        <v>541</v>
      </c>
      <c r="AN289" s="44">
        <f>AM289*$AN$3</f>
        <v>2705</v>
      </c>
      <c r="AO289" s="45">
        <f>'[1]ธันวาคม 65 '!E288</f>
        <v>647</v>
      </c>
      <c r="AP289" s="43">
        <f>AO289-AL289</f>
        <v>106</v>
      </c>
      <c r="AQ289" s="44">
        <f>AP289*$AQ$3</f>
        <v>530</v>
      </c>
    </row>
    <row r="290" spans="1:43" x14ac:dyDescent="0.55000000000000004">
      <c r="A290" s="57"/>
      <c r="B290" s="67" t="s">
        <v>343</v>
      </c>
      <c r="C290" s="68"/>
      <c r="D290" s="57" t="s">
        <v>344</v>
      </c>
      <c r="E290" s="43">
        <f>'[1]ธันวาคม 64 '!E288</f>
        <v>0</v>
      </c>
      <c r="F290" s="43">
        <v>0</v>
      </c>
      <c r="G290" s="44">
        <v>0</v>
      </c>
      <c r="H290" s="45">
        <f>'[1]มกราคม 65'!E288</f>
        <v>0</v>
      </c>
      <c r="I290" s="43">
        <f>H290-E290</f>
        <v>0</v>
      </c>
      <c r="J290" s="44">
        <f>I290*$S$3</f>
        <v>0</v>
      </c>
      <c r="K290" s="45">
        <f>'[1]กุมภาพันธ์ 65'!E288</f>
        <v>0</v>
      </c>
      <c r="L290" s="43">
        <f>K290-H290</f>
        <v>0</v>
      </c>
      <c r="M290" s="44">
        <f>L290*$S$3</f>
        <v>0</v>
      </c>
      <c r="N290" s="45">
        <f>'[1]มีนาคม 65'!E288</f>
        <v>0</v>
      </c>
      <c r="O290" s="43">
        <f>N290-K290</f>
        <v>0</v>
      </c>
      <c r="P290" s="44">
        <f>O290*$S$3</f>
        <v>0</v>
      </c>
      <c r="Q290" s="45">
        <f>'[1]เมษายน 65 '!E288</f>
        <v>0</v>
      </c>
      <c r="R290" s="43">
        <f>Q290-N290</f>
        <v>0</v>
      </c>
      <c r="S290" s="44">
        <f>R290*$S$3</f>
        <v>0</v>
      </c>
      <c r="T290" s="45">
        <f>'[1]พฤษภาคม 65'!E288</f>
        <v>0</v>
      </c>
      <c r="U290" s="43">
        <f>T290-Q290</f>
        <v>0</v>
      </c>
      <c r="V290" s="44">
        <f>U290*$S$3</f>
        <v>0</v>
      </c>
      <c r="W290" s="45">
        <f>'[1]มิถุนายน 65 '!E288</f>
        <v>0</v>
      </c>
      <c r="X290" s="43">
        <f>W290-T290</f>
        <v>0</v>
      </c>
      <c r="Y290" s="44">
        <f>X290*$Y$3</f>
        <v>0</v>
      </c>
      <c r="Z290" s="45">
        <f>'[1]กรกฏาคม 65 '!E288</f>
        <v>0</v>
      </c>
      <c r="AA290" s="43">
        <f>Z290-W290</f>
        <v>0</v>
      </c>
      <c r="AB290" s="44">
        <f>AA290*$S$3</f>
        <v>0</v>
      </c>
      <c r="AC290" s="45">
        <f>'[1]สิงหาคม 65 '!E288</f>
        <v>0</v>
      </c>
      <c r="AD290" s="43">
        <f>AC290-Z290</f>
        <v>0</v>
      </c>
      <c r="AE290" s="44">
        <f>AD290*$AE$3</f>
        <v>0</v>
      </c>
      <c r="AF290" s="45">
        <f>'[1]กันยายน 65 '!E288</f>
        <v>0</v>
      </c>
      <c r="AG290" s="43">
        <f>AF290-AC290</f>
        <v>0</v>
      </c>
      <c r="AH290" s="44">
        <f>AG290*$AH$3</f>
        <v>0</v>
      </c>
      <c r="AI290" s="45">
        <f>'[1]ตุลาคม 65 '!E288</f>
        <v>0</v>
      </c>
      <c r="AJ290" s="43">
        <f>AI290-AF290</f>
        <v>0</v>
      </c>
      <c r="AK290" s="44">
        <f>AJ290*$AK$3</f>
        <v>0</v>
      </c>
      <c r="AL290" s="45">
        <f>'[1]พฤศจิกายน 65'!E289</f>
        <v>8071</v>
      </c>
      <c r="AM290" s="43">
        <f>AL290-AI290</f>
        <v>8071</v>
      </c>
      <c r="AN290" s="44">
        <f>AM290*$AN$3</f>
        <v>40355</v>
      </c>
      <c r="AO290" s="45">
        <f>'[1]ธันวาคม 65 '!E289</f>
        <v>8827</v>
      </c>
      <c r="AP290" s="43">
        <f>AO290-AL290</f>
        <v>756</v>
      </c>
      <c r="AQ290" s="44">
        <f>AP290*$AQ$3</f>
        <v>3780</v>
      </c>
    </row>
    <row r="291" spans="1:43" x14ac:dyDescent="0.55000000000000004">
      <c r="A291" s="57"/>
      <c r="B291" s="67" t="s">
        <v>345</v>
      </c>
      <c r="C291" s="68"/>
      <c r="D291" s="57" t="s">
        <v>346</v>
      </c>
      <c r="E291" s="43">
        <f>'[1]ธันวาคม 64 '!E289</f>
        <v>0</v>
      </c>
      <c r="F291" s="43">
        <v>0</v>
      </c>
      <c r="G291" s="44">
        <v>0</v>
      </c>
      <c r="H291" s="45">
        <f>'[1]มกราคม 65'!E289</f>
        <v>0</v>
      </c>
      <c r="I291" s="43">
        <f>H291-E291</f>
        <v>0</v>
      </c>
      <c r="J291" s="44">
        <f>I291*$S$3</f>
        <v>0</v>
      </c>
      <c r="K291" s="45">
        <f>'[1]กุมภาพันธ์ 65'!E289</f>
        <v>0</v>
      </c>
      <c r="L291" s="43">
        <f>K291-H291</f>
        <v>0</v>
      </c>
      <c r="M291" s="44">
        <f>L291*$S$3</f>
        <v>0</v>
      </c>
      <c r="N291" s="45">
        <f>'[1]มีนาคม 65'!E289</f>
        <v>0</v>
      </c>
      <c r="O291" s="43">
        <f>N291-K291</f>
        <v>0</v>
      </c>
      <c r="P291" s="44">
        <f>O291*$S$3</f>
        <v>0</v>
      </c>
      <c r="Q291" s="45">
        <f>'[1]เมษายน 65 '!E289</f>
        <v>0</v>
      </c>
      <c r="R291" s="43">
        <f>Q291-N291</f>
        <v>0</v>
      </c>
      <c r="S291" s="44">
        <f>R291*$S$3</f>
        <v>0</v>
      </c>
      <c r="T291" s="45">
        <f>'[1]พฤษภาคม 65'!E289</f>
        <v>0</v>
      </c>
      <c r="U291" s="43">
        <f>T291-Q291</f>
        <v>0</v>
      </c>
      <c r="V291" s="44">
        <f>U291*$S$3</f>
        <v>0</v>
      </c>
      <c r="W291" s="45">
        <f>'[1]มิถุนายน 65 '!E289</f>
        <v>0</v>
      </c>
      <c r="X291" s="43">
        <f>W291-T291</f>
        <v>0</v>
      </c>
      <c r="Y291" s="44">
        <f>X291*$Y$3</f>
        <v>0</v>
      </c>
      <c r="Z291" s="45">
        <f>'[1]กรกฏาคม 65 '!E289</f>
        <v>0</v>
      </c>
      <c r="AA291" s="43">
        <f>Z291-W291</f>
        <v>0</v>
      </c>
      <c r="AB291" s="44">
        <f>AA291*$S$3</f>
        <v>0</v>
      </c>
      <c r="AC291" s="45">
        <f>'[1]สิงหาคม 65 '!E289</f>
        <v>0</v>
      </c>
      <c r="AD291" s="43">
        <f>AC291-Z291</f>
        <v>0</v>
      </c>
      <c r="AE291" s="44">
        <f>AD291*$AE$3</f>
        <v>0</v>
      </c>
      <c r="AF291" s="45">
        <f>'[1]กันยายน 65 '!E289</f>
        <v>0</v>
      </c>
      <c r="AG291" s="43">
        <f>AF291-AC291</f>
        <v>0</v>
      </c>
      <c r="AH291" s="44">
        <f>AG291*$AH$3</f>
        <v>0</v>
      </c>
      <c r="AI291" s="45">
        <f>'[1]ตุลาคม 65 '!E289</f>
        <v>0</v>
      </c>
      <c r="AJ291" s="43">
        <f>AI291-AF291</f>
        <v>0</v>
      </c>
      <c r="AK291" s="44">
        <f>AJ291*$AK$3</f>
        <v>0</v>
      </c>
      <c r="AL291" s="45">
        <f>'[1]พฤศจิกายน 65'!E290</f>
        <v>8062</v>
      </c>
      <c r="AM291" s="43">
        <f>AL291-AI291</f>
        <v>8062</v>
      </c>
      <c r="AN291" s="44">
        <f>AM291*$AN$3</f>
        <v>40310</v>
      </c>
      <c r="AO291" s="45">
        <f>'[1]ธันวาคม 65 '!E290</f>
        <v>8090</v>
      </c>
      <c r="AP291" s="43">
        <f>AO291-AL291</f>
        <v>28</v>
      </c>
      <c r="AQ291" s="44">
        <f>AP291*$AQ$3</f>
        <v>140</v>
      </c>
    </row>
  </sheetData>
  <mergeCells count="7">
    <mergeCell ref="A288:C288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2023-02-28T09:14:31Z</dcterms:created>
  <dcterms:modified xsi:type="dcterms:W3CDTF">2023-02-28T09:15:24Z</dcterms:modified>
</cp:coreProperties>
</file>