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3040" windowHeight="8400"/>
  </bookViews>
  <sheets>
    <sheet name="2564-คณะ,สำนัก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'2564-คณะ,สำนัก'!$A$3:$H$27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'2564-คณะ,สำนัก'!$2:$3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46" i="1" l="1"/>
  <c r="AF446" i="1"/>
  <c r="AG442" i="1"/>
  <c r="AF442" i="1"/>
  <c r="AG438" i="1"/>
  <c r="AF438" i="1"/>
  <c r="AF436" i="1"/>
  <c r="AG430" i="1"/>
  <c r="AG426" i="1"/>
  <c r="AG422" i="1"/>
  <c r="AF420" i="1"/>
  <c r="AF404" i="1"/>
  <c r="AG399" i="1"/>
  <c r="AG395" i="1"/>
  <c r="AG391" i="1"/>
  <c r="AF388" i="1"/>
  <c r="AF372" i="1"/>
  <c r="AG368" i="1"/>
  <c r="AG364" i="1"/>
  <c r="AG360" i="1"/>
  <c r="AF356" i="1"/>
  <c r="AF353" i="1"/>
  <c r="AF349" i="1"/>
  <c r="AF345" i="1"/>
  <c r="AF340" i="1"/>
  <c r="AG337" i="1"/>
  <c r="AG333" i="1"/>
  <c r="AG329" i="1"/>
  <c r="AF324" i="1"/>
  <c r="AG302" i="1"/>
  <c r="AG298" i="1"/>
  <c r="AG294" i="1"/>
  <c r="AF217" i="1"/>
  <c r="AG135" i="1"/>
  <c r="AF93" i="1"/>
  <c r="G65" i="1"/>
  <c r="E65" i="1"/>
  <c r="C65" i="1"/>
  <c r="Z61" i="1"/>
  <c r="AG449" i="1" s="1"/>
  <c r="Y61" i="1"/>
  <c r="AF449" i="1" s="1"/>
  <c r="X61" i="1"/>
  <c r="AG448" i="1" s="1"/>
  <c r="W61" i="1"/>
  <c r="AF448" i="1" s="1"/>
  <c r="V61" i="1"/>
  <c r="AG447" i="1" s="1"/>
  <c r="U61" i="1"/>
  <c r="AF447" i="1" s="1"/>
  <c r="T61" i="1"/>
  <c r="S61" i="1"/>
  <c r="R61" i="1"/>
  <c r="AG445" i="1" s="1"/>
  <c r="Q61" i="1"/>
  <c r="AF445" i="1" s="1"/>
  <c r="P61" i="1"/>
  <c r="AG444" i="1" s="1"/>
  <c r="O61" i="1"/>
  <c r="AF444" i="1" s="1"/>
  <c r="N61" i="1"/>
  <c r="AG443" i="1" s="1"/>
  <c r="M61" i="1"/>
  <c r="AF443" i="1" s="1"/>
  <c r="L61" i="1"/>
  <c r="K61" i="1"/>
  <c r="J61" i="1"/>
  <c r="AG441" i="1" s="1"/>
  <c r="I61" i="1"/>
  <c r="AF441" i="1" s="1"/>
  <c r="H61" i="1"/>
  <c r="AG440" i="1" s="1"/>
  <c r="G61" i="1"/>
  <c r="AF440" i="1" s="1"/>
  <c r="F61" i="1"/>
  <c r="AG439" i="1" s="1"/>
  <c r="E61" i="1"/>
  <c r="AF439" i="1" s="1"/>
  <c r="D61" i="1"/>
  <c r="C61" i="1"/>
  <c r="Z59" i="1"/>
  <c r="AG433" i="1" s="1"/>
  <c r="Y59" i="1"/>
  <c r="AF433" i="1" s="1"/>
  <c r="X59" i="1"/>
  <c r="AG432" i="1" s="1"/>
  <c r="W59" i="1"/>
  <c r="AF432" i="1" s="1"/>
  <c r="V59" i="1"/>
  <c r="AG431" i="1" s="1"/>
  <c r="U59" i="1"/>
  <c r="AF431" i="1" s="1"/>
  <c r="T59" i="1"/>
  <c r="S59" i="1"/>
  <c r="AF430" i="1" s="1"/>
  <c r="R59" i="1"/>
  <c r="AG429" i="1" s="1"/>
  <c r="Q59" i="1"/>
  <c r="AF429" i="1" s="1"/>
  <c r="P59" i="1"/>
  <c r="AG428" i="1" s="1"/>
  <c r="O59" i="1"/>
  <c r="AF428" i="1" s="1"/>
  <c r="N59" i="1"/>
  <c r="AG427" i="1" s="1"/>
  <c r="M59" i="1"/>
  <c r="AF427" i="1" s="1"/>
  <c r="L59" i="1"/>
  <c r="K59" i="1"/>
  <c r="AF426" i="1" s="1"/>
  <c r="J59" i="1"/>
  <c r="AG425" i="1" s="1"/>
  <c r="I59" i="1"/>
  <c r="AF425" i="1" s="1"/>
  <c r="H59" i="1"/>
  <c r="AG424" i="1" s="1"/>
  <c r="G59" i="1"/>
  <c r="AF424" i="1" s="1"/>
  <c r="F59" i="1"/>
  <c r="AG423" i="1" s="1"/>
  <c r="E59" i="1"/>
  <c r="AF423" i="1" s="1"/>
  <c r="D59" i="1"/>
  <c r="C59" i="1"/>
  <c r="AF422" i="1" s="1"/>
  <c r="Z57" i="1"/>
  <c r="AG417" i="1" s="1"/>
  <c r="Y57" i="1"/>
  <c r="AF417" i="1" s="1"/>
  <c r="X57" i="1"/>
  <c r="AG416" i="1" s="1"/>
  <c r="W57" i="1"/>
  <c r="AF416" i="1" s="1"/>
  <c r="V57" i="1"/>
  <c r="AG415" i="1" s="1"/>
  <c r="U57" i="1"/>
  <c r="AF415" i="1" s="1"/>
  <c r="T57" i="1"/>
  <c r="AG414" i="1" s="1"/>
  <c r="S57" i="1"/>
  <c r="AF414" i="1" s="1"/>
  <c r="R57" i="1"/>
  <c r="AG413" i="1" s="1"/>
  <c r="Q57" i="1"/>
  <c r="AF413" i="1" s="1"/>
  <c r="P57" i="1"/>
  <c r="AG412" i="1" s="1"/>
  <c r="O57" i="1"/>
  <c r="AF412" i="1" s="1"/>
  <c r="N57" i="1"/>
  <c r="AG411" i="1" s="1"/>
  <c r="M57" i="1"/>
  <c r="AF411" i="1" s="1"/>
  <c r="L57" i="1"/>
  <c r="AG410" i="1" s="1"/>
  <c r="K57" i="1"/>
  <c r="AF410" i="1" s="1"/>
  <c r="J57" i="1"/>
  <c r="AG409" i="1" s="1"/>
  <c r="I57" i="1"/>
  <c r="AF409" i="1" s="1"/>
  <c r="H57" i="1"/>
  <c r="AG408" i="1" s="1"/>
  <c r="G57" i="1"/>
  <c r="AF408" i="1" s="1"/>
  <c r="F57" i="1"/>
  <c r="AG407" i="1" s="1"/>
  <c r="E57" i="1"/>
  <c r="AF407" i="1" s="1"/>
  <c r="D57" i="1"/>
  <c r="AG406" i="1" s="1"/>
  <c r="C57" i="1"/>
  <c r="Z55" i="1"/>
  <c r="AG401" i="1" s="1"/>
  <c r="Y55" i="1"/>
  <c r="AF401" i="1" s="1"/>
  <c r="X55" i="1"/>
  <c r="AG400" i="1" s="1"/>
  <c r="W55" i="1"/>
  <c r="AF400" i="1" s="1"/>
  <c r="V55" i="1"/>
  <c r="U55" i="1"/>
  <c r="AF399" i="1" s="1"/>
  <c r="T55" i="1"/>
  <c r="AG398" i="1" s="1"/>
  <c r="S55" i="1"/>
  <c r="AF398" i="1" s="1"/>
  <c r="R55" i="1"/>
  <c r="AG397" i="1" s="1"/>
  <c r="Q55" i="1"/>
  <c r="AF397" i="1" s="1"/>
  <c r="P55" i="1"/>
  <c r="AG396" i="1" s="1"/>
  <c r="O55" i="1"/>
  <c r="AF396" i="1" s="1"/>
  <c r="N55" i="1"/>
  <c r="M55" i="1"/>
  <c r="AF395" i="1" s="1"/>
  <c r="L55" i="1"/>
  <c r="AG394" i="1" s="1"/>
  <c r="K55" i="1"/>
  <c r="AF394" i="1" s="1"/>
  <c r="J55" i="1"/>
  <c r="AG393" i="1" s="1"/>
  <c r="I55" i="1"/>
  <c r="AF393" i="1" s="1"/>
  <c r="H55" i="1"/>
  <c r="AG392" i="1" s="1"/>
  <c r="G55" i="1"/>
  <c r="AF392" i="1" s="1"/>
  <c r="F55" i="1"/>
  <c r="E55" i="1"/>
  <c r="AF391" i="1" s="1"/>
  <c r="D55" i="1"/>
  <c r="AG390" i="1" s="1"/>
  <c r="C55" i="1"/>
  <c r="AF390" i="1" s="1"/>
  <c r="AG54" i="1"/>
  <c r="Z53" i="1"/>
  <c r="AG385" i="1" s="1"/>
  <c r="Y53" i="1"/>
  <c r="AF385" i="1" s="1"/>
  <c r="X53" i="1"/>
  <c r="AG384" i="1" s="1"/>
  <c r="W53" i="1"/>
  <c r="AF384" i="1" s="1"/>
  <c r="V53" i="1"/>
  <c r="AG383" i="1" s="1"/>
  <c r="U53" i="1"/>
  <c r="AF383" i="1" s="1"/>
  <c r="T53" i="1"/>
  <c r="AG382" i="1" s="1"/>
  <c r="S53" i="1"/>
  <c r="AF382" i="1" s="1"/>
  <c r="R53" i="1"/>
  <c r="AG381" i="1" s="1"/>
  <c r="Q53" i="1"/>
  <c r="AF381" i="1" s="1"/>
  <c r="P53" i="1"/>
  <c r="AG380" i="1" s="1"/>
  <c r="O53" i="1"/>
  <c r="AF380" i="1" s="1"/>
  <c r="N53" i="1"/>
  <c r="AG379" i="1" s="1"/>
  <c r="M53" i="1"/>
  <c r="AF379" i="1" s="1"/>
  <c r="L53" i="1"/>
  <c r="AG378" i="1" s="1"/>
  <c r="K53" i="1"/>
  <c r="AF378" i="1" s="1"/>
  <c r="J53" i="1"/>
  <c r="AG377" i="1" s="1"/>
  <c r="I53" i="1"/>
  <c r="AF377" i="1" s="1"/>
  <c r="H53" i="1"/>
  <c r="AG376" i="1" s="1"/>
  <c r="G53" i="1"/>
  <c r="AF376" i="1" s="1"/>
  <c r="F53" i="1"/>
  <c r="AG375" i="1" s="1"/>
  <c r="E53" i="1"/>
  <c r="AF375" i="1" s="1"/>
  <c r="D53" i="1"/>
  <c r="AG374" i="1" s="1"/>
  <c r="C53" i="1"/>
  <c r="AA53" i="1" s="1"/>
  <c r="Z51" i="1"/>
  <c r="AG369" i="1" s="1"/>
  <c r="Y51" i="1"/>
  <c r="AF369" i="1" s="1"/>
  <c r="X51" i="1"/>
  <c r="W51" i="1"/>
  <c r="AF368" i="1" s="1"/>
  <c r="V51" i="1"/>
  <c r="AG367" i="1" s="1"/>
  <c r="U51" i="1"/>
  <c r="AF367" i="1" s="1"/>
  <c r="T51" i="1"/>
  <c r="AG366" i="1" s="1"/>
  <c r="S51" i="1"/>
  <c r="AF366" i="1" s="1"/>
  <c r="R51" i="1"/>
  <c r="AG365" i="1" s="1"/>
  <c r="Q51" i="1"/>
  <c r="AF365" i="1" s="1"/>
  <c r="P51" i="1"/>
  <c r="O51" i="1"/>
  <c r="AF364" i="1" s="1"/>
  <c r="N51" i="1"/>
  <c r="AG363" i="1" s="1"/>
  <c r="M51" i="1"/>
  <c r="AF363" i="1" s="1"/>
  <c r="L51" i="1"/>
  <c r="AG362" i="1" s="1"/>
  <c r="K51" i="1"/>
  <c r="AF362" i="1" s="1"/>
  <c r="J51" i="1"/>
  <c r="AG361" i="1" s="1"/>
  <c r="I51" i="1"/>
  <c r="AF361" i="1" s="1"/>
  <c r="H51" i="1"/>
  <c r="G51" i="1"/>
  <c r="AF360" i="1" s="1"/>
  <c r="F51" i="1"/>
  <c r="AG359" i="1" s="1"/>
  <c r="E51" i="1"/>
  <c r="AF359" i="1" s="1"/>
  <c r="D51" i="1"/>
  <c r="AG358" i="1" s="1"/>
  <c r="C51" i="1"/>
  <c r="AF358" i="1" s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B49" i="1" s="1"/>
  <c r="C49" i="1"/>
  <c r="AA49" i="1" s="1"/>
  <c r="Z47" i="1"/>
  <c r="AB47" i="1" s="1"/>
  <c r="Y47" i="1"/>
  <c r="AA47" i="1" s="1"/>
  <c r="X47" i="1"/>
  <c r="AG352" i="1" s="1"/>
  <c r="W47" i="1"/>
  <c r="AF352" i="1" s="1"/>
  <c r="V47" i="1"/>
  <c r="AG351" i="1" s="1"/>
  <c r="U47" i="1"/>
  <c r="AF351" i="1" s="1"/>
  <c r="T47" i="1"/>
  <c r="AG350" i="1" s="1"/>
  <c r="S47" i="1"/>
  <c r="AF350" i="1" s="1"/>
  <c r="R47" i="1"/>
  <c r="AG349" i="1" s="1"/>
  <c r="Q47" i="1"/>
  <c r="P47" i="1"/>
  <c r="AG348" i="1" s="1"/>
  <c r="O47" i="1"/>
  <c r="AF348" i="1" s="1"/>
  <c r="N47" i="1"/>
  <c r="AG347" i="1" s="1"/>
  <c r="M47" i="1"/>
  <c r="AF347" i="1" s="1"/>
  <c r="L47" i="1"/>
  <c r="AG346" i="1" s="1"/>
  <c r="K47" i="1"/>
  <c r="AF346" i="1" s="1"/>
  <c r="J47" i="1"/>
  <c r="AG345" i="1" s="1"/>
  <c r="I47" i="1"/>
  <c r="H47" i="1"/>
  <c r="AG344" i="1" s="1"/>
  <c r="G47" i="1"/>
  <c r="AF344" i="1" s="1"/>
  <c r="F47" i="1"/>
  <c r="AG343" i="1" s="1"/>
  <c r="E47" i="1"/>
  <c r="AF343" i="1" s="1"/>
  <c r="D47" i="1"/>
  <c r="AG342" i="1" s="1"/>
  <c r="C47" i="1"/>
  <c r="AF342" i="1" s="1"/>
  <c r="Z45" i="1"/>
  <c r="Y45" i="1"/>
  <c r="AF337" i="1" s="1"/>
  <c r="X45" i="1"/>
  <c r="AG336" i="1" s="1"/>
  <c r="W45" i="1"/>
  <c r="AF336" i="1" s="1"/>
  <c r="V45" i="1"/>
  <c r="AG335" i="1" s="1"/>
  <c r="U45" i="1"/>
  <c r="AF335" i="1" s="1"/>
  <c r="T45" i="1"/>
  <c r="AG334" i="1" s="1"/>
  <c r="S45" i="1"/>
  <c r="AF334" i="1" s="1"/>
  <c r="R45" i="1"/>
  <c r="Q45" i="1"/>
  <c r="AF333" i="1" s="1"/>
  <c r="P45" i="1"/>
  <c r="AG332" i="1" s="1"/>
  <c r="O45" i="1"/>
  <c r="AF332" i="1" s="1"/>
  <c r="N45" i="1"/>
  <c r="AG331" i="1" s="1"/>
  <c r="M45" i="1"/>
  <c r="AF331" i="1" s="1"/>
  <c r="L45" i="1"/>
  <c r="AG330" i="1" s="1"/>
  <c r="K45" i="1"/>
  <c r="AF330" i="1" s="1"/>
  <c r="J45" i="1"/>
  <c r="I45" i="1"/>
  <c r="AF329" i="1" s="1"/>
  <c r="H45" i="1"/>
  <c r="AG328" i="1" s="1"/>
  <c r="G45" i="1"/>
  <c r="AF328" i="1" s="1"/>
  <c r="F45" i="1"/>
  <c r="AG327" i="1" s="1"/>
  <c r="E45" i="1"/>
  <c r="AF327" i="1" s="1"/>
  <c r="D45" i="1"/>
  <c r="C45" i="1"/>
  <c r="AF326" i="1" s="1"/>
  <c r="B45" i="1"/>
  <c r="A44" i="1"/>
  <c r="Z43" i="1"/>
  <c r="AG321" i="1" s="1"/>
  <c r="Y43" i="1"/>
  <c r="AF321" i="1" s="1"/>
  <c r="X43" i="1"/>
  <c r="AG320" i="1" s="1"/>
  <c r="W43" i="1"/>
  <c r="AF320" i="1" s="1"/>
  <c r="V43" i="1"/>
  <c r="AG319" i="1" s="1"/>
  <c r="U43" i="1"/>
  <c r="AF319" i="1" s="1"/>
  <c r="T43" i="1"/>
  <c r="AG318" i="1" s="1"/>
  <c r="S43" i="1"/>
  <c r="AF318" i="1" s="1"/>
  <c r="R43" i="1"/>
  <c r="AG317" i="1" s="1"/>
  <c r="Q43" i="1"/>
  <c r="AF317" i="1" s="1"/>
  <c r="P43" i="1"/>
  <c r="AG316" i="1" s="1"/>
  <c r="O43" i="1"/>
  <c r="AF316" i="1" s="1"/>
  <c r="N43" i="1"/>
  <c r="AG315" i="1" s="1"/>
  <c r="M43" i="1"/>
  <c r="AF315" i="1" s="1"/>
  <c r="L43" i="1"/>
  <c r="AG314" i="1" s="1"/>
  <c r="K43" i="1"/>
  <c r="AF314" i="1" s="1"/>
  <c r="J43" i="1"/>
  <c r="AG313" i="1" s="1"/>
  <c r="I43" i="1"/>
  <c r="AF313" i="1" s="1"/>
  <c r="H43" i="1"/>
  <c r="AG312" i="1" s="1"/>
  <c r="G43" i="1"/>
  <c r="AF312" i="1" s="1"/>
  <c r="F43" i="1"/>
  <c r="AG311" i="1" s="1"/>
  <c r="E43" i="1"/>
  <c r="AF311" i="1" s="1"/>
  <c r="D43" i="1"/>
  <c r="C43" i="1"/>
  <c r="AA43" i="1" s="1"/>
  <c r="B43" i="1"/>
  <c r="A42" i="1"/>
  <c r="AF308" i="1" s="1"/>
  <c r="AF41" i="1"/>
  <c r="Z41" i="1"/>
  <c r="AG305" i="1" s="1"/>
  <c r="Y41" i="1"/>
  <c r="AF305" i="1" s="1"/>
  <c r="X41" i="1"/>
  <c r="AG304" i="1" s="1"/>
  <c r="W41" i="1"/>
  <c r="AF304" i="1" s="1"/>
  <c r="V41" i="1"/>
  <c r="AG303" i="1" s="1"/>
  <c r="U41" i="1"/>
  <c r="AF303" i="1" s="1"/>
  <c r="T41" i="1"/>
  <c r="S41" i="1"/>
  <c r="AF302" i="1" s="1"/>
  <c r="R41" i="1"/>
  <c r="AG301" i="1" s="1"/>
  <c r="Q41" i="1"/>
  <c r="AF301" i="1" s="1"/>
  <c r="P41" i="1"/>
  <c r="AG300" i="1" s="1"/>
  <c r="O41" i="1"/>
  <c r="AF300" i="1" s="1"/>
  <c r="N41" i="1"/>
  <c r="AG299" i="1" s="1"/>
  <c r="M41" i="1"/>
  <c r="AF299" i="1" s="1"/>
  <c r="L41" i="1"/>
  <c r="K41" i="1"/>
  <c r="AF298" i="1" s="1"/>
  <c r="J41" i="1"/>
  <c r="AG297" i="1" s="1"/>
  <c r="I41" i="1"/>
  <c r="AF297" i="1" s="1"/>
  <c r="H41" i="1"/>
  <c r="AG296" i="1" s="1"/>
  <c r="G41" i="1"/>
  <c r="AF296" i="1" s="1"/>
  <c r="F41" i="1"/>
  <c r="AG295" i="1" s="1"/>
  <c r="E41" i="1"/>
  <c r="AF295" i="1" s="1"/>
  <c r="D41" i="1"/>
  <c r="AB41" i="1" s="1"/>
  <c r="C41" i="1"/>
  <c r="AF294" i="1" s="1"/>
  <c r="B41" i="1"/>
  <c r="A40" i="1"/>
  <c r="AF292" i="1" s="1"/>
  <c r="Z39" i="1"/>
  <c r="AG289" i="1" s="1"/>
  <c r="Y39" i="1"/>
  <c r="AF289" i="1" s="1"/>
  <c r="X39" i="1"/>
  <c r="AG288" i="1" s="1"/>
  <c r="W39" i="1"/>
  <c r="AF288" i="1" s="1"/>
  <c r="V39" i="1"/>
  <c r="AG287" i="1" s="1"/>
  <c r="U39" i="1"/>
  <c r="AF287" i="1" s="1"/>
  <c r="T39" i="1"/>
  <c r="AG286" i="1" s="1"/>
  <c r="S39" i="1"/>
  <c r="AF286" i="1" s="1"/>
  <c r="R39" i="1"/>
  <c r="AG285" i="1" s="1"/>
  <c r="Q39" i="1"/>
  <c r="AF285" i="1" s="1"/>
  <c r="P39" i="1"/>
  <c r="AG284" i="1" s="1"/>
  <c r="O39" i="1"/>
  <c r="AF284" i="1" s="1"/>
  <c r="N39" i="1"/>
  <c r="AG283" i="1" s="1"/>
  <c r="M39" i="1"/>
  <c r="AF283" i="1" s="1"/>
  <c r="L39" i="1"/>
  <c r="AG282" i="1" s="1"/>
  <c r="K39" i="1"/>
  <c r="AF282" i="1" s="1"/>
  <c r="J39" i="1"/>
  <c r="AG281" i="1" s="1"/>
  <c r="I39" i="1"/>
  <c r="AF281" i="1" s="1"/>
  <c r="H39" i="1"/>
  <c r="AG280" i="1" s="1"/>
  <c r="G39" i="1"/>
  <c r="AF280" i="1" s="1"/>
  <c r="F39" i="1"/>
  <c r="AG279" i="1" s="1"/>
  <c r="E39" i="1"/>
  <c r="AF279" i="1" s="1"/>
  <c r="D39" i="1"/>
  <c r="C39" i="1"/>
  <c r="AF278" i="1" s="1"/>
  <c r="B39" i="1"/>
  <c r="AG38" i="1"/>
  <c r="A38" i="1"/>
  <c r="AF276" i="1" s="1"/>
  <c r="Z37" i="1"/>
  <c r="AG273" i="1" s="1"/>
  <c r="Y37" i="1"/>
  <c r="AF273" i="1" s="1"/>
  <c r="X37" i="1"/>
  <c r="AG272" i="1" s="1"/>
  <c r="W37" i="1"/>
  <c r="AF272" i="1" s="1"/>
  <c r="V37" i="1"/>
  <c r="AG271" i="1" s="1"/>
  <c r="U37" i="1"/>
  <c r="AF271" i="1" s="1"/>
  <c r="T37" i="1"/>
  <c r="AG270" i="1" s="1"/>
  <c r="S37" i="1"/>
  <c r="AF270" i="1" s="1"/>
  <c r="R37" i="1"/>
  <c r="AG269" i="1" s="1"/>
  <c r="Q37" i="1"/>
  <c r="AF269" i="1" s="1"/>
  <c r="P37" i="1"/>
  <c r="AG268" i="1" s="1"/>
  <c r="O37" i="1"/>
  <c r="AF268" i="1" s="1"/>
  <c r="N37" i="1"/>
  <c r="AG267" i="1" s="1"/>
  <c r="M37" i="1"/>
  <c r="AF267" i="1" s="1"/>
  <c r="L37" i="1"/>
  <c r="AG266" i="1" s="1"/>
  <c r="K37" i="1"/>
  <c r="AF266" i="1" s="1"/>
  <c r="J37" i="1"/>
  <c r="AG265" i="1" s="1"/>
  <c r="I37" i="1"/>
  <c r="AF265" i="1" s="1"/>
  <c r="H37" i="1"/>
  <c r="AG264" i="1" s="1"/>
  <c r="G37" i="1"/>
  <c r="AF264" i="1" s="1"/>
  <c r="F37" i="1"/>
  <c r="AG263" i="1" s="1"/>
  <c r="E37" i="1"/>
  <c r="AF263" i="1" s="1"/>
  <c r="D37" i="1"/>
  <c r="AG262" i="1" s="1"/>
  <c r="C37" i="1"/>
  <c r="AF262" i="1" s="1"/>
  <c r="B37" i="1"/>
  <c r="AG36" i="1"/>
  <c r="A36" i="1"/>
  <c r="AF260" i="1" s="1"/>
  <c r="Z35" i="1"/>
  <c r="AG257" i="1" s="1"/>
  <c r="Y35" i="1"/>
  <c r="AF257" i="1" s="1"/>
  <c r="X35" i="1"/>
  <c r="AG256" i="1" s="1"/>
  <c r="W35" i="1"/>
  <c r="AF256" i="1" s="1"/>
  <c r="V35" i="1"/>
  <c r="AG255" i="1" s="1"/>
  <c r="U35" i="1"/>
  <c r="AF255" i="1" s="1"/>
  <c r="T35" i="1"/>
  <c r="AG254" i="1" s="1"/>
  <c r="S35" i="1"/>
  <c r="AF254" i="1" s="1"/>
  <c r="R35" i="1"/>
  <c r="AG253" i="1" s="1"/>
  <c r="Q35" i="1"/>
  <c r="AF253" i="1" s="1"/>
  <c r="P35" i="1"/>
  <c r="AG252" i="1" s="1"/>
  <c r="O35" i="1"/>
  <c r="AF252" i="1" s="1"/>
  <c r="N35" i="1"/>
  <c r="AG251" i="1" s="1"/>
  <c r="M35" i="1"/>
  <c r="AF251" i="1" s="1"/>
  <c r="L35" i="1"/>
  <c r="AG250" i="1" s="1"/>
  <c r="K35" i="1"/>
  <c r="AF250" i="1" s="1"/>
  <c r="J35" i="1"/>
  <c r="AG249" i="1" s="1"/>
  <c r="I35" i="1"/>
  <c r="AF249" i="1" s="1"/>
  <c r="H35" i="1"/>
  <c r="AG248" i="1" s="1"/>
  <c r="G35" i="1"/>
  <c r="AF248" i="1" s="1"/>
  <c r="F35" i="1"/>
  <c r="AG247" i="1" s="1"/>
  <c r="E35" i="1"/>
  <c r="AF247" i="1" s="1"/>
  <c r="D35" i="1"/>
  <c r="AG246" i="1" s="1"/>
  <c r="C35" i="1"/>
  <c r="AF246" i="1" s="1"/>
  <c r="B35" i="1"/>
  <c r="A34" i="1"/>
  <c r="AF244" i="1" s="1"/>
  <c r="Z33" i="1"/>
  <c r="AG241" i="1" s="1"/>
  <c r="Y33" i="1"/>
  <c r="AF241" i="1" s="1"/>
  <c r="X33" i="1"/>
  <c r="AG240" i="1" s="1"/>
  <c r="W33" i="1"/>
  <c r="AF240" i="1" s="1"/>
  <c r="V33" i="1"/>
  <c r="AG239" i="1" s="1"/>
  <c r="U33" i="1"/>
  <c r="AF239" i="1" s="1"/>
  <c r="T33" i="1"/>
  <c r="AG238" i="1" s="1"/>
  <c r="S33" i="1"/>
  <c r="AF238" i="1" s="1"/>
  <c r="R33" i="1"/>
  <c r="AG237" i="1" s="1"/>
  <c r="Q33" i="1"/>
  <c r="AF237" i="1" s="1"/>
  <c r="P33" i="1"/>
  <c r="AG236" i="1" s="1"/>
  <c r="O33" i="1"/>
  <c r="AF236" i="1" s="1"/>
  <c r="N33" i="1"/>
  <c r="AG235" i="1" s="1"/>
  <c r="M33" i="1"/>
  <c r="AF235" i="1" s="1"/>
  <c r="L33" i="1"/>
  <c r="AG234" i="1" s="1"/>
  <c r="K33" i="1"/>
  <c r="AF234" i="1" s="1"/>
  <c r="J33" i="1"/>
  <c r="AG233" i="1" s="1"/>
  <c r="I33" i="1"/>
  <c r="AF233" i="1" s="1"/>
  <c r="H33" i="1"/>
  <c r="AG232" i="1" s="1"/>
  <c r="G33" i="1"/>
  <c r="AF232" i="1" s="1"/>
  <c r="F33" i="1"/>
  <c r="AG231" i="1" s="1"/>
  <c r="E33" i="1"/>
  <c r="AF231" i="1" s="1"/>
  <c r="D33" i="1"/>
  <c r="AG230" i="1" s="1"/>
  <c r="C33" i="1"/>
  <c r="AF230" i="1" s="1"/>
  <c r="B33" i="1"/>
  <c r="A32" i="1"/>
  <c r="AF228" i="1" s="1"/>
  <c r="Z31" i="1"/>
  <c r="AG225" i="1" s="1"/>
  <c r="Y31" i="1"/>
  <c r="AF225" i="1" s="1"/>
  <c r="X31" i="1"/>
  <c r="AG224" i="1" s="1"/>
  <c r="W31" i="1"/>
  <c r="AF224" i="1" s="1"/>
  <c r="V31" i="1"/>
  <c r="AG223" i="1" s="1"/>
  <c r="U31" i="1"/>
  <c r="AF223" i="1" s="1"/>
  <c r="T31" i="1"/>
  <c r="AG222" i="1" s="1"/>
  <c r="S31" i="1"/>
  <c r="AF222" i="1" s="1"/>
  <c r="R31" i="1"/>
  <c r="AG221" i="1" s="1"/>
  <c r="Q31" i="1"/>
  <c r="AF221" i="1" s="1"/>
  <c r="P31" i="1"/>
  <c r="AG220" i="1" s="1"/>
  <c r="O31" i="1"/>
  <c r="AF220" i="1" s="1"/>
  <c r="N31" i="1"/>
  <c r="AG219" i="1" s="1"/>
  <c r="M31" i="1"/>
  <c r="AF219" i="1" s="1"/>
  <c r="L31" i="1"/>
  <c r="AG218" i="1" s="1"/>
  <c r="K31" i="1"/>
  <c r="AF218" i="1" s="1"/>
  <c r="J31" i="1"/>
  <c r="AG217" i="1" s="1"/>
  <c r="I31" i="1"/>
  <c r="H31" i="1"/>
  <c r="AG216" i="1" s="1"/>
  <c r="G31" i="1"/>
  <c r="AF216" i="1" s="1"/>
  <c r="F31" i="1"/>
  <c r="AG215" i="1" s="1"/>
  <c r="E31" i="1"/>
  <c r="AF215" i="1" s="1"/>
  <c r="D31" i="1"/>
  <c r="AG214" i="1" s="1"/>
  <c r="C31" i="1"/>
  <c r="AF214" i="1" s="1"/>
  <c r="B31" i="1"/>
  <c r="AG30" i="1"/>
  <c r="A30" i="1"/>
  <c r="AF212" i="1" s="1"/>
  <c r="Z29" i="1"/>
  <c r="AG209" i="1" s="1"/>
  <c r="Y29" i="1"/>
  <c r="AF209" i="1" s="1"/>
  <c r="X29" i="1"/>
  <c r="AG208" i="1" s="1"/>
  <c r="W29" i="1"/>
  <c r="AF208" i="1" s="1"/>
  <c r="V29" i="1"/>
  <c r="AG207" i="1" s="1"/>
  <c r="U29" i="1"/>
  <c r="AF207" i="1" s="1"/>
  <c r="T29" i="1"/>
  <c r="AG206" i="1" s="1"/>
  <c r="S29" i="1"/>
  <c r="AF206" i="1" s="1"/>
  <c r="R29" i="1"/>
  <c r="AG205" i="1" s="1"/>
  <c r="Q29" i="1"/>
  <c r="AF205" i="1" s="1"/>
  <c r="P29" i="1"/>
  <c r="AG204" i="1" s="1"/>
  <c r="O29" i="1"/>
  <c r="AF204" i="1" s="1"/>
  <c r="N29" i="1"/>
  <c r="AG203" i="1" s="1"/>
  <c r="M29" i="1"/>
  <c r="AF203" i="1" s="1"/>
  <c r="L29" i="1"/>
  <c r="AG202" i="1" s="1"/>
  <c r="K29" i="1"/>
  <c r="AF202" i="1" s="1"/>
  <c r="J29" i="1"/>
  <c r="AG201" i="1" s="1"/>
  <c r="I29" i="1"/>
  <c r="AF201" i="1" s="1"/>
  <c r="H29" i="1"/>
  <c r="AG200" i="1" s="1"/>
  <c r="G29" i="1"/>
  <c r="AF200" i="1" s="1"/>
  <c r="F29" i="1"/>
  <c r="AG199" i="1" s="1"/>
  <c r="E29" i="1"/>
  <c r="AF199" i="1" s="1"/>
  <c r="D29" i="1"/>
  <c r="AG198" i="1" s="1"/>
  <c r="C29" i="1"/>
  <c r="AF198" i="1" s="1"/>
  <c r="B29" i="1"/>
  <c r="AG28" i="1"/>
  <c r="A28" i="1"/>
  <c r="AF196" i="1" s="1"/>
  <c r="Z27" i="1"/>
  <c r="AG193" i="1" s="1"/>
  <c r="Y27" i="1"/>
  <c r="AF193" i="1" s="1"/>
  <c r="X27" i="1"/>
  <c r="AG192" i="1" s="1"/>
  <c r="W27" i="1"/>
  <c r="AF192" i="1" s="1"/>
  <c r="V27" i="1"/>
  <c r="AG191" i="1" s="1"/>
  <c r="U27" i="1"/>
  <c r="AF191" i="1" s="1"/>
  <c r="T27" i="1"/>
  <c r="AG190" i="1" s="1"/>
  <c r="S27" i="1"/>
  <c r="AF190" i="1" s="1"/>
  <c r="R27" i="1"/>
  <c r="AG189" i="1" s="1"/>
  <c r="Q27" i="1"/>
  <c r="AF189" i="1" s="1"/>
  <c r="P27" i="1"/>
  <c r="AG188" i="1" s="1"/>
  <c r="O27" i="1"/>
  <c r="AF188" i="1" s="1"/>
  <c r="N27" i="1"/>
  <c r="AG187" i="1" s="1"/>
  <c r="M27" i="1"/>
  <c r="AF187" i="1" s="1"/>
  <c r="L27" i="1"/>
  <c r="AG186" i="1" s="1"/>
  <c r="K27" i="1"/>
  <c r="AF186" i="1" s="1"/>
  <c r="J27" i="1"/>
  <c r="AG185" i="1" s="1"/>
  <c r="I27" i="1"/>
  <c r="AF185" i="1" s="1"/>
  <c r="H27" i="1"/>
  <c r="AG184" i="1" s="1"/>
  <c r="G27" i="1"/>
  <c r="AF184" i="1" s="1"/>
  <c r="F27" i="1"/>
  <c r="AG183" i="1" s="1"/>
  <c r="E27" i="1"/>
  <c r="AF183" i="1" s="1"/>
  <c r="D27" i="1"/>
  <c r="AG182" i="1" s="1"/>
  <c r="C27" i="1"/>
  <c r="AF182" i="1" s="1"/>
  <c r="B27" i="1"/>
  <c r="AG26" i="1"/>
  <c r="A26" i="1"/>
  <c r="AF180" i="1" s="1"/>
  <c r="Z25" i="1"/>
  <c r="AG177" i="1" s="1"/>
  <c r="Y25" i="1"/>
  <c r="AF177" i="1" s="1"/>
  <c r="X25" i="1"/>
  <c r="AG176" i="1" s="1"/>
  <c r="W25" i="1"/>
  <c r="AF176" i="1" s="1"/>
  <c r="V25" i="1"/>
  <c r="AG175" i="1" s="1"/>
  <c r="U25" i="1"/>
  <c r="AF175" i="1" s="1"/>
  <c r="T25" i="1"/>
  <c r="AG174" i="1" s="1"/>
  <c r="S25" i="1"/>
  <c r="AF174" i="1" s="1"/>
  <c r="R25" i="1"/>
  <c r="AG173" i="1" s="1"/>
  <c r="Q25" i="1"/>
  <c r="AF173" i="1" s="1"/>
  <c r="P25" i="1"/>
  <c r="AG172" i="1" s="1"/>
  <c r="O25" i="1"/>
  <c r="AF172" i="1" s="1"/>
  <c r="N25" i="1"/>
  <c r="AG171" i="1" s="1"/>
  <c r="M25" i="1"/>
  <c r="AF171" i="1" s="1"/>
  <c r="L25" i="1"/>
  <c r="AG170" i="1" s="1"/>
  <c r="K25" i="1"/>
  <c r="AF170" i="1" s="1"/>
  <c r="J25" i="1"/>
  <c r="AG169" i="1" s="1"/>
  <c r="I25" i="1"/>
  <c r="AF169" i="1" s="1"/>
  <c r="H25" i="1"/>
  <c r="AG168" i="1" s="1"/>
  <c r="G25" i="1"/>
  <c r="AF168" i="1" s="1"/>
  <c r="F25" i="1"/>
  <c r="AG167" i="1" s="1"/>
  <c r="E25" i="1"/>
  <c r="AF167" i="1" s="1"/>
  <c r="D25" i="1"/>
  <c r="AG166" i="1" s="1"/>
  <c r="C25" i="1"/>
  <c r="AF166" i="1" s="1"/>
  <c r="B25" i="1"/>
  <c r="AG24" i="1"/>
  <c r="A24" i="1"/>
  <c r="AF164" i="1" s="1"/>
  <c r="Z23" i="1"/>
  <c r="AG161" i="1" s="1"/>
  <c r="Y23" i="1"/>
  <c r="AF161" i="1" s="1"/>
  <c r="X23" i="1"/>
  <c r="AG160" i="1" s="1"/>
  <c r="W23" i="1"/>
  <c r="AF160" i="1" s="1"/>
  <c r="V23" i="1"/>
  <c r="AG159" i="1" s="1"/>
  <c r="U23" i="1"/>
  <c r="AF159" i="1" s="1"/>
  <c r="T23" i="1"/>
  <c r="AG158" i="1" s="1"/>
  <c r="S23" i="1"/>
  <c r="AF158" i="1" s="1"/>
  <c r="R23" i="1"/>
  <c r="AG157" i="1" s="1"/>
  <c r="Q23" i="1"/>
  <c r="AF157" i="1" s="1"/>
  <c r="P23" i="1"/>
  <c r="AG156" i="1" s="1"/>
  <c r="O23" i="1"/>
  <c r="AF156" i="1" s="1"/>
  <c r="N23" i="1"/>
  <c r="AG155" i="1" s="1"/>
  <c r="M23" i="1"/>
  <c r="AF155" i="1" s="1"/>
  <c r="L23" i="1"/>
  <c r="AG154" i="1" s="1"/>
  <c r="K23" i="1"/>
  <c r="AF154" i="1" s="1"/>
  <c r="J23" i="1"/>
  <c r="AG153" i="1" s="1"/>
  <c r="I23" i="1"/>
  <c r="AF153" i="1" s="1"/>
  <c r="H23" i="1"/>
  <c r="AG152" i="1" s="1"/>
  <c r="G23" i="1"/>
  <c r="AF152" i="1" s="1"/>
  <c r="F23" i="1"/>
  <c r="AG151" i="1" s="1"/>
  <c r="E23" i="1"/>
  <c r="AF151" i="1" s="1"/>
  <c r="D23" i="1"/>
  <c r="AG150" i="1" s="1"/>
  <c r="C23" i="1"/>
  <c r="AF150" i="1" s="1"/>
  <c r="B23" i="1"/>
  <c r="AG22" i="1"/>
  <c r="A22" i="1"/>
  <c r="AF148" i="1" s="1"/>
  <c r="Z21" i="1"/>
  <c r="AG145" i="1" s="1"/>
  <c r="Y21" i="1"/>
  <c r="AF145" i="1" s="1"/>
  <c r="X21" i="1"/>
  <c r="AG144" i="1" s="1"/>
  <c r="W21" i="1"/>
  <c r="AF144" i="1" s="1"/>
  <c r="V21" i="1"/>
  <c r="AG143" i="1" s="1"/>
  <c r="U21" i="1"/>
  <c r="AF143" i="1" s="1"/>
  <c r="T21" i="1"/>
  <c r="AG142" i="1" s="1"/>
  <c r="S21" i="1"/>
  <c r="AF142" i="1" s="1"/>
  <c r="R21" i="1"/>
  <c r="AG141" i="1" s="1"/>
  <c r="Q21" i="1"/>
  <c r="AF141" i="1" s="1"/>
  <c r="P21" i="1"/>
  <c r="AG140" i="1" s="1"/>
  <c r="O21" i="1"/>
  <c r="AF140" i="1" s="1"/>
  <c r="N21" i="1"/>
  <c r="AG139" i="1" s="1"/>
  <c r="M21" i="1"/>
  <c r="AF139" i="1" s="1"/>
  <c r="L21" i="1"/>
  <c r="AG138" i="1" s="1"/>
  <c r="K21" i="1"/>
  <c r="AF138" i="1" s="1"/>
  <c r="J21" i="1"/>
  <c r="AG137" i="1" s="1"/>
  <c r="I21" i="1"/>
  <c r="AF137" i="1" s="1"/>
  <c r="H21" i="1"/>
  <c r="AG136" i="1" s="1"/>
  <c r="G21" i="1"/>
  <c r="AF136" i="1" s="1"/>
  <c r="F21" i="1"/>
  <c r="E21" i="1"/>
  <c r="AF135" i="1" s="1"/>
  <c r="D21" i="1"/>
  <c r="AG134" i="1" s="1"/>
  <c r="C21" i="1"/>
  <c r="AF134" i="1" s="1"/>
  <c r="B21" i="1"/>
  <c r="AG20" i="1"/>
  <c r="A20" i="1"/>
  <c r="AF132" i="1" s="1"/>
  <c r="Z19" i="1"/>
  <c r="AG129" i="1" s="1"/>
  <c r="Y19" i="1"/>
  <c r="AF129" i="1" s="1"/>
  <c r="X19" i="1"/>
  <c r="AG128" i="1" s="1"/>
  <c r="W19" i="1"/>
  <c r="AF128" i="1" s="1"/>
  <c r="V19" i="1"/>
  <c r="AG127" i="1" s="1"/>
  <c r="U19" i="1"/>
  <c r="AF127" i="1" s="1"/>
  <c r="T19" i="1"/>
  <c r="AG126" i="1" s="1"/>
  <c r="S19" i="1"/>
  <c r="AF126" i="1" s="1"/>
  <c r="R19" i="1"/>
  <c r="AG125" i="1" s="1"/>
  <c r="Q19" i="1"/>
  <c r="AF125" i="1" s="1"/>
  <c r="P19" i="1"/>
  <c r="AG124" i="1" s="1"/>
  <c r="O19" i="1"/>
  <c r="AF124" i="1" s="1"/>
  <c r="N19" i="1"/>
  <c r="AG123" i="1" s="1"/>
  <c r="M19" i="1"/>
  <c r="AF123" i="1" s="1"/>
  <c r="L19" i="1"/>
  <c r="AG122" i="1" s="1"/>
  <c r="K19" i="1"/>
  <c r="AF122" i="1" s="1"/>
  <c r="J19" i="1"/>
  <c r="AG121" i="1" s="1"/>
  <c r="I19" i="1"/>
  <c r="AF121" i="1" s="1"/>
  <c r="H19" i="1"/>
  <c r="AG120" i="1" s="1"/>
  <c r="G19" i="1"/>
  <c r="AF120" i="1" s="1"/>
  <c r="F19" i="1"/>
  <c r="AG119" i="1" s="1"/>
  <c r="E19" i="1"/>
  <c r="AF119" i="1" s="1"/>
  <c r="D19" i="1"/>
  <c r="AG118" i="1" s="1"/>
  <c r="C19" i="1"/>
  <c r="AF118" i="1" s="1"/>
  <c r="B19" i="1"/>
  <c r="A18" i="1"/>
  <c r="AF116" i="1" s="1"/>
  <c r="Z17" i="1"/>
  <c r="AG113" i="1" s="1"/>
  <c r="Y17" i="1"/>
  <c r="AF113" i="1" s="1"/>
  <c r="X17" i="1"/>
  <c r="AG112" i="1" s="1"/>
  <c r="W17" i="1"/>
  <c r="AF112" i="1" s="1"/>
  <c r="V17" i="1"/>
  <c r="AG111" i="1" s="1"/>
  <c r="U17" i="1"/>
  <c r="AF111" i="1" s="1"/>
  <c r="T17" i="1"/>
  <c r="AG110" i="1" s="1"/>
  <c r="S17" i="1"/>
  <c r="AF110" i="1" s="1"/>
  <c r="R17" i="1"/>
  <c r="AG109" i="1" s="1"/>
  <c r="Q17" i="1"/>
  <c r="AF109" i="1" s="1"/>
  <c r="P17" i="1"/>
  <c r="AG108" i="1" s="1"/>
  <c r="O17" i="1"/>
  <c r="AF108" i="1" s="1"/>
  <c r="N17" i="1"/>
  <c r="AG107" i="1" s="1"/>
  <c r="M17" i="1"/>
  <c r="AF107" i="1" s="1"/>
  <c r="L17" i="1"/>
  <c r="AG106" i="1" s="1"/>
  <c r="K17" i="1"/>
  <c r="AF106" i="1" s="1"/>
  <c r="J17" i="1"/>
  <c r="AG105" i="1" s="1"/>
  <c r="I17" i="1"/>
  <c r="AF105" i="1" s="1"/>
  <c r="H17" i="1"/>
  <c r="AG104" i="1" s="1"/>
  <c r="G17" i="1"/>
  <c r="AF104" i="1" s="1"/>
  <c r="F17" i="1"/>
  <c r="AG103" i="1" s="1"/>
  <c r="E17" i="1"/>
  <c r="AF103" i="1" s="1"/>
  <c r="D17" i="1"/>
  <c r="AG102" i="1" s="1"/>
  <c r="C17" i="1"/>
  <c r="AF102" i="1" s="1"/>
  <c r="B17" i="1"/>
  <c r="A16" i="1"/>
  <c r="AF100" i="1" s="1"/>
  <c r="AF15" i="1"/>
  <c r="Z15" i="1"/>
  <c r="AG97" i="1" s="1"/>
  <c r="Y15" i="1"/>
  <c r="AF97" i="1" s="1"/>
  <c r="X15" i="1"/>
  <c r="AG96" i="1" s="1"/>
  <c r="W15" i="1"/>
  <c r="AF96" i="1" s="1"/>
  <c r="V15" i="1"/>
  <c r="AG95" i="1" s="1"/>
  <c r="U15" i="1"/>
  <c r="AF95" i="1" s="1"/>
  <c r="T15" i="1"/>
  <c r="AG94" i="1" s="1"/>
  <c r="S15" i="1"/>
  <c r="AF94" i="1" s="1"/>
  <c r="R15" i="1"/>
  <c r="AG93" i="1" s="1"/>
  <c r="Q15" i="1"/>
  <c r="P15" i="1"/>
  <c r="AG92" i="1" s="1"/>
  <c r="O15" i="1"/>
  <c r="AF92" i="1" s="1"/>
  <c r="N15" i="1"/>
  <c r="AG91" i="1" s="1"/>
  <c r="M15" i="1"/>
  <c r="AF91" i="1" s="1"/>
  <c r="L15" i="1"/>
  <c r="AG90" i="1" s="1"/>
  <c r="K15" i="1"/>
  <c r="AF90" i="1" s="1"/>
  <c r="J15" i="1"/>
  <c r="AG89" i="1" s="1"/>
  <c r="I15" i="1"/>
  <c r="AF89" i="1" s="1"/>
  <c r="H15" i="1"/>
  <c r="AG88" i="1" s="1"/>
  <c r="G15" i="1"/>
  <c r="AF88" i="1" s="1"/>
  <c r="F15" i="1"/>
  <c r="AG87" i="1" s="1"/>
  <c r="E15" i="1"/>
  <c r="AF87" i="1" s="1"/>
  <c r="D15" i="1"/>
  <c r="AG86" i="1" s="1"/>
  <c r="C15" i="1"/>
  <c r="AF86" i="1" s="1"/>
  <c r="B15" i="1"/>
  <c r="A14" i="1"/>
  <c r="AF84" i="1" s="1"/>
  <c r="Z13" i="1"/>
  <c r="AG81" i="1" s="1"/>
  <c r="Y13" i="1"/>
  <c r="AF81" i="1" s="1"/>
  <c r="X13" i="1"/>
  <c r="AG80" i="1" s="1"/>
  <c r="W13" i="1"/>
  <c r="AF80" i="1" s="1"/>
  <c r="V13" i="1"/>
  <c r="AG79" i="1" s="1"/>
  <c r="U13" i="1"/>
  <c r="AF79" i="1" s="1"/>
  <c r="T13" i="1"/>
  <c r="AG78" i="1" s="1"/>
  <c r="S13" i="1"/>
  <c r="AF78" i="1" s="1"/>
  <c r="R13" i="1"/>
  <c r="AG77" i="1" s="1"/>
  <c r="Q13" i="1"/>
  <c r="AF77" i="1" s="1"/>
  <c r="P13" i="1"/>
  <c r="AG76" i="1" s="1"/>
  <c r="O13" i="1"/>
  <c r="AF76" i="1" s="1"/>
  <c r="N13" i="1"/>
  <c r="AG75" i="1" s="1"/>
  <c r="M13" i="1"/>
  <c r="AF75" i="1" s="1"/>
  <c r="L13" i="1"/>
  <c r="AG74" i="1" s="1"/>
  <c r="K13" i="1"/>
  <c r="AF74" i="1" s="1"/>
  <c r="J13" i="1"/>
  <c r="AG73" i="1" s="1"/>
  <c r="I13" i="1"/>
  <c r="AF73" i="1" s="1"/>
  <c r="H13" i="1"/>
  <c r="AG72" i="1" s="1"/>
  <c r="G13" i="1"/>
  <c r="AF72" i="1" s="1"/>
  <c r="F13" i="1"/>
  <c r="AG71" i="1" s="1"/>
  <c r="E13" i="1"/>
  <c r="AF71" i="1" s="1"/>
  <c r="D13" i="1"/>
  <c r="AG70" i="1" s="1"/>
  <c r="C13" i="1"/>
  <c r="AF70" i="1" s="1"/>
  <c r="B13" i="1"/>
  <c r="AG12" i="1"/>
  <c r="A12" i="1"/>
  <c r="AF68" i="1" s="1"/>
  <c r="AF11" i="1"/>
  <c r="Z11" i="1"/>
  <c r="AG65" i="1" s="1"/>
  <c r="Y11" i="1"/>
  <c r="AF65" i="1" s="1"/>
  <c r="X11" i="1"/>
  <c r="AG64" i="1" s="1"/>
  <c r="W11" i="1"/>
  <c r="AF64" i="1" s="1"/>
  <c r="V11" i="1"/>
  <c r="AG63" i="1" s="1"/>
  <c r="U11" i="1"/>
  <c r="AF63" i="1" s="1"/>
  <c r="T11" i="1"/>
  <c r="AG62" i="1" s="1"/>
  <c r="S11" i="1"/>
  <c r="AF62" i="1" s="1"/>
  <c r="R11" i="1"/>
  <c r="AG61" i="1" s="1"/>
  <c r="Q11" i="1"/>
  <c r="AF61" i="1" s="1"/>
  <c r="P11" i="1"/>
  <c r="AG60" i="1" s="1"/>
  <c r="O11" i="1"/>
  <c r="AF60" i="1" s="1"/>
  <c r="N11" i="1"/>
  <c r="AG59" i="1" s="1"/>
  <c r="M11" i="1"/>
  <c r="AF59" i="1" s="1"/>
  <c r="L11" i="1"/>
  <c r="AG58" i="1" s="1"/>
  <c r="K11" i="1"/>
  <c r="AF58" i="1" s="1"/>
  <c r="J11" i="1"/>
  <c r="AG57" i="1" s="1"/>
  <c r="I11" i="1"/>
  <c r="AF57" i="1" s="1"/>
  <c r="H11" i="1"/>
  <c r="AG56" i="1" s="1"/>
  <c r="G11" i="1"/>
  <c r="AF56" i="1" s="1"/>
  <c r="F11" i="1"/>
  <c r="AG55" i="1" s="1"/>
  <c r="E11" i="1"/>
  <c r="AF55" i="1" s="1"/>
  <c r="D11" i="1"/>
  <c r="AB11" i="1" s="1"/>
  <c r="C11" i="1"/>
  <c r="AF54" i="1" s="1"/>
  <c r="B11" i="1"/>
  <c r="AG10" i="1"/>
  <c r="A10" i="1"/>
  <c r="AF52" i="1" s="1"/>
  <c r="Z9" i="1"/>
  <c r="AG47" i="1" s="1"/>
  <c r="Y9" i="1"/>
  <c r="AF47" i="1" s="1"/>
  <c r="X9" i="1"/>
  <c r="AG46" i="1" s="1"/>
  <c r="W9" i="1"/>
  <c r="AF46" i="1" s="1"/>
  <c r="V9" i="1"/>
  <c r="AG45" i="1" s="1"/>
  <c r="U9" i="1"/>
  <c r="AF45" i="1" s="1"/>
  <c r="T9" i="1"/>
  <c r="AG44" i="1" s="1"/>
  <c r="S9" i="1"/>
  <c r="AF44" i="1" s="1"/>
  <c r="R9" i="1"/>
  <c r="AG43" i="1" s="1"/>
  <c r="Q9" i="1"/>
  <c r="AF43" i="1" s="1"/>
  <c r="P9" i="1"/>
  <c r="AG42" i="1" s="1"/>
  <c r="O9" i="1"/>
  <c r="AF42" i="1" s="1"/>
  <c r="N9" i="1"/>
  <c r="AG41" i="1" s="1"/>
  <c r="M9" i="1"/>
  <c r="L9" i="1"/>
  <c r="AG40" i="1" s="1"/>
  <c r="K9" i="1"/>
  <c r="AF40" i="1" s="1"/>
  <c r="J9" i="1"/>
  <c r="AG39" i="1" s="1"/>
  <c r="I9" i="1"/>
  <c r="AF39" i="1" s="1"/>
  <c r="H9" i="1"/>
  <c r="G9" i="1"/>
  <c r="AF38" i="1" s="1"/>
  <c r="F9" i="1"/>
  <c r="AG37" i="1" s="1"/>
  <c r="E9" i="1"/>
  <c r="AF37" i="1" s="1"/>
  <c r="D9" i="1"/>
  <c r="AB9" i="1" s="1"/>
  <c r="C9" i="1"/>
  <c r="AF36" i="1" s="1"/>
  <c r="B9" i="1"/>
  <c r="AG8" i="1"/>
  <c r="A8" i="1"/>
  <c r="AF34" i="1" s="1"/>
  <c r="AF7" i="1"/>
  <c r="Z7" i="1"/>
  <c r="AG31" i="1" s="1"/>
  <c r="Y7" i="1"/>
  <c r="AF31" i="1" s="1"/>
  <c r="X7" i="1"/>
  <c r="W7" i="1"/>
  <c r="AF30" i="1" s="1"/>
  <c r="V7" i="1"/>
  <c r="AG29" i="1" s="1"/>
  <c r="U7" i="1"/>
  <c r="AF29" i="1" s="1"/>
  <c r="T7" i="1"/>
  <c r="S7" i="1"/>
  <c r="AF28" i="1" s="1"/>
  <c r="R7" i="1"/>
  <c r="AG27" i="1" s="1"/>
  <c r="Q7" i="1"/>
  <c r="AF27" i="1" s="1"/>
  <c r="P7" i="1"/>
  <c r="O7" i="1"/>
  <c r="AF26" i="1" s="1"/>
  <c r="N7" i="1"/>
  <c r="AG25" i="1" s="1"/>
  <c r="M7" i="1"/>
  <c r="AF25" i="1" s="1"/>
  <c r="L7" i="1"/>
  <c r="K7" i="1"/>
  <c r="AF24" i="1" s="1"/>
  <c r="J7" i="1"/>
  <c r="AG23" i="1" s="1"/>
  <c r="I7" i="1"/>
  <c r="AF23" i="1" s="1"/>
  <c r="H7" i="1"/>
  <c r="G7" i="1"/>
  <c r="AF22" i="1" s="1"/>
  <c r="F7" i="1"/>
  <c r="AG21" i="1" s="1"/>
  <c r="E7" i="1"/>
  <c r="AF21" i="1" s="1"/>
  <c r="D7" i="1"/>
  <c r="AB7" i="1" s="1"/>
  <c r="C7" i="1"/>
  <c r="AF20" i="1" s="1"/>
  <c r="B7" i="1"/>
  <c r="AG6" i="1"/>
  <c r="A6" i="1"/>
  <c r="AF18" i="1" s="1"/>
  <c r="Z5" i="1"/>
  <c r="AG15" i="1" s="1"/>
  <c r="Y5" i="1"/>
  <c r="X5" i="1"/>
  <c r="AG14" i="1" s="1"/>
  <c r="W5" i="1"/>
  <c r="AF14" i="1" s="1"/>
  <c r="V5" i="1"/>
  <c r="AG13" i="1" s="1"/>
  <c r="U5" i="1"/>
  <c r="AF13" i="1" s="1"/>
  <c r="T5" i="1"/>
  <c r="S5" i="1"/>
  <c r="AF12" i="1" s="1"/>
  <c r="R5" i="1"/>
  <c r="AG11" i="1" s="1"/>
  <c r="Q5" i="1"/>
  <c r="P5" i="1"/>
  <c r="O5" i="1"/>
  <c r="AF10" i="1" s="1"/>
  <c r="N5" i="1"/>
  <c r="AG9" i="1" s="1"/>
  <c r="M5" i="1"/>
  <c r="AF9" i="1" s="1"/>
  <c r="L5" i="1"/>
  <c r="K5" i="1"/>
  <c r="AF8" i="1" s="1"/>
  <c r="J5" i="1"/>
  <c r="AG7" i="1" s="1"/>
  <c r="I5" i="1"/>
  <c r="H5" i="1"/>
  <c r="G5" i="1"/>
  <c r="F5" i="1"/>
  <c r="AG5" i="1" s="1"/>
  <c r="E5" i="1"/>
  <c r="D5" i="1"/>
  <c r="AB5" i="1" s="1"/>
  <c r="C5" i="1"/>
  <c r="C64" i="1" s="1"/>
  <c r="B5" i="1"/>
  <c r="AG4" i="1"/>
  <c r="A4" i="1"/>
  <c r="AF2" i="1"/>
  <c r="AA5" i="1" l="1"/>
  <c r="C66" i="1"/>
  <c r="AB13" i="1"/>
  <c r="AB15" i="1"/>
  <c r="AA21" i="1"/>
  <c r="AA23" i="1"/>
  <c r="AA25" i="1"/>
  <c r="AA27" i="1"/>
  <c r="AA29" i="1"/>
  <c r="AA31" i="1"/>
  <c r="AA45" i="1"/>
  <c r="AA55" i="1"/>
  <c r="AB27" i="1"/>
  <c r="AB29" i="1"/>
  <c r="AB31" i="1"/>
  <c r="AA37" i="1"/>
  <c r="AA39" i="1"/>
  <c r="AB45" i="1"/>
  <c r="AA57" i="1"/>
  <c r="AB57" i="1"/>
  <c r="G66" i="1"/>
  <c r="AF310" i="1"/>
  <c r="AA7" i="1"/>
  <c r="AA9" i="1"/>
  <c r="AA15" i="1"/>
  <c r="AB25" i="1"/>
  <c r="AA19" i="1"/>
  <c r="AB37" i="1"/>
  <c r="AG278" i="1"/>
  <c r="AB39" i="1"/>
  <c r="AB21" i="1"/>
  <c r="AB23" i="1"/>
  <c r="AB19" i="1"/>
  <c r="AA35" i="1"/>
  <c r="AA11" i="1"/>
  <c r="AA13" i="1"/>
  <c r="AB33" i="1"/>
  <c r="G64" i="1"/>
  <c r="AF4" i="1"/>
  <c r="AF6" i="1"/>
  <c r="AB35" i="1"/>
  <c r="AB43" i="1"/>
  <c r="AB59" i="1"/>
  <c r="E64" i="1"/>
  <c r="E66" i="1" s="1"/>
  <c r="AF5" i="1"/>
  <c r="AA17" i="1"/>
  <c r="AA61" i="1"/>
  <c r="AB17" i="1"/>
  <c r="AA33" i="1"/>
  <c r="AA41" i="1"/>
  <c r="AB53" i="1"/>
  <c r="AB61" i="1"/>
  <c r="AG310" i="1"/>
  <c r="AG353" i="1"/>
  <c r="AA51" i="1"/>
  <c r="AB55" i="1"/>
  <c r="AG326" i="1"/>
  <c r="AB51" i="1"/>
  <c r="AF374" i="1"/>
  <c r="AA59" i="1"/>
  <c r="AF406" i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<sst xmlns="http://schemas.openxmlformats.org/spreadsheetml/2006/main" count="144" uniqueCount="32">
  <si>
    <t>การใช้พลังงานไฟฟ้าของแต่ละคณะ,สำนัก</t>
  </si>
  <si>
    <t>ลำดับ</t>
  </si>
  <si>
    <t>ชื่ออาคาร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</si>
  <si>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</si>
  <si>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</si>
  <si>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</si>
  <si>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</si>
  <si>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</si>
  <si>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มิถุนายน 64</t>
  </si>
  <si>
    <t>กรกฏาคม 64</t>
  </si>
  <si>
    <t>สิงหาคม 64</t>
  </si>
  <si>
    <t>กันยายน 64</t>
  </si>
  <si>
    <t>ตุลาคม 64</t>
  </si>
  <si>
    <t>พฤศจิกายน 64</t>
  </si>
  <si>
    <t>ธันวาคม 64</t>
  </si>
  <si>
    <t>ผลรวมแต่ละหน่วยงาน/ปี</t>
  </si>
  <si>
    <t>Month</t>
  </si>
  <si>
    <t>kWh</t>
  </si>
  <si>
    <t>บาท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</si>
  <si>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</si>
  <si>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</si>
  <si>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t>คลินิกรักษาสัตว์</t>
  </si>
  <si>
    <t xml:space="preserve">คณะสัตวศาสตร์และเทคโนโลยี 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</si>
  <si>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</si>
  <si>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</si>
  <si>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</si>
  <si>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</si>
  <si>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</si>
  <si>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</si>
  <si>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</si>
  <si>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รวมทุกหน่วยงาน</t>
  </si>
  <si>
    <t>บิลค่าไฟฟ้า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</si>
</sst>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4"/>
      <color theme="1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b/>
      <sz val="14"/>
      <name val="AngsanaUPC"/>
      <family val="1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7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0" quotePrefix="1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" fontId="4" fillId="0" borderId="2" xfId="0" quotePrefix="1" applyNumberFormat="1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7" fontId="4" fillId="0" borderId="4" xfId="0" quotePrefix="1" applyNumberFormat="1" applyFont="1" applyBorder="1" applyAlignment="1">
      <alignment horizontal="centerContinuous"/>
    </xf>
    <xf numFmtId="17" fontId="4" fillId="0" borderId="4" xfId="0" quotePrefix="1" applyNumberFormat="1" applyFont="1" applyFill="1" applyBorder="1" applyAlignment="1">
      <alignment horizontal="centerContinuous"/>
    </xf>
    <xf numFmtId="17" fontId="4" fillId="0" borderId="5" xfId="1" quotePrefix="1" applyNumberFormat="1" applyFont="1" applyBorder="1" applyAlignment="1">
      <alignment horizontal="centerContinuous"/>
    </xf>
    <xf numFmtId="0" fontId="7" fillId="0" borderId="5" xfId="1" applyFont="1" applyBorder="1" applyAlignment="1">
      <alignment horizontal="centerContinuous"/>
    </xf>
    <xf numFmtId="0" fontId="2" fillId="2" borderId="5" xfId="2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 shrinkToFit="1"/>
    </xf>
    <xf numFmtId="0" fontId="9" fillId="3" borderId="3" xfId="0" applyFont="1" applyFill="1" applyBorder="1" applyAlignment="1">
      <alignment horizontal="centerContinuous" shrinkToFit="1"/>
    </xf>
    <xf numFmtId="0" fontId="10" fillId="0" borderId="0" xfId="0" applyFont="1" applyFill="1"/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11" fillId="0" borderId="6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 shrinkToFit="1"/>
    </xf>
    <xf numFmtId="0" fontId="5" fillId="0" borderId="2" xfId="0" applyFont="1" applyFill="1" applyBorder="1"/>
    <xf numFmtId="0" fontId="5" fillId="0" borderId="4" xfId="0" applyFont="1" applyFill="1" applyBorder="1" applyAlignment="1">
      <alignment shrinkToFit="1"/>
    </xf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17" fontId="2" fillId="2" borderId="5" xfId="2" applyNumberFormat="1" applyFont="1" applyFill="1" applyBorder="1" applyAlignment="1">
      <alignment horizontal="center"/>
    </xf>
    <xf numFmtId="4" fontId="2" fillId="2" borderId="5" xfId="2" applyNumberFormat="1" applyFont="1" applyFill="1" applyBorder="1" applyAlignment="1">
      <alignment horizontal="center" shrinkToFit="1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4" fontId="11" fillId="4" borderId="3" xfId="0" applyNumberFormat="1" applyFont="1" applyFill="1" applyBorder="1" applyAlignment="1">
      <alignment horizontal="center" shrinkToFit="1"/>
    </xf>
    <xf numFmtId="4" fontId="4" fillId="4" borderId="3" xfId="0" applyNumberFormat="1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left"/>
    </xf>
    <xf numFmtId="4" fontId="11" fillId="0" borderId="4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Continuous"/>
    </xf>
    <xf numFmtId="0" fontId="14" fillId="4" borderId="3" xfId="0" applyFont="1" applyFill="1" applyBorder="1" applyAlignment="1">
      <alignment horizontal="left" shrinkToFit="1"/>
    </xf>
    <xf numFmtId="4" fontId="4" fillId="0" borderId="3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left" shrinkToFit="1"/>
    </xf>
    <xf numFmtId="4" fontId="11" fillId="4" borderId="3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7" fontId="2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shrinkToFit="1"/>
    </xf>
    <xf numFmtId="4" fontId="11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9" fillId="0" borderId="0" xfId="0" applyNumberFormat="1" applyFont="1" applyFill="1"/>
    <xf numFmtId="0" fontId="9" fillId="0" borderId="0" xfId="0" applyFont="1" applyFill="1" applyAlignment="1">
      <alignment horizontal="center"/>
    </xf>
    <xf numFmtId="2" fontId="3" fillId="0" borderId="0" xfId="0" applyNumberFormat="1" applyFont="1" applyFill="1"/>
    <xf numFmtId="0" fontId="2" fillId="3" borderId="3" xfId="0" applyFont="1" applyFill="1" applyBorder="1" applyAlignment="1">
      <alignment horizontal="centerContinuous" shrinkToFit="1"/>
    </xf>
  </cellXfs>
  <cellStyles count="3">
    <cellStyle name="ปกติ" xfId="0" builtinId="0"/>
    <cellStyle name="ปกติ 2" xfId="1"/>
    <cellStyle name="ปกติ_Basedata-วท.ลำพู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'[5]2564-คณะ,สำนัก'!$AF$4:$AF$15</c:f>
              <c:numCache>
                <c:formatCode>General</c:formatCode>
                <c:ptCount val="12"/>
                <c:pt idx="0">
                  <c:v>69649.640000000072</c:v>
                </c:pt>
                <c:pt idx="1">
                  <c:v>98364.349999999948</c:v>
                </c:pt>
                <c:pt idx="2">
                  <c:v>126935.30000000002</c:v>
                </c:pt>
                <c:pt idx="3">
                  <c:v>166684.68999999994</c:v>
                </c:pt>
                <c:pt idx="4">
                  <c:v>114306.26000000004</c:v>
                </c:pt>
                <c:pt idx="5">
                  <c:v>91567.25999999998</c:v>
                </c:pt>
                <c:pt idx="6">
                  <c:v>83663.330000000045</c:v>
                </c:pt>
                <c:pt idx="7">
                  <c:v>80745.159999999931</c:v>
                </c:pt>
                <c:pt idx="8">
                  <c:v>81573.630000000092</c:v>
                </c:pt>
                <c:pt idx="9">
                  <c:v>78305.649999999951</c:v>
                </c:pt>
                <c:pt idx="10">
                  <c:v>86362.699999999953</c:v>
                </c:pt>
                <c:pt idx="11">
                  <c:v>86903.010000000068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960-42E6-B328-BDE84E3567F9}"/>
            </c:ext>
          </c:extLst>
        </c:ser>
        <c:ser>
          <c:idx val="1"/>
          <c:order val="1"/>
          <c:tx>
            <c:strRef>
              <c:f>'[5]2564-คณะ,สำนัก'!$AG$3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'[5]2564-คณะ,สำนัก'!$AG$4:$AG$15</c:f>
              <c:numCache>
                <c:formatCode>General</c:formatCode>
                <c:ptCount val="12"/>
                <c:pt idx="0">
                  <c:v>241043.50144679387</c:v>
                </c:pt>
                <c:pt idx="1">
                  <c:v>357852.72220418067</c:v>
                </c:pt>
                <c:pt idx="2">
                  <c:v>484135.68170133122</c:v>
                </c:pt>
                <c:pt idx="3">
                  <c:v>603462.16581810568</c:v>
                </c:pt>
                <c:pt idx="4">
                  <c:v>426436.41989189002</c:v>
                </c:pt>
                <c:pt idx="5">
                  <c:v>348980.13952919439</c:v>
                </c:pt>
                <c:pt idx="6">
                  <c:v>314557.63300789974</c:v>
                </c:pt>
                <c:pt idx="7">
                  <c:v>300309.53338910802</c:v>
                </c:pt>
                <c:pt idx="8">
                  <c:v>304173.05190364853</c:v>
                </c:pt>
                <c:pt idx="9">
                  <c:v>287408.55268537428</c:v>
                </c:pt>
                <c:pt idx="10">
                  <c:v>323955.387767201</c:v>
                </c:pt>
                <c:pt idx="11">
                  <c:v>309295.67160254827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960-42E6-B328-BDE84E35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'[5]2564-คณะ,สำนัก'!$AF$165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'[5]2564-คณะ,สำนัก'!$AF$166:$AF$177</c:f>
              <c:numCache>
                <c:formatCode>General</c:formatCode>
                <c:ptCount val="12"/>
                <c:pt idx="0">
                  <c:v>10582.28</c:v>
                </c:pt>
                <c:pt idx="1">
                  <c:v>10952.7</c:v>
                </c:pt>
                <c:pt idx="2">
                  <c:v>17708.900000000001</c:v>
                </c:pt>
                <c:pt idx="3">
                  <c:v>12388.56</c:v>
                </c:pt>
                <c:pt idx="4">
                  <c:v>16980.900000000001</c:v>
                </c:pt>
                <c:pt idx="5">
                  <c:v>18511.189999999999</c:v>
                </c:pt>
                <c:pt idx="6">
                  <c:v>16119.8</c:v>
                </c:pt>
                <c:pt idx="7">
                  <c:v>17033.48</c:v>
                </c:pt>
                <c:pt idx="8">
                  <c:v>15697.75</c:v>
                </c:pt>
                <c:pt idx="9">
                  <c:v>14413.89</c:v>
                </c:pt>
                <c:pt idx="10">
                  <c:v>14144.96</c:v>
                </c:pt>
                <c:pt idx="11">
                  <c:v>10556.7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B0-43EE-B6C2-700B15A7994F}"/>
            </c:ext>
          </c:extLst>
        </c:ser>
        <c:ser>
          <c:idx val="1"/>
          <c:order val="1"/>
          <c:tx>
            <c:strRef>
              <c:f>'[5]2564-คณะ,สำนัก'!$AG$165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'[5]2564-คณะ,สำนัก'!$AG$166:$AG$177</c:f>
              <c:numCache>
                <c:formatCode>General</c:formatCode>
                <c:ptCount val="12"/>
                <c:pt idx="0">
                  <c:v>36614.688800000004</c:v>
                </c:pt>
                <c:pt idx="1">
                  <c:v>39867.828000000001</c:v>
                </c:pt>
                <c:pt idx="2">
                  <c:v>67293.820000000007</c:v>
                </c:pt>
                <c:pt idx="3">
                  <c:v>44846.587200000002</c:v>
                </c:pt>
                <c:pt idx="4">
                  <c:v>63338.757000000005</c:v>
                </c:pt>
                <c:pt idx="5">
                  <c:v>70527.633900000001</c:v>
                </c:pt>
                <c:pt idx="6">
                  <c:v>60610.447999999997</c:v>
                </c:pt>
                <c:pt idx="7">
                  <c:v>63364.545600000005</c:v>
                </c:pt>
                <c:pt idx="8">
                  <c:v>58552.607499999998</c:v>
                </c:pt>
                <c:pt idx="9">
                  <c:v>52898.976299999995</c:v>
                </c:pt>
                <c:pt idx="10">
                  <c:v>53043.6</c:v>
                </c:pt>
                <c:pt idx="11">
                  <c:v>37581.852000000006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B0-43EE-B6C2-700B15A7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'[5]2564-คณะ,สำนัก'!$AF$181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'[5]2564-คณะ,สำนัก'!$AF$182:$AF$193</c:f>
              <c:numCache>
                <c:formatCode>General</c:formatCode>
                <c:ptCount val="12"/>
                <c:pt idx="0">
                  <c:v>68333.149999999994</c:v>
                </c:pt>
                <c:pt idx="1">
                  <c:v>78095.899999999994</c:v>
                </c:pt>
                <c:pt idx="2">
                  <c:v>115771.21</c:v>
                </c:pt>
                <c:pt idx="3">
                  <c:v>77041.650000000009</c:v>
                </c:pt>
                <c:pt idx="4">
                  <c:v>95444.890000000014</c:v>
                </c:pt>
                <c:pt idx="5">
                  <c:v>107537.05</c:v>
                </c:pt>
                <c:pt idx="6">
                  <c:v>94060.24</c:v>
                </c:pt>
                <c:pt idx="7">
                  <c:v>95972.9</c:v>
                </c:pt>
                <c:pt idx="8">
                  <c:v>92876.61</c:v>
                </c:pt>
                <c:pt idx="9">
                  <c:v>87116.639999999985</c:v>
                </c:pt>
                <c:pt idx="10">
                  <c:v>88619.38</c:v>
                </c:pt>
                <c:pt idx="11">
                  <c:v>66925.66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A6-4696-80CF-7CDE76D4630A}"/>
            </c:ext>
          </c:extLst>
        </c:ser>
        <c:ser>
          <c:idx val="1"/>
          <c:order val="1"/>
          <c:tx>
            <c:strRef>
              <c:f>'[5]2564-คณะ,สำนัก'!$AG$181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'[5]2564-คณะ,สำนัก'!$AG$182:$AG$193</c:f>
              <c:numCache>
                <c:formatCode>General</c:formatCode>
                <c:ptCount val="12"/>
                <c:pt idx="0">
                  <c:v>236523.34095826102</c:v>
                </c:pt>
                <c:pt idx="1">
                  <c:v>284084.99029827921</c:v>
                </c:pt>
                <c:pt idx="2">
                  <c:v>439823.69089243014</c:v>
                </c:pt>
                <c:pt idx="3">
                  <c:v>278945.52801164426</c:v>
                </c:pt>
                <c:pt idx="4">
                  <c:v>356121.92689024139</c:v>
                </c:pt>
                <c:pt idx="5">
                  <c:v>409945.01257720718</c:v>
                </c:pt>
                <c:pt idx="6">
                  <c:v>353633.0010587736</c:v>
                </c:pt>
                <c:pt idx="7">
                  <c:v>356858.62707297248</c:v>
                </c:pt>
                <c:pt idx="8">
                  <c:v>346231.73704992299</c:v>
                </c:pt>
                <c:pt idx="9">
                  <c:v>319769.12176581309</c:v>
                </c:pt>
                <c:pt idx="10">
                  <c:v>332479.61415684281</c:v>
                </c:pt>
                <c:pt idx="11">
                  <c:v>238162.9935898048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BA6-4696-80CF-7CDE76D46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'[5]2564-คณะ,สำนัก'!$AF$341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'[5]2564-คณะ,สำนัก'!$AF$342:$AF$353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11-4B4B-8192-0488A5B1C75F}"/>
            </c:ext>
          </c:extLst>
        </c:ser>
        <c:ser>
          <c:idx val="1"/>
          <c:order val="1"/>
          <c:tx>
            <c:strRef>
              <c:f>'[5]2564-คณะ,สำนัก'!$AG$341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'[5]2564-คณะ,สำนัก'!$AG$342:$AG$353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611-4B4B-8192-0488A5B1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'[5]2564-คณะ,สำนัก'!$AF$357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'[5]2564-คณะ,สำนัก'!$AF$358:$AF$369</c:f>
              <c:numCache>
                <c:formatCode>General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34-4AA8-8035-AF2137D55E84}"/>
            </c:ext>
          </c:extLst>
        </c:ser>
        <c:ser>
          <c:idx val="1"/>
          <c:order val="1"/>
          <c:tx>
            <c:strRef>
              <c:f>'[5]2564-คณะ,สำนัก'!$AG$357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'[5]2564-คณะ,สำนัก'!$AG$358:$AG$369</c:f>
              <c:numCache>
                <c:formatCode>General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34-4AA8-8035-AF2137D55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'[5]2564-คณะ,สำนัก'!$AF$373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'[5]2564-คณะ,สำนัก'!$AF$374:$AF$385</c:f>
              <c:numCache>
                <c:formatCode>General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1442.49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B3-4DE1-8FD7-ACE21A233767}"/>
            </c:ext>
          </c:extLst>
        </c:ser>
        <c:ser>
          <c:idx val="1"/>
          <c:order val="1"/>
          <c:tx>
            <c:strRef>
              <c:f>'[5]2564-คณะ,สำนัก'!$AG$373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'[5]2564-คณะ,สำนัก'!$AG$374:$AG$385</c:f>
              <c:numCache>
                <c:formatCode>General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6130.44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B3-4DE1-8FD7-ACE21A23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'[5]2564-คณะ,สำนัก'!$AF$389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'[5]2564-คณะ,สำนัก'!$AF$390:$AF$401</c:f>
              <c:numCache>
                <c:formatCode>General</c:formatCode>
                <c:ptCount val="12"/>
                <c:pt idx="0">
                  <c:v>48568.32</c:v>
                </c:pt>
                <c:pt idx="1">
                  <c:v>47336.32</c:v>
                </c:pt>
                <c:pt idx="2">
                  <c:v>47336.32</c:v>
                </c:pt>
                <c:pt idx="3">
                  <c:v>67015.990000000005</c:v>
                </c:pt>
                <c:pt idx="4">
                  <c:v>69624.929999999993</c:v>
                </c:pt>
                <c:pt idx="5">
                  <c:v>62882.39</c:v>
                </c:pt>
                <c:pt idx="6">
                  <c:v>68466.13</c:v>
                </c:pt>
                <c:pt idx="7">
                  <c:v>65026.33</c:v>
                </c:pt>
                <c:pt idx="8">
                  <c:v>49155.99</c:v>
                </c:pt>
                <c:pt idx="9">
                  <c:v>40704.129999999997</c:v>
                </c:pt>
                <c:pt idx="10">
                  <c:v>51198.400000000001</c:v>
                </c:pt>
                <c:pt idx="11">
                  <c:v>43792.29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33-4CF5-A960-85C714DB2F60}"/>
            </c:ext>
          </c:extLst>
        </c:ser>
        <c:ser>
          <c:idx val="1"/>
          <c:order val="1"/>
          <c:tx>
            <c:strRef>
              <c:f>'[5]2564-คณะ,สำนัก'!$AG$389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'[5]2564-คณะ,สำนัก'!$AG$390:$AG$401</c:f>
              <c:numCache>
                <c:formatCode>General</c:formatCode>
                <c:ptCount val="12"/>
                <c:pt idx="0">
                  <c:v>184659.77000000002</c:v>
                </c:pt>
                <c:pt idx="1">
                  <c:v>184417.33000000002</c:v>
                </c:pt>
                <c:pt idx="2">
                  <c:v>184417.33000000002</c:v>
                </c:pt>
                <c:pt idx="3">
                  <c:v>256727.09</c:v>
                </c:pt>
                <c:pt idx="4">
                  <c:v>269523.62</c:v>
                </c:pt>
                <c:pt idx="5">
                  <c:v>241839.13</c:v>
                </c:pt>
                <c:pt idx="6">
                  <c:v>259980.34</c:v>
                </c:pt>
                <c:pt idx="7">
                  <c:v>250790.48</c:v>
                </c:pt>
                <c:pt idx="8">
                  <c:v>195068.42</c:v>
                </c:pt>
                <c:pt idx="9">
                  <c:v>163139.91</c:v>
                </c:pt>
                <c:pt idx="10">
                  <c:v>212496.30000000002</c:v>
                </c:pt>
                <c:pt idx="11">
                  <c:v>173984.99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533-4CF5-A960-85C714DB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'[5]2564-คณะ,สำนัก'!$AF$405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'[5]2564-คณะ,สำนัก'!$AF$406:$AF$417</c:f>
              <c:numCache>
                <c:formatCode>General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660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F5-4D26-9D00-EC8F2438F465}"/>
            </c:ext>
          </c:extLst>
        </c:ser>
        <c:ser>
          <c:idx val="1"/>
          <c:order val="1"/>
          <c:tx>
            <c:strRef>
              <c:f>'[5]2564-คณะ,สำนัก'!$AG$405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'[5]2564-คณะ,สำนัก'!$AG$406:$AG$417</c:f>
              <c:numCache>
                <c:formatCode>General</c:formatCode>
                <c:ptCount val="12"/>
                <c:pt idx="0">
                  <c:v>3577.42</c:v>
                </c:pt>
                <c:pt idx="1">
                  <c:v>3220.2599999999998</c:v>
                </c:pt>
                <c:pt idx="2">
                  <c:v>3220.2599999999998</c:v>
                </c:pt>
                <c:pt idx="3">
                  <c:v>3577.42</c:v>
                </c:pt>
                <c:pt idx="4">
                  <c:v>3615.64</c:v>
                </c:pt>
                <c:pt idx="5">
                  <c:v>4332.8600000000006</c:v>
                </c:pt>
                <c:pt idx="6">
                  <c:v>3615.64</c:v>
                </c:pt>
                <c:pt idx="7">
                  <c:v>3432.7799999999997</c:v>
                </c:pt>
                <c:pt idx="8">
                  <c:v>3220.2599999999998</c:v>
                </c:pt>
                <c:pt idx="9">
                  <c:v>5570.5</c:v>
                </c:pt>
                <c:pt idx="10">
                  <c:v>7885.0300000000007</c:v>
                </c:pt>
                <c:pt idx="11">
                  <c:v>5104.3700000000008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F5-4D26-9D00-EC8F2438F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'[5]2564-คณะ,สำนัก'!$AF$421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'[5]2564-คณะ,สำนัก'!$AF$422:$AF$433</c:f>
              <c:numCache>
                <c:formatCode>General</c:formatCode>
                <c:ptCount val="12"/>
                <c:pt idx="0">
                  <c:v>80309.11</c:v>
                </c:pt>
                <c:pt idx="1">
                  <c:v>83219.77</c:v>
                </c:pt>
                <c:pt idx="2">
                  <c:v>111286.3</c:v>
                </c:pt>
                <c:pt idx="3">
                  <c:v>86480.6</c:v>
                </c:pt>
                <c:pt idx="4">
                  <c:v>93258.13</c:v>
                </c:pt>
                <c:pt idx="5">
                  <c:v>88756.4</c:v>
                </c:pt>
                <c:pt idx="6">
                  <c:v>107296.93</c:v>
                </c:pt>
                <c:pt idx="7">
                  <c:v>119316.14</c:v>
                </c:pt>
                <c:pt idx="8">
                  <c:v>105052.25</c:v>
                </c:pt>
                <c:pt idx="9">
                  <c:v>106709.52</c:v>
                </c:pt>
                <c:pt idx="10">
                  <c:v>86228.62</c:v>
                </c:pt>
                <c:pt idx="11">
                  <c:v>81209.89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9F-42A9-B95A-A09FD292974B}"/>
            </c:ext>
          </c:extLst>
        </c:ser>
        <c:ser>
          <c:idx val="1"/>
          <c:order val="1"/>
          <c:tx>
            <c:strRef>
              <c:f>'[5]2564-คณะ,สำนัก'!$AG$421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'[5]2564-คณะ,สำนัก'!$AG$422:$AG$433</c:f>
              <c:numCache>
                <c:formatCode>General</c:formatCode>
                <c:ptCount val="12"/>
                <c:pt idx="0">
                  <c:v>250532.57</c:v>
                </c:pt>
                <c:pt idx="1">
                  <c:v>335476.98</c:v>
                </c:pt>
                <c:pt idx="2">
                  <c:v>456143.68</c:v>
                </c:pt>
                <c:pt idx="3">
                  <c:v>374441.07</c:v>
                </c:pt>
                <c:pt idx="4">
                  <c:v>386664.98000000004</c:v>
                </c:pt>
                <c:pt idx="5">
                  <c:v>362066.23000000004</c:v>
                </c:pt>
                <c:pt idx="6">
                  <c:v>443170.14999999997</c:v>
                </c:pt>
                <c:pt idx="7">
                  <c:v>471262.94000000006</c:v>
                </c:pt>
                <c:pt idx="8">
                  <c:v>426527.24</c:v>
                </c:pt>
                <c:pt idx="9">
                  <c:v>422039.57</c:v>
                </c:pt>
                <c:pt idx="10">
                  <c:v>345168.22</c:v>
                </c:pt>
                <c:pt idx="11">
                  <c:v>319508.01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9F-42A9-B95A-A09FD292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'[5]2564-คณะ,สำนัก'!$AF$437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'[5]2564-คณะ,สำนัก'!$AF$438:$AF$449</c:f>
              <c:numCache>
                <c:formatCode>General</c:formatCode>
                <c:ptCount val="12"/>
                <c:pt idx="0">
                  <c:v>21757.53</c:v>
                </c:pt>
                <c:pt idx="1">
                  <c:v>28296.31</c:v>
                </c:pt>
                <c:pt idx="2">
                  <c:v>34358.929999999993</c:v>
                </c:pt>
                <c:pt idx="3">
                  <c:v>28554.329999999998</c:v>
                </c:pt>
                <c:pt idx="4">
                  <c:v>29738.519999999997</c:v>
                </c:pt>
                <c:pt idx="5">
                  <c:v>27009.149999999998</c:v>
                </c:pt>
                <c:pt idx="6">
                  <c:v>30691.47</c:v>
                </c:pt>
                <c:pt idx="7">
                  <c:v>31328.880000000001</c:v>
                </c:pt>
                <c:pt idx="8">
                  <c:v>31638.1</c:v>
                </c:pt>
                <c:pt idx="9">
                  <c:v>30272.78</c:v>
                </c:pt>
                <c:pt idx="10">
                  <c:v>26337.24</c:v>
                </c:pt>
                <c:pt idx="11">
                  <c:v>25671.07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0F-493C-B3EB-AF271AD084C6}"/>
            </c:ext>
          </c:extLst>
        </c:ser>
        <c:ser>
          <c:idx val="1"/>
          <c:order val="1"/>
          <c:tx>
            <c:strRef>
              <c:f>'[5]2564-คณะ,สำนัก'!$AG$437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'[5]2564-คณะ,สำนัก'!$AG$438:$AG$449</c:f>
              <c:numCache>
                <c:formatCode>General</c:formatCode>
                <c:ptCount val="12"/>
                <c:pt idx="0">
                  <c:v>98007.700000000012</c:v>
                </c:pt>
                <c:pt idx="1">
                  <c:v>123391.97</c:v>
                </c:pt>
                <c:pt idx="2">
                  <c:v>147746.71</c:v>
                </c:pt>
                <c:pt idx="3">
                  <c:v>122960.97</c:v>
                </c:pt>
                <c:pt idx="4">
                  <c:v>123603.73000000001</c:v>
                </c:pt>
                <c:pt idx="5">
                  <c:v>116320.18</c:v>
                </c:pt>
                <c:pt idx="6">
                  <c:v>130789.98000000001</c:v>
                </c:pt>
                <c:pt idx="7">
                  <c:v>129232.53</c:v>
                </c:pt>
                <c:pt idx="8">
                  <c:v>128870.85</c:v>
                </c:pt>
                <c:pt idx="9">
                  <c:v>126949.82999999999</c:v>
                </c:pt>
                <c:pt idx="10">
                  <c:v>108059.28</c:v>
                </c:pt>
                <c:pt idx="11">
                  <c:v>104748.18000000001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0F-493C-B3EB-AF271AD0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'[5]2564-คณะ,สำนัก'!$AF$149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'[5]2564-คณะ,สำนัก'!$AF$150:$AF$161</c:f>
              <c:numCache>
                <c:formatCode>General</c:formatCode>
                <c:ptCount val="12"/>
                <c:pt idx="0">
                  <c:v>4271.04</c:v>
                </c:pt>
                <c:pt idx="1">
                  <c:v>6893.94</c:v>
                </c:pt>
                <c:pt idx="2">
                  <c:v>14556.8</c:v>
                </c:pt>
                <c:pt idx="3">
                  <c:v>6802.17</c:v>
                </c:pt>
                <c:pt idx="4">
                  <c:v>11401.84</c:v>
                </c:pt>
                <c:pt idx="5">
                  <c:v>9913.0300000000007</c:v>
                </c:pt>
                <c:pt idx="6">
                  <c:v>7255.15</c:v>
                </c:pt>
                <c:pt idx="7">
                  <c:v>7917.01</c:v>
                </c:pt>
                <c:pt idx="8">
                  <c:v>9449.19</c:v>
                </c:pt>
                <c:pt idx="9">
                  <c:v>7641</c:v>
                </c:pt>
                <c:pt idx="10">
                  <c:v>6078.6</c:v>
                </c:pt>
                <c:pt idx="11">
                  <c:v>4128.68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49-4BF5-A2A9-1CD32B8D9AD5}"/>
            </c:ext>
          </c:extLst>
        </c:ser>
        <c:ser>
          <c:idx val="1"/>
          <c:order val="1"/>
          <c:tx>
            <c:strRef>
              <c:f>'[5]2564-คณะ,สำนัก'!$AG$149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'[5]2564-คณะ,สำนัก'!$AG$150:$AG$161</c:f>
              <c:numCache>
                <c:formatCode>General</c:formatCode>
                <c:ptCount val="12"/>
                <c:pt idx="0">
                  <c:v>14777.7984</c:v>
                </c:pt>
                <c:pt idx="1">
                  <c:v>25093.941599999998</c:v>
                </c:pt>
                <c:pt idx="2">
                  <c:v>55315.839999999997</c:v>
                </c:pt>
                <c:pt idx="3">
                  <c:v>24623.8554</c:v>
                </c:pt>
                <c:pt idx="4">
                  <c:v>42528.8632</c:v>
                </c:pt>
                <c:pt idx="5">
                  <c:v>37768.6443</c:v>
                </c:pt>
                <c:pt idx="6">
                  <c:v>27279.363999999998</c:v>
                </c:pt>
                <c:pt idx="7">
                  <c:v>29451.277200000004</c:v>
                </c:pt>
                <c:pt idx="8">
                  <c:v>35245.4787</c:v>
                </c:pt>
                <c:pt idx="9">
                  <c:v>28042.47</c:v>
                </c:pt>
                <c:pt idx="10">
                  <c:v>22794.75</c:v>
                </c:pt>
                <c:pt idx="11">
                  <c:v>14698.100800000002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49-4BF5-A2A9-1CD32B8D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'[5]2564-คณะ,สำนัก'!$AF$20:$AF$31</c:f>
              <c:numCache>
                <c:formatCode>General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8-41EE-A7AB-3AFB9D882125}"/>
            </c:ext>
          </c:extLst>
        </c:ser>
        <c:ser>
          <c:idx val="1"/>
          <c:order val="1"/>
          <c:tx>
            <c:strRef>
              <c:f>'[5]2564-คณะ,สำนัก'!$AG$19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'[5]2564-คณะ,สำนัก'!$AG$20:$AG$31</c:f>
              <c:numCache>
                <c:formatCode>General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8-41EE-A7AB-3AFB9D88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'[5]2564-คณะ,สำนัก'!$AF$197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'[5]2564-คณะ,สำนัก'!$AF$198:$AF$209</c:f>
              <c:numCache>
                <c:formatCode>General</c:formatCode>
                <c:ptCount val="12"/>
                <c:pt idx="0">
                  <c:v>3095.99</c:v>
                </c:pt>
                <c:pt idx="1">
                  <c:v>4663.59</c:v>
                </c:pt>
                <c:pt idx="2">
                  <c:v>9020.43</c:v>
                </c:pt>
                <c:pt idx="3">
                  <c:v>4467.28</c:v>
                </c:pt>
                <c:pt idx="4">
                  <c:v>6942.71</c:v>
                </c:pt>
                <c:pt idx="5">
                  <c:v>7503.97</c:v>
                </c:pt>
                <c:pt idx="6">
                  <c:v>5755.23</c:v>
                </c:pt>
                <c:pt idx="7">
                  <c:v>6365.8</c:v>
                </c:pt>
                <c:pt idx="8">
                  <c:v>6170.51</c:v>
                </c:pt>
                <c:pt idx="9">
                  <c:v>5422.56</c:v>
                </c:pt>
                <c:pt idx="10">
                  <c:v>5015.5</c:v>
                </c:pt>
                <c:pt idx="11">
                  <c:v>2553.11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A-43B3-8139-F3E669B4DC5C}"/>
            </c:ext>
          </c:extLst>
        </c:ser>
        <c:ser>
          <c:idx val="1"/>
          <c:order val="1"/>
          <c:tx>
            <c:strRef>
              <c:f>'[5]2564-คณะ,สำนัก'!$AG$197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'[5]2564-คณะ,สำนัก'!$AG$198:$AG$209</c:f>
              <c:numCache>
                <c:formatCode>General</c:formatCode>
                <c:ptCount val="12"/>
                <c:pt idx="0">
                  <c:v>10720.1818470978</c:v>
                </c:pt>
                <c:pt idx="1">
                  <c:v>16954.443530013301</c:v>
                </c:pt>
                <c:pt idx="2">
                  <c:v>34261.591075040698</c:v>
                </c:pt>
                <c:pt idx="3">
                  <c:v>16177.693027576801</c:v>
                </c:pt>
                <c:pt idx="4">
                  <c:v>25912.185305790601</c:v>
                </c:pt>
                <c:pt idx="5">
                  <c:v>28621.734522751602</c:v>
                </c:pt>
                <c:pt idx="6">
                  <c:v>21635.548889713198</c:v>
                </c:pt>
                <c:pt idx="7">
                  <c:v>23659.294798874002</c:v>
                </c:pt>
                <c:pt idx="8">
                  <c:v>22988.315098219802</c:v>
                </c:pt>
                <c:pt idx="9">
                  <c:v>19907.258945745602</c:v>
                </c:pt>
                <c:pt idx="10">
                  <c:v>18827.391993095</c:v>
                </c:pt>
                <c:pt idx="11">
                  <c:v>9081.6718702248018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3A-43B3-8139-F3E669B4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'[5]2564-คณะ,สำนัก'!$AF$213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'[5]2564-คณะ,สำนัก'!$AF$214:$AF$225</c:f>
              <c:numCache>
                <c:formatCode>General</c:formatCode>
                <c:ptCount val="12"/>
                <c:pt idx="0">
                  <c:v>669.36000000004424</c:v>
                </c:pt>
                <c:pt idx="1">
                  <c:v>1345.1999999999534</c:v>
                </c:pt>
                <c:pt idx="2">
                  <c:v>2430.2000000000116</c:v>
                </c:pt>
                <c:pt idx="3">
                  <c:v>1600.8800000000047</c:v>
                </c:pt>
                <c:pt idx="4">
                  <c:v>2408.7600000000093</c:v>
                </c:pt>
                <c:pt idx="5">
                  <c:v>2499.5999999999767</c:v>
                </c:pt>
                <c:pt idx="6">
                  <c:v>1850.960000000021</c:v>
                </c:pt>
                <c:pt idx="7">
                  <c:v>1222.2000000000116</c:v>
                </c:pt>
                <c:pt idx="8">
                  <c:v>1984.359999999986</c:v>
                </c:pt>
                <c:pt idx="9">
                  <c:v>1395</c:v>
                </c:pt>
                <c:pt idx="10">
                  <c:v>1489.2399999999907</c:v>
                </c:pt>
                <c:pt idx="11">
                  <c:v>601.76000000000931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1A-4DF0-8E19-70E692CF1DAA}"/>
            </c:ext>
          </c:extLst>
        </c:ser>
        <c:ser>
          <c:idx val="1"/>
          <c:order val="1"/>
          <c:tx>
            <c:strRef>
              <c:f>'[5]2564-คณะ,สำนัก'!$AG$213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'[5]2564-คณะ,สำนัก'!$AG$214:$AG$225</c:f>
              <c:numCache>
                <c:formatCode>General</c:formatCode>
                <c:ptCount val="12"/>
                <c:pt idx="0">
                  <c:v>2317.727421979353</c:v>
                </c:pt>
                <c:pt idx="1">
                  <c:v>4890.4636635238312</c:v>
                </c:pt>
                <c:pt idx="2">
                  <c:v>9230.4378649980445</c:v>
                </c:pt>
                <c:pt idx="3">
                  <c:v>5797.3857053928168</c:v>
                </c:pt>
                <c:pt idx="4">
                  <c:v>8990.1832968936342</c:v>
                </c:pt>
                <c:pt idx="5">
                  <c:v>9534.0050150879106</c:v>
                </c:pt>
                <c:pt idx="6">
                  <c:v>6958.2858674464787</c:v>
                </c:pt>
                <c:pt idx="7">
                  <c:v>4542.4597227660433</c:v>
                </c:pt>
                <c:pt idx="8">
                  <c:v>7392.7589369927482</c:v>
                </c:pt>
                <c:pt idx="9">
                  <c:v>5121.3128539500003</c:v>
                </c:pt>
                <c:pt idx="10">
                  <c:v>5590.3709005675655</c:v>
                </c:pt>
                <c:pt idx="11">
                  <c:v>2140.521506956833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1A-4DF0-8E19-70E692CF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'[5]2564-คณะ,สำนัก'!$AF$229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'[5]2564-คณะ,สำนัก'!$AF$230:$AF$241</c:f>
              <c:numCache>
                <c:formatCode>General</c:formatCode>
                <c:ptCount val="12"/>
                <c:pt idx="0">
                  <c:v>7476.95</c:v>
                </c:pt>
                <c:pt idx="1">
                  <c:v>10507.88</c:v>
                </c:pt>
                <c:pt idx="2">
                  <c:v>16440.190000000002</c:v>
                </c:pt>
                <c:pt idx="3">
                  <c:v>11687.02</c:v>
                </c:pt>
                <c:pt idx="4">
                  <c:v>13049.2</c:v>
                </c:pt>
                <c:pt idx="5">
                  <c:v>11057.95</c:v>
                </c:pt>
                <c:pt idx="6">
                  <c:v>9281.23</c:v>
                </c:pt>
                <c:pt idx="7">
                  <c:v>8478.68</c:v>
                </c:pt>
                <c:pt idx="8">
                  <c:v>8898.2999999999993</c:v>
                </c:pt>
                <c:pt idx="9">
                  <c:v>7488.68</c:v>
                </c:pt>
                <c:pt idx="10">
                  <c:v>8523.9399999999987</c:v>
                </c:pt>
                <c:pt idx="11">
                  <c:v>5029.8500000000004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08-423F-9A2E-68FACF550002}"/>
            </c:ext>
          </c:extLst>
        </c:ser>
        <c:ser>
          <c:idx val="1"/>
          <c:order val="1"/>
          <c:tx>
            <c:strRef>
              <c:f>'[5]2564-คณะ,สำนัก'!$AG$229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'[5]2564-คณะ,สำนัก'!$AG$230:$AG$241</c:f>
              <c:numCache>
                <c:formatCode>General</c:formatCode>
                <c:ptCount val="12"/>
                <c:pt idx="0">
                  <c:v>25872.745131200001</c:v>
                </c:pt>
                <c:pt idx="1">
                  <c:v>38242.912793599993</c:v>
                </c:pt>
                <c:pt idx="2">
                  <c:v>62469.3072608</c:v>
                </c:pt>
                <c:pt idx="3">
                  <c:v>42308.991406400004</c:v>
                </c:pt>
                <c:pt idx="4">
                  <c:v>48677.174976000002</c:v>
                </c:pt>
                <c:pt idx="5">
                  <c:v>42135.507253600001</c:v>
                </c:pt>
                <c:pt idx="6">
                  <c:v>34896.738246399997</c:v>
                </c:pt>
                <c:pt idx="7">
                  <c:v>31539.069854400004</c:v>
                </c:pt>
                <c:pt idx="8">
                  <c:v>33187.069384000002</c:v>
                </c:pt>
                <c:pt idx="9">
                  <c:v>27483.837043200001</c:v>
                </c:pt>
                <c:pt idx="10">
                  <c:v>31966.618915199997</c:v>
                </c:pt>
                <c:pt idx="11">
                  <c:v>17905.338537600004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08-423F-9A2E-68FACF55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'[5]2564-คณะ,สำนัก'!$AF$245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'[5]2564-คณะ,สำนัก'!$AF$246:$AF$257</c:f>
              <c:numCache>
                <c:formatCode>General</c:formatCode>
                <c:ptCount val="12"/>
                <c:pt idx="0">
                  <c:v>41420.19</c:v>
                </c:pt>
                <c:pt idx="1">
                  <c:v>50844.79</c:v>
                </c:pt>
                <c:pt idx="2">
                  <c:v>65823.899999999994</c:v>
                </c:pt>
                <c:pt idx="3">
                  <c:v>57870.07</c:v>
                </c:pt>
                <c:pt idx="4">
                  <c:v>68047.53</c:v>
                </c:pt>
                <c:pt idx="5">
                  <c:v>60560.06</c:v>
                </c:pt>
                <c:pt idx="6">
                  <c:v>59109.05</c:v>
                </c:pt>
                <c:pt idx="7">
                  <c:v>56724.61</c:v>
                </c:pt>
                <c:pt idx="8">
                  <c:v>55306.39</c:v>
                </c:pt>
                <c:pt idx="9">
                  <c:v>53360</c:v>
                </c:pt>
                <c:pt idx="10">
                  <c:v>53184.66</c:v>
                </c:pt>
                <c:pt idx="11">
                  <c:v>43806.84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E7-48EE-A30B-6C395626916D}"/>
            </c:ext>
          </c:extLst>
        </c:ser>
        <c:ser>
          <c:idx val="1"/>
          <c:order val="1"/>
          <c:tx>
            <c:strRef>
              <c:f>'[5]2564-คณะ,สำนัก'!$AG$245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'[5]2564-คณะ,สำนัก'!$AG$246:$AG$257</c:f>
              <c:numCache>
                <c:formatCode>General</c:formatCode>
                <c:ptCount val="12"/>
                <c:pt idx="0">
                  <c:v>143367.94503712183</c:v>
                </c:pt>
                <c:pt idx="1">
                  <c:v>184960.85012193728</c:v>
                </c:pt>
                <c:pt idx="2">
                  <c:v>250060.29336380097</c:v>
                </c:pt>
                <c:pt idx="3">
                  <c:v>209529.43564777172</c:v>
                </c:pt>
                <c:pt idx="4">
                  <c:v>253911.1705756158</c:v>
                </c:pt>
                <c:pt idx="5">
                  <c:v>230874.68328365689</c:v>
                </c:pt>
                <c:pt idx="6">
                  <c:v>222227.45036304192</c:v>
                </c:pt>
                <c:pt idx="7">
                  <c:v>210903.0490607133</c:v>
                </c:pt>
                <c:pt idx="8">
                  <c:v>206146.91505966228</c:v>
                </c:pt>
                <c:pt idx="9">
                  <c:v>195868.50633696993</c:v>
                </c:pt>
                <c:pt idx="10">
                  <c:v>199551.55664393341</c:v>
                </c:pt>
                <c:pt idx="11">
                  <c:v>155888.10090597125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E7-48EE-A30B-6C395626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'[5]2564-คณะ,สำนัก'!$AF$261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'[5]2564-คณะ,สำนัก'!$AF$262:$AF$273</c:f>
              <c:numCache>
                <c:formatCode>General</c:formatCode>
                <c:ptCount val="12"/>
                <c:pt idx="0">
                  <c:v>3249</c:v>
                </c:pt>
                <c:pt idx="1">
                  <c:v>4602</c:v>
                </c:pt>
                <c:pt idx="2">
                  <c:v>6684</c:v>
                </c:pt>
                <c:pt idx="3">
                  <c:v>4432</c:v>
                </c:pt>
                <c:pt idx="4">
                  <c:v>10997</c:v>
                </c:pt>
                <c:pt idx="5">
                  <c:v>8427</c:v>
                </c:pt>
                <c:pt idx="6">
                  <c:v>9116</c:v>
                </c:pt>
                <c:pt idx="7">
                  <c:v>7939</c:v>
                </c:pt>
                <c:pt idx="8">
                  <c:v>6634</c:v>
                </c:pt>
                <c:pt idx="9">
                  <c:v>6018</c:v>
                </c:pt>
                <c:pt idx="10">
                  <c:v>9009</c:v>
                </c:pt>
                <c:pt idx="11">
                  <c:v>6315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95-4C0B-8A20-D78E6A05AE24}"/>
            </c:ext>
          </c:extLst>
        </c:ser>
        <c:ser>
          <c:idx val="1"/>
          <c:order val="1"/>
          <c:tx>
            <c:strRef>
              <c:f>'[5]2564-คณะ,สำนัก'!$AG$261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'[5]2564-คณะ,สำนัก'!$AG$262:$AG$273</c:f>
              <c:numCache>
                <c:formatCode>General</c:formatCode>
                <c:ptCount val="12"/>
                <c:pt idx="0">
                  <c:v>11241.54</c:v>
                </c:pt>
                <c:pt idx="1">
                  <c:v>16751.28</c:v>
                </c:pt>
                <c:pt idx="2">
                  <c:v>25399.199999999997</c:v>
                </c:pt>
                <c:pt idx="3">
                  <c:v>16043.84</c:v>
                </c:pt>
                <c:pt idx="4">
                  <c:v>41018.81</c:v>
                </c:pt>
                <c:pt idx="5">
                  <c:v>32106.87</c:v>
                </c:pt>
                <c:pt idx="6">
                  <c:v>34276.160000000003</c:v>
                </c:pt>
                <c:pt idx="7">
                  <c:v>29533.08</c:v>
                </c:pt>
                <c:pt idx="8">
                  <c:v>24744.82</c:v>
                </c:pt>
                <c:pt idx="9">
                  <c:v>22086.059999999998</c:v>
                </c:pt>
                <c:pt idx="10">
                  <c:v>33783.75</c:v>
                </c:pt>
                <c:pt idx="11">
                  <c:v>22481.400000000005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95-4C0B-8A20-D78E6A05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'[5]2564-คณะ,สำนัก'!$AF$277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'[5]2564-คณะ,สำนัก'!$AF$278:$AF$289</c:f>
              <c:numCache>
                <c:formatCode>General</c:formatCode>
                <c:ptCount val="12"/>
                <c:pt idx="0">
                  <c:v>727</c:v>
                </c:pt>
                <c:pt idx="1">
                  <c:v>1093</c:v>
                </c:pt>
                <c:pt idx="2">
                  <c:v>1019</c:v>
                </c:pt>
                <c:pt idx="3">
                  <c:v>1533</c:v>
                </c:pt>
                <c:pt idx="4">
                  <c:v>1770</c:v>
                </c:pt>
                <c:pt idx="5">
                  <c:v>905</c:v>
                </c:pt>
                <c:pt idx="6">
                  <c:v>2387</c:v>
                </c:pt>
                <c:pt idx="7">
                  <c:v>1386</c:v>
                </c:pt>
                <c:pt idx="8">
                  <c:v>1245</c:v>
                </c:pt>
                <c:pt idx="9">
                  <c:v>1424</c:v>
                </c:pt>
                <c:pt idx="10">
                  <c:v>1085</c:v>
                </c:pt>
                <c:pt idx="11">
                  <c:v>983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40-4E05-8D58-C3EEB39B7549}"/>
            </c:ext>
          </c:extLst>
        </c:ser>
        <c:ser>
          <c:idx val="1"/>
          <c:order val="1"/>
          <c:tx>
            <c:strRef>
              <c:f>'[5]2564-คณะ,สำนัก'!$AG$277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'[5]2564-คณะ,สำนัก'!$AG$278:$AG$289</c:f>
              <c:numCache>
                <c:formatCode>General</c:formatCode>
                <c:ptCount val="12"/>
                <c:pt idx="0">
                  <c:v>2515.42</c:v>
                </c:pt>
                <c:pt idx="1">
                  <c:v>3978.52</c:v>
                </c:pt>
                <c:pt idx="2">
                  <c:v>3872.2</c:v>
                </c:pt>
                <c:pt idx="3">
                  <c:v>5549.46</c:v>
                </c:pt>
                <c:pt idx="4">
                  <c:v>6602.1</c:v>
                </c:pt>
                <c:pt idx="5">
                  <c:v>3448.05</c:v>
                </c:pt>
                <c:pt idx="6">
                  <c:v>8975.119999999999</c:v>
                </c:pt>
                <c:pt idx="7">
                  <c:v>5155.92</c:v>
                </c:pt>
                <c:pt idx="8">
                  <c:v>4643.8500000000004</c:v>
                </c:pt>
                <c:pt idx="9">
                  <c:v>5226.08</c:v>
                </c:pt>
                <c:pt idx="10">
                  <c:v>4068.75</c:v>
                </c:pt>
                <c:pt idx="11">
                  <c:v>3499.48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40-4E05-8D58-C3EEB39B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'[5]2564-คณะ,สำนัก'!$AF$293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'[5]2564-คณะ,สำนัก'!$AF$294:$AF$305</c:f>
              <c:numCache>
                <c:formatCode>General</c:formatCode>
                <c:ptCount val="12"/>
                <c:pt idx="0">
                  <c:v>8146.41</c:v>
                </c:pt>
                <c:pt idx="1">
                  <c:v>8392.23</c:v>
                </c:pt>
                <c:pt idx="2">
                  <c:v>11960.2</c:v>
                </c:pt>
                <c:pt idx="3">
                  <c:v>10307.74</c:v>
                </c:pt>
                <c:pt idx="4">
                  <c:v>11022.09</c:v>
                </c:pt>
                <c:pt idx="5">
                  <c:v>7955.38</c:v>
                </c:pt>
                <c:pt idx="6">
                  <c:v>8214.18</c:v>
                </c:pt>
                <c:pt idx="7">
                  <c:v>8329.1200000000008</c:v>
                </c:pt>
                <c:pt idx="8">
                  <c:v>14218.68</c:v>
                </c:pt>
                <c:pt idx="9">
                  <c:v>20642.919999999998</c:v>
                </c:pt>
                <c:pt idx="10">
                  <c:v>10931.81</c:v>
                </c:pt>
                <c:pt idx="11">
                  <c:v>9289.11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3C-4A15-9F5A-21A91CB0364F}"/>
            </c:ext>
          </c:extLst>
        </c:ser>
        <c:ser>
          <c:idx val="1"/>
          <c:order val="1"/>
          <c:tx>
            <c:strRef>
              <c:f>'[5]2564-คณะ,สำนัก'!$AG$293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'[5]2564-คณะ,สำนัก'!$AG$294:$AG$305</c:f>
              <c:numCache>
                <c:formatCode>General</c:formatCode>
                <c:ptCount val="12"/>
                <c:pt idx="0">
                  <c:v>28186.578600000001</c:v>
                </c:pt>
                <c:pt idx="1">
                  <c:v>30547.717199999999</c:v>
                </c:pt>
                <c:pt idx="2">
                  <c:v>45448.76</c:v>
                </c:pt>
                <c:pt idx="3">
                  <c:v>37314.018799999998</c:v>
                </c:pt>
                <c:pt idx="4">
                  <c:v>41112.395700000001</c:v>
                </c:pt>
                <c:pt idx="5">
                  <c:v>30309.997800000001</c:v>
                </c:pt>
                <c:pt idx="6">
                  <c:v>30885.316800000001</c:v>
                </c:pt>
                <c:pt idx="7">
                  <c:v>30984.326400000005</c:v>
                </c:pt>
                <c:pt idx="8">
                  <c:v>53035.676400000004</c:v>
                </c:pt>
                <c:pt idx="9">
                  <c:v>75759.516399999993</c:v>
                </c:pt>
                <c:pt idx="10">
                  <c:v>40994.287499999999</c:v>
                </c:pt>
                <c:pt idx="11">
                  <c:v>33069.231599999999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B3C-4A15-9F5A-21A91CB0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'[5]2564-คณะ,สำนัก'!$AF$309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'[5]2564-คณะ,สำนัก'!$AF$310:$AF$321</c:f>
              <c:numCache>
                <c:formatCode>General</c:formatCode>
                <c:ptCount val="12"/>
                <c:pt idx="0">
                  <c:v>31967.33</c:v>
                </c:pt>
                <c:pt idx="1">
                  <c:v>34578.32</c:v>
                </c:pt>
                <c:pt idx="2">
                  <c:v>48741.54</c:v>
                </c:pt>
                <c:pt idx="3">
                  <c:v>34542.519999999997</c:v>
                </c:pt>
                <c:pt idx="4">
                  <c:v>44237.25</c:v>
                </c:pt>
                <c:pt idx="5">
                  <c:v>45627.77</c:v>
                </c:pt>
                <c:pt idx="6">
                  <c:v>43036.959999999999</c:v>
                </c:pt>
                <c:pt idx="7">
                  <c:v>42866.05</c:v>
                </c:pt>
                <c:pt idx="8">
                  <c:v>41018.639999999999</c:v>
                </c:pt>
                <c:pt idx="9">
                  <c:v>40783.51</c:v>
                </c:pt>
                <c:pt idx="10">
                  <c:v>39729.69</c:v>
                </c:pt>
                <c:pt idx="11">
                  <c:v>33424.870000000003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9E-4262-B855-7360D5627346}"/>
            </c:ext>
          </c:extLst>
        </c:ser>
        <c:ser>
          <c:idx val="1"/>
          <c:order val="1"/>
          <c:tx>
            <c:strRef>
              <c:f>'[5]2564-คณะ,สำนัก'!$AG$309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'[5]2564-คณะ,สำนัก'!$AG$310:$AG$321</c:f>
              <c:numCache>
                <c:formatCode>General</c:formatCode>
                <c:ptCount val="12"/>
                <c:pt idx="0">
                  <c:v>110675.05755169259</c:v>
                </c:pt>
                <c:pt idx="1">
                  <c:v>125739.95570111841</c:v>
                </c:pt>
                <c:pt idx="2">
                  <c:v>185147.54476079458</c:v>
                </c:pt>
                <c:pt idx="3">
                  <c:v>125078.59558163119</c:v>
                </c:pt>
                <c:pt idx="4">
                  <c:v>165085.69895889497</c:v>
                </c:pt>
                <c:pt idx="5">
                  <c:v>173995.24345473561</c:v>
                </c:pt>
                <c:pt idx="6">
                  <c:v>161795.84349968642</c:v>
                </c:pt>
                <c:pt idx="7">
                  <c:v>159343.71411325649</c:v>
                </c:pt>
                <c:pt idx="8">
                  <c:v>152849.12839194719</c:v>
                </c:pt>
                <c:pt idx="9">
                  <c:v>149714.55997175508</c:v>
                </c:pt>
                <c:pt idx="10">
                  <c:v>149108.95666993811</c:v>
                </c:pt>
                <c:pt idx="11">
                  <c:v>118919.5173027016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9E-4262-B855-7360D562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'[5]2564-คณะ,สำนัก'!$AF$325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'[5]2564-คณะ,สำนัก'!$AF$326:$AF$337</c:f>
              <c:numCache>
                <c:formatCode>General</c:formatCode>
                <c:ptCount val="12"/>
                <c:pt idx="0">
                  <c:v>6511</c:v>
                </c:pt>
                <c:pt idx="1">
                  <c:v>8381</c:v>
                </c:pt>
                <c:pt idx="2">
                  <c:v>9629</c:v>
                </c:pt>
                <c:pt idx="3">
                  <c:v>9613</c:v>
                </c:pt>
                <c:pt idx="4">
                  <c:v>9361</c:v>
                </c:pt>
                <c:pt idx="5">
                  <c:v>9329</c:v>
                </c:pt>
                <c:pt idx="6">
                  <c:v>9875</c:v>
                </c:pt>
                <c:pt idx="7">
                  <c:v>7535</c:v>
                </c:pt>
                <c:pt idx="8">
                  <c:v>6967</c:v>
                </c:pt>
                <c:pt idx="9">
                  <c:v>6667</c:v>
                </c:pt>
                <c:pt idx="10">
                  <c:v>8089</c:v>
                </c:pt>
                <c:pt idx="11">
                  <c:v>9003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88-4F87-A883-849FC9C7A1AF}"/>
            </c:ext>
          </c:extLst>
        </c:ser>
        <c:ser>
          <c:idx val="1"/>
          <c:order val="1"/>
          <c:tx>
            <c:strRef>
              <c:f>'[5]2564-คณะ,สำนัก'!$AG$325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'[5]2564-คณะ,สำนัก'!$AG$326:$AG$337</c:f>
              <c:numCache>
                <c:formatCode>General</c:formatCode>
                <c:ptCount val="12"/>
                <c:pt idx="0">
                  <c:v>22540.967011199999</c:v>
                </c:pt>
                <c:pt idx="1">
                  <c:v>30477.266667199998</c:v>
                </c:pt>
                <c:pt idx="2">
                  <c:v>36578.817536000002</c:v>
                </c:pt>
                <c:pt idx="3">
                  <c:v>34808.075473600002</c:v>
                </c:pt>
                <c:pt idx="4">
                  <c:v>34931.531801599995</c:v>
                </c:pt>
                <c:pt idx="5">
                  <c:v>35572.470486400001</c:v>
                </c:pt>
                <c:pt idx="6">
                  <c:v>37124.850848000002</c:v>
                </c:pt>
                <c:pt idx="7">
                  <c:v>28012.922713600004</c:v>
                </c:pt>
                <c:pt idx="8">
                  <c:v>25964.654380799999</c:v>
                </c:pt>
                <c:pt idx="9">
                  <c:v>24472.848761599998</c:v>
                </c:pt>
                <c:pt idx="10">
                  <c:v>30352.189151999999</c:v>
                </c:pt>
                <c:pt idx="11">
                  <c:v>32036.768064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688-4F87-A883-849FC9C7A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'[5]2564-คณะ,สำนัก'!$AF$36:$AF$47</c:f>
              <c:numCache>
                <c:formatCode>General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8-470D-9E65-FA356BFC2F1E}"/>
            </c:ext>
          </c:extLst>
        </c:ser>
        <c:ser>
          <c:idx val="1"/>
          <c:order val="1"/>
          <c:tx>
            <c:strRef>
              <c:f>'[5]2564-คณะ,สำนัก'!$AG$35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'[5]2564-คณะ,สำนัก'!$AG$36:$AG$47</c:f>
              <c:numCache>
                <c:formatCode>General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B08-470D-9E65-FA356BFC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'[5]2564-คณะ,สำนัก'!$AF$53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'[5]2564-คณะ,สำนัก'!$AF$54:$AF$65</c:f>
              <c:numCache>
                <c:formatCode>General</c:formatCode>
                <c:ptCount val="12"/>
                <c:pt idx="0">
                  <c:v>6800</c:v>
                </c:pt>
                <c:pt idx="1">
                  <c:v>8740</c:v>
                </c:pt>
                <c:pt idx="2">
                  <c:v>9420</c:v>
                </c:pt>
                <c:pt idx="3">
                  <c:v>2560</c:v>
                </c:pt>
                <c:pt idx="4">
                  <c:v>680</c:v>
                </c:pt>
                <c:pt idx="5">
                  <c:v>1020</c:v>
                </c:pt>
                <c:pt idx="6">
                  <c:v>3460</c:v>
                </c:pt>
                <c:pt idx="7">
                  <c:v>6380</c:v>
                </c:pt>
                <c:pt idx="8">
                  <c:v>10440</c:v>
                </c:pt>
                <c:pt idx="9">
                  <c:v>9520</c:v>
                </c:pt>
                <c:pt idx="10">
                  <c:v>7020</c:v>
                </c:pt>
                <c:pt idx="11">
                  <c:v>9460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DB-4867-A015-4BAFB712380A}"/>
            </c:ext>
          </c:extLst>
        </c:ser>
        <c:ser>
          <c:idx val="1"/>
          <c:order val="1"/>
          <c:tx>
            <c:strRef>
              <c:f>'[5]2564-คณะ,สำนัก'!$AG$53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'[5]2564-คณะ,สำนัก'!$AG$54:$AG$65</c:f>
              <c:numCache>
                <c:formatCode>General</c:formatCode>
                <c:ptCount val="12"/>
                <c:pt idx="0">
                  <c:v>23545.695095999999</c:v>
                </c:pt>
                <c:pt idx="1">
                  <c:v>31774.198943800002</c:v>
                </c:pt>
                <c:pt idx="2">
                  <c:v>35779.2464358</c:v>
                </c:pt>
                <c:pt idx="3">
                  <c:v>9270.7182336000005</c:v>
                </c:pt>
                <c:pt idx="4">
                  <c:v>2537.9550647999999</c:v>
                </c:pt>
                <c:pt idx="5">
                  <c:v>3890.4965256</c:v>
                </c:pt>
                <c:pt idx="6">
                  <c:v>13007.125546399999</c:v>
                </c:pt>
                <c:pt idx="7">
                  <c:v>23712.070881399999</c:v>
                </c:pt>
                <c:pt idx="8">
                  <c:v>38894.355511200003</c:v>
                </c:pt>
                <c:pt idx="9">
                  <c:v>34949.747935200001</c:v>
                </c:pt>
                <c:pt idx="10">
                  <c:v>26351.9672598</c:v>
                </c:pt>
                <c:pt idx="11">
                  <c:v>33650.181892799999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DB-4867-A015-4BAFB712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'[5]2564-คณะ,สำนัก'!$AF$69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'[5]2564-คณะ,สำนัก'!$AF$70:$AF$81</c:f>
              <c:numCache>
                <c:formatCode>General</c:formatCode>
                <c:ptCount val="12"/>
                <c:pt idx="0">
                  <c:v>81399.999999999985</c:v>
                </c:pt>
                <c:pt idx="1">
                  <c:v>99279.999999999985</c:v>
                </c:pt>
                <c:pt idx="2">
                  <c:v>82910.000000000058</c:v>
                </c:pt>
                <c:pt idx="3">
                  <c:v>36049.999999999956</c:v>
                </c:pt>
                <c:pt idx="4">
                  <c:v>19420.000000000007</c:v>
                </c:pt>
                <c:pt idx="5">
                  <c:v>19679.99999999996</c:v>
                </c:pt>
                <c:pt idx="6">
                  <c:v>34570</c:v>
                </c:pt>
                <c:pt idx="7">
                  <c:v>41920.000000000044</c:v>
                </c:pt>
                <c:pt idx="8">
                  <c:v>43530</c:v>
                </c:pt>
                <c:pt idx="9">
                  <c:v>32449.999999999996</c:v>
                </c:pt>
                <c:pt idx="10">
                  <c:v>37669.999999999993</c:v>
                </c:pt>
                <c:pt idx="11">
                  <c:v>43760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E0-4B62-A511-1B71B474D724}"/>
            </c:ext>
          </c:extLst>
        </c:ser>
        <c:ser>
          <c:idx val="1"/>
          <c:order val="1"/>
          <c:tx>
            <c:strRef>
              <c:f>'[5]2564-คณะ,สำนัก'!$AG$69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'[5]2564-คณะ,สำนัก'!$AG$70:$AG$81</c:f>
              <c:numCache>
                <c:formatCode>General</c:formatCode>
                <c:ptCount val="12"/>
                <c:pt idx="0">
                  <c:v>281848.84675839997</c:v>
                </c:pt>
                <c:pt idx="1">
                  <c:v>360945.51789399993</c:v>
                </c:pt>
                <c:pt idx="2">
                  <c:v>314915.77255530027</c:v>
                </c:pt>
                <c:pt idx="3">
                  <c:v>130547.43793489983</c:v>
                </c:pt>
                <c:pt idx="4">
                  <c:v>72477.21463360003</c:v>
                </c:pt>
                <c:pt idx="5">
                  <c:v>75054.68339119984</c:v>
                </c:pt>
                <c:pt idx="6">
                  <c:v>129959.60687159997</c:v>
                </c:pt>
                <c:pt idx="7">
                  <c:v>155806.34136960015</c:v>
                </c:pt>
                <c:pt idx="8">
                  <c:v>162181.18224220001</c:v>
                </c:pt>
                <c:pt idx="9">
                  <c:v>119128.7264723</c:v>
                </c:pt>
                <c:pt idx="10">
                  <c:v>141402.3686509</c:v>
                </c:pt>
                <c:pt idx="11">
                  <c:v>155662.47936640005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E0-4B62-A511-1B71B474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'[5]2564-คณะ,สำนัก'!$AF$85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'[5]2564-คณะ,สำนัก'!$AF$86:$AF$97</c:f>
              <c:numCache>
                <c:formatCode>General</c:formatCode>
                <c:ptCount val="12"/>
                <c:pt idx="0">
                  <c:v>4637.8600000000415</c:v>
                </c:pt>
                <c:pt idx="1">
                  <c:v>7600.1399999999876</c:v>
                </c:pt>
                <c:pt idx="2">
                  <c:v>14455.000000000011</c:v>
                </c:pt>
                <c:pt idx="3">
                  <c:v>12775.389999999983</c:v>
                </c:pt>
                <c:pt idx="4">
                  <c:v>12033.310000000001</c:v>
                </c:pt>
                <c:pt idx="5">
                  <c:v>15033.320000000016</c:v>
                </c:pt>
                <c:pt idx="6">
                  <c:v>11585.469999999998</c:v>
                </c:pt>
                <c:pt idx="7">
                  <c:v>10859.970000000003</c:v>
                </c:pt>
                <c:pt idx="8">
                  <c:v>12200.479999999985</c:v>
                </c:pt>
                <c:pt idx="9">
                  <c:v>10448.950000000004</c:v>
                </c:pt>
                <c:pt idx="10">
                  <c:v>11909.020000000013</c:v>
                </c:pt>
                <c:pt idx="11">
                  <c:v>11838.299999999985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513-4547-9A6F-FA4FB0FCA3B0}"/>
            </c:ext>
          </c:extLst>
        </c:ser>
        <c:ser>
          <c:idx val="1"/>
          <c:order val="1"/>
          <c:tx>
            <c:strRef>
              <c:f>'[5]2564-คณะ,สำนัก'!$AG$85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'[5]2564-คณะ,สำนัก'!$AG$86:$AG$97</c:f>
              <c:numCache>
                <c:formatCode>General</c:formatCode>
                <c:ptCount val="12"/>
                <c:pt idx="0">
                  <c:v>16051.044290009344</c:v>
                </c:pt>
                <c:pt idx="1">
                  <c:v>27650.831302441758</c:v>
                </c:pt>
                <c:pt idx="2">
                  <c:v>54920.418689250044</c:v>
                </c:pt>
                <c:pt idx="3">
                  <c:v>46251.605604630837</c:v>
                </c:pt>
                <c:pt idx="4">
                  <c:v>44893.012543306606</c:v>
                </c:pt>
                <c:pt idx="5">
                  <c:v>57294.528392369662</c:v>
                </c:pt>
                <c:pt idx="6">
                  <c:v>43559.182050074785</c:v>
                </c:pt>
                <c:pt idx="7">
                  <c:v>40391.765901334111</c:v>
                </c:pt>
                <c:pt idx="8">
                  <c:v>45486.654382030341</c:v>
                </c:pt>
                <c:pt idx="9">
                  <c:v>38352.401368289517</c:v>
                </c:pt>
                <c:pt idx="10">
                  <c:v>44674.840248639848</c:v>
                </c:pt>
                <c:pt idx="11">
                  <c:v>42135.976782343947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513-4547-9A6F-FA4FB0FC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'[5]2564-คณะ,สำนัก'!$AF$101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'[5]2564-คณะ,สำนัก'!$AF$102:$AF$113</c:f>
              <c:numCache>
                <c:formatCode>General</c:formatCode>
                <c:ptCount val="12"/>
                <c:pt idx="0">
                  <c:v>1354.14</c:v>
                </c:pt>
                <c:pt idx="1">
                  <c:v>2168.2600000000002</c:v>
                </c:pt>
                <c:pt idx="2">
                  <c:v>3484.21</c:v>
                </c:pt>
                <c:pt idx="3">
                  <c:v>1794.53</c:v>
                </c:pt>
                <c:pt idx="4">
                  <c:v>2617.67</c:v>
                </c:pt>
                <c:pt idx="5">
                  <c:v>2440.54</c:v>
                </c:pt>
                <c:pt idx="6">
                  <c:v>2420.23</c:v>
                </c:pt>
                <c:pt idx="7">
                  <c:v>2978.57</c:v>
                </c:pt>
                <c:pt idx="8">
                  <c:v>3118.59</c:v>
                </c:pt>
                <c:pt idx="9">
                  <c:v>2098.69</c:v>
                </c:pt>
                <c:pt idx="10">
                  <c:v>2170.13</c:v>
                </c:pt>
                <c:pt idx="11">
                  <c:v>1329.02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31-40B5-8B8B-A483F1D2A906}"/>
            </c:ext>
          </c:extLst>
        </c:ser>
        <c:ser>
          <c:idx val="1"/>
          <c:order val="1"/>
          <c:tx>
            <c:strRef>
              <c:f>'[5]2564-คณะ,สำนัก'!$AG$101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'[5]2564-คณะ,สำนัก'!$AG$102:$AG$113</c:f>
              <c:numCache>
                <c:formatCode>General</c:formatCode>
                <c:ptCount val="12"/>
                <c:pt idx="0">
                  <c:v>4688.8481701908004</c:v>
                </c:pt>
                <c:pt idx="1">
                  <c:v>7882.6916020462013</c:v>
                </c:pt>
                <c:pt idx="2">
                  <c:v>13233.801297672901</c:v>
                </c:pt>
                <c:pt idx="3">
                  <c:v>6498.6648405243004</c:v>
                </c:pt>
                <c:pt idx="4">
                  <c:v>9769.8953448161992</c:v>
                </c:pt>
                <c:pt idx="5">
                  <c:v>9308.7376378312001</c:v>
                </c:pt>
                <c:pt idx="6">
                  <c:v>9098.3339483132004</c:v>
                </c:pt>
                <c:pt idx="7">
                  <c:v>11070.2293048921</c:v>
                </c:pt>
                <c:pt idx="8">
                  <c:v>11618.3475242982</c:v>
                </c:pt>
                <c:pt idx="9">
                  <c:v>7704.6939594669002</c:v>
                </c:pt>
                <c:pt idx="10">
                  <c:v>8146.3240326937002</c:v>
                </c:pt>
                <c:pt idx="11">
                  <c:v>4727.4592747535999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31-40B5-8B8B-A483F1D2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'[5]2564-คณะ,สำนัก'!$AF$117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'[5]2564-คณะ,สำนัก'!$AF$118:$AF$129</c:f>
              <c:numCache>
                <c:formatCode>General</c:formatCode>
                <c:ptCount val="12"/>
                <c:pt idx="0">
                  <c:v>12520.27</c:v>
                </c:pt>
                <c:pt idx="1">
                  <c:v>16191.18</c:v>
                </c:pt>
                <c:pt idx="2">
                  <c:v>26718.94</c:v>
                </c:pt>
                <c:pt idx="3">
                  <c:v>14669.17</c:v>
                </c:pt>
                <c:pt idx="4">
                  <c:v>21436.68</c:v>
                </c:pt>
                <c:pt idx="5">
                  <c:v>12000</c:v>
                </c:pt>
                <c:pt idx="6">
                  <c:v>19596.099999999999</c:v>
                </c:pt>
                <c:pt idx="7">
                  <c:v>15588.56</c:v>
                </c:pt>
                <c:pt idx="8">
                  <c:v>5830.71</c:v>
                </c:pt>
                <c:pt idx="9">
                  <c:v>13380.46</c:v>
                </c:pt>
                <c:pt idx="10">
                  <c:v>15010.43</c:v>
                </c:pt>
                <c:pt idx="11">
                  <c:v>9621.5299999999988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2D-4E14-A78B-C4EF8AF2F3F2}"/>
            </c:ext>
          </c:extLst>
        </c:ser>
        <c:ser>
          <c:idx val="1"/>
          <c:order val="1"/>
          <c:tx>
            <c:strRef>
              <c:f>'[5]2564-คณะ,สำนัก'!$AG$117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'[5]2564-คณะ,สำนัก'!$AG$118:$AG$129</c:f>
              <c:numCache>
                <c:formatCode>General</c:formatCode>
                <c:ptCount val="12"/>
                <c:pt idx="0">
                  <c:v>44832.921502204903</c:v>
                </c:pt>
                <c:pt idx="1">
                  <c:v>58887.247157706603</c:v>
                </c:pt>
                <c:pt idx="2">
                  <c:v>101496.7238170206</c:v>
                </c:pt>
                <c:pt idx="3">
                  <c:v>53114.721820022707</c:v>
                </c:pt>
                <c:pt idx="4">
                  <c:v>79995.490042024801</c:v>
                </c:pt>
                <c:pt idx="5">
                  <c:v>45745.273679999998</c:v>
                </c:pt>
                <c:pt idx="6">
                  <c:v>73671.827161124005</c:v>
                </c:pt>
                <c:pt idx="7">
                  <c:v>57952.0251869368</c:v>
                </c:pt>
                <c:pt idx="8">
                  <c:v>21743.923483615799</c:v>
                </c:pt>
                <c:pt idx="9">
                  <c:v>49116.873797124601</c:v>
                </c:pt>
                <c:pt idx="10">
                  <c:v>56327.183317740702</c:v>
                </c:pt>
                <c:pt idx="11">
                  <c:v>34238.672463170398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2D-4E14-A78B-C4EF8AF2F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'[5]2564-คณะ,สำนัก'!$AF$133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'[5]2564-คณะ,สำนัก'!$AF$134:$AF$145</c:f>
              <c:numCache>
                <c:formatCode>General</c:formatCode>
                <c:ptCount val="12"/>
                <c:pt idx="0">
                  <c:v>9105.2099999999991</c:v>
                </c:pt>
                <c:pt idx="1">
                  <c:v>13826.3</c:v>
                </c:pt>
                <c:pt idx="2">
                  <c:v>21327.83</c:v>
                </c:pt>
                <c:pt idx="3">
                  <c:v>12466.99</c:v>
                </c:pt>
                <c:pt idx="4">
                  <c:v>13137.800000000005</c:v>
                </c:pt>
                <c:pt idx="5">
                  <c:v>13620.919999999995</c:v>
                </c:pt>
                <c:pt idx="6">
                  <c:v>13218.77</c:v>
                </c:pt>
                <c:pt idx="7">
                  <c:v>11363.380000000001</c:v>
                </c:pt>
                <c:pt idx="8">
                  <c:v>11292.02</c:v>
                </c:pt>
                <c:pt idx="9">
                  <c:v>10372.23</c:v>
                </c:pt>
                <c:pt idx="10">
                  <c:v>10956.11</c:v>
                </c:pt>
                <c:pt idx="11">
                  <c:v>10149.869999999999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B-47CB-942A-F005867B3115}"/>
            </c:ext>
          </c:extLst>
        </c:ser>
        <c:ser>
          <c:idx val="1"/>
          <c:order val="1"/>
          <c:tx>
            <c:strRef>
              <c:f>'[5]2564-คณะ,สำนัก'!$AG$133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'[5]2564-คณะ,สำนัก'!$AG$134:$AG$145</c:f>
              <c:numCache>
                <c:formatCode>General</c:formatCode>
                <c:ptCount val="12"/>
                <c:pt idx="0">
                  <c:v>31527.720359566199</c:v>
                </c:pt>
                <c:pt idx="1">
                  <c:v>50265.401242181004</c:v>
                </c:pt>
                <c:pt idx="2">
                  <c:v>81007.822241066693</c:v>
                </c:pt>
                <c:pt idx="3">
                  <c:v>45147.637309026904</c:v>
                </c:pt>
                <c:pt idx="4">
                  <c:v>49034.038309308016</c:v>
                </c:pt>
                <c:pt idx="5">
                  <c:v>51953.080328897588</c:v>
                </c:pt>
                <c:pt idx="6">
                  <c:v>49693.1216644468</c:v>
                </c:pt>
                <c:pt idx="7">
                  <c:v>42233.4282150914</c:v>
                </c:pt>
                <c:pt idx="8">
                  <c:v>42068.567080419598</c:v>
                </c:pt>
                <c:pt idx="9">
                  <c:v>38078.447901882297</c:v>
                </c:pt>
                <c:pt idx="10">
                  <c:v>41127.500287003902</c:v>
                </c:pt>
                <c:pt idx="11">
                  <c:v>36104.119628781598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B-47CB-942A-F005867B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2564-บุครกร นักศึกษา (2)"/>
      <sheetName val="พื้นที่อาคาร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>
        <row r="4">
          <cell r="A4" t="str">
            <v>ส่วนกลาง</v>
          </cell>
        </row>
        <row r="28">
          <cell r="F28">
            <v>69649.640000000072</v>
          </cell>
          <cell r="G28">
            <v>241043.50144679387</v>
          </cell>
          <cell r="H28">
            <v>98364.349999999948</v>
          </cell>
          <cell r="I28">
            <v>357852.72220418067</v>
          </cell>
          <cell r="J28">
            <v>126935.30000000002</v>
          </cell>
          <cell r="K28">
            <v>484135.68170133122</v>
          </cell>
          <cell r="L28">
            <v>166684.68999999994</v>
          </cell>
          <cell r="M28">
            <v>603462.16581810568</v>
          </cell>
          <cell r="N28">
            <v>114306.26000000004</v>
          </cell>
          <cell r="O28">
            <v>426436.41989189002</v>
          </cell>
          <cell r="P28">
            <v>91567.25999999998</v>
          </cell>
          <cell r="Q28">
            <v>348980.13952919439</v>
          </cell>
          <cell r="R28">
            <v>83663.330000000045</v>
          </cell>
          <cell r="S28">
            <v>314557.63300789974</v>
          </cell>
          <cell r="T28">
            <v>80745.159999999931</v>
          </cell>
          <cell r="U28">
            <v>300309.53338910802</v>
          </cell>
          <cell r="V28">
            <v>81573.630000000092</v>
          </cell>
          <cell r="W28">
            <v>304173.05190364853</v>
          </cell>
          <cell r="X28">
            <v>78305.649999999951</v>
          </cell>
          <cell r="Y28">
            <v>287408.55268537428</v>
          </cell>
          <cell r="Z28">
            <v>86362.699999999953</v>
          </cell>
          <cell r="AA28">
            <v>323955.387767201</v>
          </cell>
          <cell r="AB28">
            <v>86903.010000000068</v>
          </cell>
          <cell r="AC28">
            <v>309295.67160254827</v>
          </cell>
        </row>
        <row r="29">
          <cell r="A29" t="str">
            <v>สำนักงานมหาวิทยาลัย</v>
          </cell>
        </row>
        <row r="44">
          <cell r="F44">
            <v>21447.3</v>
          </cell>
          <cell r="G44">
            <v>74230.507287131797</v>
          </cell>
          <cell r="H44">
            <v>24601.06</v>
          </cell>
          <cell r="I44">
            <v>89502.799775893887</v>
          </cell>
          <cell r="J44">
            <v>36164.29</v>
          </cell>
          <cell r="K44">
            <v>137389.55564140217</v>
          </cell>
          <cell r="L44">
            <v>31790.35</v>
          </cell>
          <cell r="M44">
            <v>115101.2543220486</v>
          </cell>
          <cell r="N44">
            <v>42412.800000000003</v>
          </cell>
          <cell r="O44">
            <v>158256.70275341417</v>
          </cell>
          <cell r="P44">
            <v>39337.72</v>
          </cell>
          <cell r="Q44">
            <v>149980.61409881321</v>
          </cell>
          <cell r="R44">
            <v>39825.35</v>
          </cell>
          <cell r="S44">
            <v>149728.12053777761</v>
          </cell>
          <cell r="T44">
            <v>33800.410000000003</v>
          </cell>
          <cell r="U44">
            <v>125668.61946745162</v>
          </cell>
          <cell r="V44">
            <v>39360.9</v>
          </cell>
          <cell r="W44">
            <v>146721.9484703542</v>
          </cell>
          <cell r="X44">
            <v>27240.83</v>
          </cell>
          <cell r="Y44">
            <v>99992.393799440208</v>
          </cell>
          <cell r="Z44">
            <v>35871.43</v>
          </cell>
          <cell r="AA44">
            <v>134583.66165353952</v>
          </cell>
          <cell r="AB44">
            <v>25526.29</v>
          </cell>
          <cell r="AC44">
            <v>90848.063562691998</v>
          </cell>
        </row>
        <row r="45">
          <cell r="A45" t="str">
            <v>สระว่ายน้ำ</v>
          </cell>
        </row>
        <row r="46">
          <cell r="F46">
            <v>5271</v>
          </cell>
          <cell r="G46">
            <v>18251.376301619999</v>
          </cell>
          <cell r="H46">
            <v>6218</v>
          </cell>
          <cell r="I46">
            <v>22605.488447660002</v>
          </cell>
          <cell r="J46">
            <v>7297</v>
          </cell>
          <cell r="K46">
            <v>27715.622212530001</v>
          </cell>
          <cell r="L46">
            <v>5964</v>
          </cell>
          <cell r="M46">
            <v>21597.876384840001</v>
          </cell>
          <cell r="N46">
            <v>5938</v>
          </cell>
          <cell r="O46">
            <v>22162.319374679999</v>
          </cell>
          <cell r="P46">
            <v>7342</v>
          </cell>
          <cell r="Q46">
            <v>28003.946559759999</v>
          </cell>
          <cell r="R46">
            <v>6350</v>
          </cell>
          <cell r="S46">
            <v>23871.458734</v>
          </cell>
          <cell r="T46">
            <v>3770</v>
          </cell>
          <cell r="U46">
            <v>14011.678248099999</v>
          </cell>
          <cell r="V46">
            <v>6300</v>
          </cell>
          <cell r="W46">
            <v>23470.731774</v>
          </cell>
          <cell r="X46">
            <v>5500</v>
          </cell>
          <cell r="Y46">
            <v>20191.556055000001</v>
          </cell>
          <cell r="Z46">
            <v>6600</v>
          </cell>
          <cell r="AA46">
            <v>24775.353834000001</v>
          </cell>
          <cell r="AB46">
            <v>7550</v>
          </cell>
          <cell r="AC46">
            <v>26856.117684000001</v>
          </cell>
        </row>
        <row r="47">
          <cell r="A47" t="str">
            <v>โรงอาหาร</v>
          </cell>
        </row>
        <row r="48">
          <cell r="F48">
            <v>6800</v>
          </cell>
          <cell r="G48">
            <v>23545.695095999999</v>
          </cell>
          <cell r="H48">
            <v>8740</v>
          </cell>
          <cell r="I48">
            <v>31774.198943800002</v>
          </cell>
          <cell r="J48">
            <v>9420</v>
          </cell>
          <cell r="K48">
            <v>35779.2464358</v>
          </cell>
          <cell r="L48">
            <v>2560</v>
          </cell>
          <cell r="M48">
            <v>9270.7182336000005</v>
          </cell>
          <cell r="N48">
            <v>680</v>
          </cell>
          <cell r="O48">
            <v>2537.9550647999999</v>
          </cell>
          <cell r="P48">
            <v>1020</v>
          </cell>
          <cell r="Q48">
            <v>3890.4965256</v>
          </cell>
          <cell r="R48">
            <v>3460</v>
          </cell>
          <cell r="S48">
            <v>13007.125546399999</v>
          </cell>
          <cell r="T48">
            <v>6380</v>
          </cell>
          <cell r="U48">
            <v>23712.070881399999</v>
          </cell>
          <cell r="V48">
            <v>10440</v>
          </cell>
          <cell r="W48">
            <v>38894.355511200003</v>
          </cell>
          <cell r="X48">
            <v>9520</v>
          </cell>
          <cell r="Y48">
            <v>34949.747935200001</v>
          </cell>
          <cell r="Z48">
            <v>7020</v>
          </cell>
          <cell r="AA48">
            <v>26351.9672598</v>
          </cell>
          <cell r="AB48">
            <v>9460</v>
          </cell>
          <cell r="AC48">
            <v>33650.181892799999</v>
          </cell>
        </row>
        <row r="49">
          <cell r="A49" t="str">
            <v>หอพักนักศึกษา</v>
          </cell>
        </row>
        <row r="61">
          <cell r="F61">
            <v>81399.999999999985</v>
          </cell>
          <cell r="G61">
            <v>281848.84675839997</v>
          </cell>
          <cell r="H61">
            <v>99279.999999999985</v>
          </cell>
          <cell r="I61">
            <v>360945.51789399993</v>
          </cell>
          <cell r="J61">
            <v>82910.000000000058</v>
          </cell>
          <cell r="K61">
            <v>314915.77255530027</v>
          </cell>
          <cell r="L61">
            <v>36049.999999999956</v>
          </cell>
          <cell r="M61">
            <v>130547.43793489983</v>
          </cell>
          <cell r="N61">
            <v>19420.000000000007</v>
          </cell>
          <cell r="O61">
            <v>72477.21463360003</v>
          </cell>
          <cell r="P61">
            <v>19679.99999999996</v>
          </cell>
          <cell r="Q61">
            <v>75054.68339119984</v>
          </cell>
          <cell r="R61">
            <v>34570</v>
          </cell>
          <cell r="S61">
            <v>129959.60687159997</v>
          </cell>
          <cell r="T61">
            <v>41920.000000000044</v>
          </cell>
          <cell r="U61">
            <v>155806.34136960015</v>
          </cell>
          <cell r="V61">
            <v>43530</v>
          </cell>
          <cell r="W61">
            <v>162181.18224220001</v>
          </cell>
          <cell r="X61">
            <v>32449.999999999996</v>
          </cell>
          <cell r="Y61">
            <v>119128.7264723</v>
          </cell>
          <cell r="Z61">
            <v>37669.999999999993</v>
          </cell>
          <cell r="AA61">
            <v>141402.3686509</v>
          </cell>
          <cell r="AB61">
            <v>43760</v>
          </cell>
          <cell r="AC61">
            <v>155662.47936640005</v>
          </cell>
        </row>
        <row r="62">
          <cell r="A62" t="str">
            <v>คณะพัฒนาการท่องเที่ยว</v>
          </cell>
        </row>
        <row r="66">
          <cell r="F66">
            <v>4637.8600000000415</v>
          </cell>
          <cell r="G66">
            <v>16051.044290009344</v>
          </cell>
          <cell r="H66">
            <v>7600.1399999999876</v>
          </cell>
          <cell r="I66">
            <v>27650.831302441758</v>
          </cell>
          <cell r="J66">
            <v>14455.000000000011</v>
          </cell>
          <cell r="K66">
            <v>54920.418689250044</v>
          </cell>
          <cell r="L66">
            <v>12775.389999999983</v>
          </cell>
          <cell r="M66">
            <v>46251.605604630837</v>
          </cell>
          <cell r="N66">
            <v>12033.310000000001</v>
          </cell>
          <cell r="O66">
            <v>44893.012543306606</v>
          </cell>
          <cell r="P66">
            <v>15033.320000000016</v>
          </cell>
          <cell r="Q66">
            <v>57294.528392369662</v>
          </cell>
          <cell r="R66">
            <v>11585.469999999998</v>
          </cell>
          <cell r="S66">
            <v>43559.182050074785</v>
          </cell>
          <cell r="T66">
            <v>10859.970000000003</v>
          </cell>
          <cell r="U66">
            <v>40391.765901334111</v>
          </cell>
          <cell r="V66">
            <v>12200.479999999985</v>
          </cell>
          <cell r="W66">
            <v>45486.654382030341</v>
          </cell>
          <cell r="X66">
            <v>10448.950000000004</v>
          </cell>
          <cell r="Y66">
            <v>38352.401368289517</v>
          </cell>
          <cell r="Z66">
            <v>11909.020000000013</v>
          </cell>
          <cell r="AA66">
            <v>44674.840248639848</v>
          </cell>
          <cell r="AB66">
            <v>11838.299999999985</v>
          </cell>
          <cell r="AC66">
            <v>42135.976782343947</v>
          </cell>
        </row>
        <row r="67">
          <cell r="A67" t="str">
            <v>คณะศิลป์ศาสตร์</v>
          </cell>
        </row>
        <row r="68">
          <cell r="F68">
            <v>1354.14</v>
          </cell>
          <cell r="G68">
            <v>4688.8481701908004</v>
          </cell>
          <cell r="H68">
            <v>2168.2600000000002</v>
          </cell>
          <cell r="I68">
            <v>7882.6916020462013</v>
          </cell>
          <cell r="J68">
            <v>3484.21</v>
          </cell>
          <cell r="K68">
            <v>13233.801297672901</v>
          </cell>
          <cell r="L68">
            <v>1794.53</v>
          </cell>
          <cell r="M68">
            <v>6498.6648405243004</v>
          </cell>
          <cell r="N68">
            <v>2617.67</v>
          </cell>
          <cell r="O68">
            <v>9769.8953448161992</v>
          </cell>
          <cell r="P68">
            <v>2440.54</v>
          </cell>
          <cell r="Q68">
            <v>9308.7376378312001</v>
          </cell>
          <cell r="R68">
            <v>2420.23</v>
          </cell>
          <cell r="S68">
            <v>9098.3339483132004</v>
          </cell>
          <cell r="T68">
            <v>2978.57</v>
          </cell>
          <cell r="U68">
            <v>11070.2293048921</v>
          </cell>
          <cell r="V68">
            <v>3118.59</v>
          </cell>
          <cell r="W68">
            <v>11618.3475242982</v>
          </cell>
          <cell r="X68">
            <v>2098.69</v>
          </cell>
          <cell r="Y68">
            <v>7704.6939594669002</v>
          </cell>
          <cell r="Z68">
            <v>2170.13</v>
          </cell>
          <cell r="AA68">
            <v>8146.3240326937002</v>
          </cell>
          <cell r="AB68">
            <v>1329.02</v>
          </cell>
          <cell r="AC68">
            <v>4727.4592747535999</v>
          </cell>
        </row>
        <row r="69">
          <cell r="A69" t="str">
            <v>สำนักหอสมุด</v>
          </cell>
        </row>
        <row r="72">
          <cell r="F72">
            <v>12520.27</v>
          </cell>
          <cell r="G72">
            <v>44832.921502204903</v>
          </cell>
          <cell r="H72">
            <v>16191.18</v>
          </cell>
          <cell r="I72">
            <v>58887.247157706603</v>
          </cell>
          <cell r="J72">
            <v>26718.94</v>
          </cell>
          <cell r="K72">
            <v>101496.7238170206</v>
          </cell>
          <cell r="L72">
            <v>14669.17</v>
          </cell>
          <cell r="M72">
            <v>53114.721820022707</v>
          </cell>
          <cell r="N72">
            <v>21436.68</v>
          </cell>
          <cell r="O72">
            <v>79995.490042024801</v>
          </cell>
          <cell r="P72">
            <v>12000</v>
          </cell>
          <cell r="Q72">
            <v>45745.273679999998</v>
          </cell>
          <cell r="R72">
            <v>19596.099999999999</v>
          </cell>
          <cell r="S72">
            <v>73671.827161124005</v>
          </cell>
          <cell r="T72">
            <v>15588.56</v>
          </cell>
          <cell r="U72">
            <v>57952.0251869368</v>
          </cell>
          <cell r="V72">
            <v>5830.71</v>
          </cell>
          <cell r="W72">
            <v>21743.923483615799</v>
          </cell>
          <cell r="X72">
            <v>13380.46</v>
          </cell>
          <cell r="Y72">
            <v>49116.873797124601</v>
          </cell>
          <cell r="Z72">
            <v>15010.43</v>
          </cell>
          <cell r="AA72">
            <v>56327.183317740702</v>
          </cell>
          <cell r="AB72">
            <v>9621.5299999999988</v>
          </cell>
          <cell r="AC72">
            <v>34238.672463170398</v>
          </cell>
        </row>
        <row r="73">
          <cell r="A73" t="str">
            <v>คณะบริหารธุรกิจ</v>
          </cell>
        </row>
        <row r="76">
          <cell r="F76">
            <v>9105.2099999999991</v>
          </cell>
          <cell r="G76">
            <v>31527.720359566199</v>
          </cell>
          <cell r="H76">
            <v>13826.3</v>
          </cell>
          <cell r="I76">
            <v>50265.401242181004</v>
          </cell>
          <cell r="J76">
            <v>21327.83</v>
          </cell>
          <cell r="K76">
            <v>81007.822241066693</v>
          </cell>
          <cell r="L76">
            <v>12466.99</v>
          </cell>
          <cell r="M76">
            <v>45147.637309026904</v>
          </cell>
          <cell r="N76">
            <v>13137.800000000005</v>
          </cell>
          <cell r="O76">
            <v>49034.038309308016</v>
          </cell>
          <cell r="P76">
            <v>13620.919999999995</v>
          </cell>
          <cell r="Q76">
            <v>51953.080328897588</v>
          </cell>
          <cell r="R76">
            <v>13218.77</v>
          </cell>
          <cell r="S76">
            <v>49693.1216644468</v>
          </cell>
          <cell r="T76">
            <v>11363.380000000001</v>
          </cell>
          <cell r="U76">
            <v>42233.4282150914</v>
          </cell>
          <cell r="V76">
            <v>11292.02</v>
          </cell>
          <cell r="W76">
            <v>42068.567080419598</v>
          </cell>
          <cell r="X76">
            <v>10372.23</v>
          </cell>
          <cell r="Y76">
            <v>38078.447901882297</v>
          </cell>
          <cell r="Z76">
            <v>10956.11</v>
          </cell>
          <cell r="AA76">
            <v>41127.500287003902</v>
          </cell>
          <cell r="AB76">
            <v>10149.869999999999</v>
          </cell>
          <cell r="AC76">
            <v>36104.119628781598</v>
          </cell>
        </row>
        <row r="77">
          <cell r="A77" t="str">
            <v>วิทยาลัยบริหารศาสตร์</v>
          </cell>
        </row>
        <row r="78">
          <cell r="F78">
            <v>4271.04</v>
          </cell>
          <cell r="G78">
            <v>14777.7984</v>
          </cell>
          <cell r="H78">
            <v>6893.94</v>
          </cell>
          <cell r="I78">
            <v>25093.941599999998</v>
          </cell>
          <cell r="J78">
            <v>14556.8</v>
          </cell>
          <cell r="K78">
            <v>55315.839999999997</v>
          </cell>
          <cell r="L78">
            <v>6802.17</v>
          </cell>
          <cell r="M78">
            <v>24623.8554</v>
          </cell>
          <cell r="N78">
            <v>11401.84</v>
          </cell>
          <cell r="O78">
            <v>42528.8632</v>
          </cell>
          <cell r="P78">
            <v>9913.0300000000007</v>
          </cell>
          <cell r="Q78">
            <v>37768.6443</v>
          </cell>
          <cell r="R78">
            <v>7255.15</v>
          </cell>
          <cell r="S78">
            <v>27279.363999999998</v>
          </cell>
          <cell r="T78">
            <v>7917.01</v>
          </cell>
          <cell r="U78">
            <v>29451.277200000004</v>
          </cell>
          <cell r="V78">
            <v>9449.19</v>
          </cell>
          <cell r="W78">
            <v>35245.4787</v>
          </cell>
          <cell r="X78">
            <v>7641</v>
          </cell>
          <cell r="Y78">
            <v>28042.47</v>
          </cell>
          <cell r="Z78">
            <v>6078.6</v>
          </cell>
          <cell r="AA78">
            <v>22794.75</v>
          </cell>
          <cell r="AB78">
            <v>4128.68</v>
          </cell>
          <cell r="AC78">
            <v>14698.100800000002</v>
          </cell>
        </row>
        <row r="79">
          <cell r="A79" t="str">
            <v>ศูนย์กล้วยไม้</v>
          </cell>
        </row>
        <row r="80">
          <cell r="F80">
            <v>10582.28</v>
          </cell>
          <cell r="G80">
            <v>36614.688800000004</v>
          </cell>
          <cell r="H80">
            <v>10952.7</v>
          </cell>
          <cell r="I80">
            <v>39867.828000000001</v>
          </cell>
          <cell r="J80">
            <v>17708.900000000001</v>
          </cell>
          <cell r="K80">
            <v>67293.820000000007</v>
          </cell>
          <cell r="L80">
            <v>12388.56</v>
          </cell>
          <cell r="M80">
            <v>44846.587200000002</v>
          </cell>
          <cell r="N80">
            <v>16980.900000000001</v>
          </cell>
          <cell r="O80">
            <v>63338.757000000005</v>
          </cell>
          <cell r="P80">
            <v>18511.189999999999</v>
          </cell>
          <cell r="Q80">
            <v>70527.633900000001</v>
          </cell>
          <cell r="R80">
            <v>16119.8</v>
          </cell>
          <cell r="S80">
            <v>60610.447999999997</v>
          </cell>
          <cell r="T80">
            <v>17033.48</v>
          </cell>
          <cell r="U80">
            <v>63364.545600000005</v>
          </cell>
          <cell r="V80">
            <v>15697.75</v>
          </cell>
          <cell r="W80">
            <v>58552.607499999998</v>
          </cell>
          <cell r="X80">
            <v>14413.89</v>
          </cell>
          <cell r="Y80">
            <v>52898.976299999995</v>
          </cell>
          <cell r="Z80">
            <v>14144.96</v>
          </cell>
          <cell r="AA80">
            <v>53043.6</v>
          </cell>
          <cell r="AB80">
            <v>10556.7</v>
          </cell>
          <cell r="AC80">
            <v>37581.852000000006</v>
          </cell>
        </row>
        <row r="83">
          <cell r="A83" t="str">
            <v>คณะวิทยาศาสตร์</v>
          </cell>
        </row>
        <row r="90">
          <cell r="F90">
            <v>68333.149999999994</v>
          </cell>
          <cell r="G90">
            <v>236523.34095826102</v>
          </cell>
          <cell r="H90">
            <v>78095.899999999994</v>
          </cell>
          <cell r="I90">
            <v>284084.99029827921</v>
          </cell>
          <cell r="J90">
            <v>115771.21</v>
          </cell>
          <cell r="K90">
            <v>439823.69089243014</v>
          </cell>
          <cell r="L90">
            <v>77041.650000000009</v>
          </cell>
          <cell r="M90">
            <v>278945.52801164426</v>
          </cell>
          <cell r="N90">
            <v>95444.890000000014</v>
          </cell>
          <cell r="O90">
            <v>356121.92689024139</v>
          </cell>
          <cell r="P90">
            <v>107537.05</v>
          </cell>
          <cell r="Q90">
            <v>409945.01257720718</v>
          </cell>
          <cell r="R90">
            <v>94060.24</v>
          </cell>
          <cell r="S90">
            <v>353633.0010587736</v>
          </cell>
          <cell r="T90">
            <v>95972.9</v>
          </cell>
          <cell r="U90">
            <v>356858.62707297248</v>
          </cell>
          <cell r="V90">
            <v>92876.61</v>
          </cell>
          <cell r="W90">
            <v>346231.73704992299</v>
          </cell>
          <cell r="X90">
            <v>87116.639999999985</v>
          </cell>
          <cell r="Y90">
            <v>319769.12176581309</v>
          </cell>
          <cell r="Z90">
            <v>88619.38</v>
          </cell>
          <cell r="AA90">
            <v>332479.61415684281</v>
          </cell>
          <cell r="AB90">
            <v>66925.66</v>
          </cell>
          <cell r="AC90">
            <v>238162.9935898048</v>
          </cell>
        </row>
        <row r="91">
          <cell r="A91" t="str">
            <v>คณะเศรษฐศาสตร์</v>
          </cell>
        </row>
        <row r="92">
          <cell r="F92">
            <v>3095.99</v>
          </cell>
          <cell r="G92">
            <v>10720.1818470978</v>
          </cell>
          <cell r="H92">
            <v>4663.59</v>
          </cell>
          <cell r="I92">
            <v>16954.443530013301</v>
          </cell>
          <cell r="J92">
            <v>9020.43</v>
          </cell>
          <cell r="K92">
            <v>34261.591075040698</v>
          </cell>
          <cell r="L92">
            <v>4467.28</v>
          </cell>
          <cell r="M92">
            <v>16177.693027576801</v>
          </cell>
          <cell r="N92">
            <v>6942.71</v>
          </cell>
          <cell r="O92">
            <v>25912.185305790601</v>
          </cell>
          <cell r="P92">
            <v>7503.97</v>
          </cell>
          <cell r="Q92">
            <v>28621.734522751602</v>
          </cell>
          <cell r="R92">
            <v>5755.23</v>
          </cell>
          <cell r="S92">
            <v>21635.548889713198</v>
          </cell>
          <cell r="T92">
            <v>6365.8</v>
          </cell>
          <cell r="U92">
            <v>23659.294798874002</v>
          </cell>
          <cell r="V92">
            <v>6170.51</v>
          </cell>
          <cell r="W92">
            <v>22988.315098219802</v>
          </cell>
          <cell r="X92">
            <v>5422.56</v>
          </cell>
          <cell r="Y92">
            <v>19907.258945745602</v>
          </cell>
          <cell r="Z92">
            <v>5015.5</v>
          </cell>
          <cell r="AA92">
            <v>18827.391993095</v>
          </cell>
          <cell r="AB92">
            <v>2553.11</v>
          </cell>
          <cell r="AC92">
            <v>9081.6718702248018</v>
          </cell>
        </row>
        <row r="93">
          <cell r="A93" t="str">
            <v>คณะเทคโนโลยีสารสนเทศและการสื่อสาร</v>
          </cell>
        </row>
        <row r="94">
          <cell r="F94">
            <v>669.36000000004424</v>
          </cell>
          <cell r="G94">
            <v>2317.727421979353</v>
          </cell>
          <cell r="H94">
            <v>1345.1999999999534</v>
          </cell>
          <cell r="I94">
            <v>4890.4636635238312</v>
          </cell>
          <cell r="J94">
            <v>2430.2000000000116</v>
          </cell>
          <cell r="K94">
            <v>9230.4378649980445</v>
          </cell>
          <cell r="L94">
            <v>1600.8800000000047</v>
          </cell>
          <cell r="M94">
            <v>5797.3857053928168</v>
          </cell>
          <cell r="N94">
            <v>2408.7600000000093</v>
          </cell>
          <cell r="O94">
            <v>8990.1832968936342</v>
          </cell>
          <cell r="P94">
            <v>2499.5999999999767</v>
          </cell>
          <cell r="Q94">
            <v>9534.0050150879106</v>
          </cell>
          <cell r="R94">
            <v>1850.960000000021</v>
          </cell>
          <cell r="S94">
            <v>6958.2858674464787</v>
          </cell>
          <cell r="T94">
            <v>1222.2000000000116</v>
          </cell>
          <cell r="U94">
            <v>4542.4597227660433</v>
          </cell>
          <cell r="V94">
            <v>1984.359999999986</v>
          </cell>
          <cell r="W94">
            <v>7392.7589369927482</v>
          </cell>
          <cell r="X94">
            <v>1395</v>
          </cell>
          <cell r="Y94">
            <v>5121.3128539500003</v>
          </cell>
          <cell r="Z94">
            <v>1489.2399999999907</v>
          </cell>
          <cell r="AA94">
            <v>5590.3709005675655</v>
          </cell>
          <cell r="AB94">
            <v>601.76000000000931</v>
          </cell>
          <cell r="AC94">
            <v>2140.521506956833</v>
          </cell>
        </row>
        <row r="95">
          <cell r="A95" t="str">
            <v>คณะสถาปัตยกรรมศาสตร์และการออกแบบสิ่งแวดล้อม</v>
          </cell>
        </row>
        <row r="98">
          <cell r="F98">
            <v>7476.95</v>
          </cell>
          <cell r="G98">
            <v>25872.745131200001</v>
          </cell>
          <cell r="H98">
            <v>10507.88</v>
          </cell>
          <cell r="I98">
            <v>38242.912793599993</v>
          </cell>
          <cell r="J98">
            <v>16440.190000000002</v>
          </cell>
          <cell r="K98">
            <v>62469.3072608</v>
          </cell>
          <cell r="L98">
            <v>11687.02</v>
          </cell>
          <cell r="M98">
            <v>42308.991406400004</v>
          </cell>
          <cell r="N98">
            <v>13049.2</v>
          </cell>
          <cell r="O98">
            <v>48677.174976000002</v>
          </cell>
          <cell r="P98">
            <v>11057.95</v>
          </cell>
          <cell r="Q98">
            <v>42135.507253600001</v>
          </cell>
          <cell r="R98">
            <v>9281.23</v>
          </cell>
          <cell r="S98">
            <v>34896.738246399997</v>
          </cell>
          <cell r="T98">
            <v>8478.68</v>
          </cell>
          <cell r="U98">
            <v>31539.069854400004</v>
          </cell>
          <cell r="V98">
            <v>8898.2999999999993</v>
          </cell>
          <cell r="W98">
            <v>33187.069384000002</v>
          </cell>
          <cell r="X98">
            <v>7488.68</v>
          </cell>
          <cell r="Y98">
            <v>27483.837043200001</v>
          </cell>
          <cell r="Z98">
            <v>8523.9399999999987</v>
          </cell>
          <cell r="AA98">
            <v>31966.618915199997</v>
          </cell>
          <cell r="AB98">
            <v>5029.8500000000004</v>
          </cell>
          <cell r="AC98">
            <v>17905.338537600004</v>
          </cell>
        </row>
        <row r="99">
          <cell r="A99" t="str">
            <v>คณะผลิตกรรมการเกษตร</v>
          </cell>
        </row>
        <row r="129">
          <cell r="F129">
            <v>41420.19</v>
          </cell>
          <cell r="G129">
            <v>143367.94503712183</v>
          </cell>
          <cell r="H129">
            <v>50844.79</v>
          </cell>
          <cell r="I129">
            <v>184960.85012193728</v>
          </cell>
          <cell r="J129">
            <v>65823.899999999994</v>
          </cell>
          <cell r="K129">
            <v>250060.29336380097</v>
          </cell>
          <cell r="L129">
            <v>57870.07</v>
          </cell>
          <cell r="M129">
            <v>209529.43564777172</v>
          </cell>
          <cell r="N129">
            <v>68047.53</v>
          </cell>
          <cell r="O129">
            <v>253911.1705756158</v>
          </cell>
          <cell r="P129">
            <v>60560.06</v>
          </cell>
          <cell r="Q129">
            <v>230874.68328365689</v>
          </cell>
          <cell r="R129">
            <v>59109.05</v>
          </cell>
          <cell r="S129">
            <v>222227.45036304192</v>
          </cell>
          <cell r="T129">
            <v>56724.61</v>
          </cell>
          <cell r="U129">
            <v>210903.0490607133</v>
          </cell>
          <cell r="V129">
            <v>55306.39</v>
          </cell>
          <cell r="W129">
            <v>206146.91505966228</v>
          </cell>
          <cell r="X129">
            <v>53360</v>
          </cell>
          <cell r="Y129">
            <v>195868.50633696993</v>
          </cell>
          <cell r="Z129">
            <v>53184.66</v>
          </cell>
          <cell r="AA129">
            <v>199551.55664393341</v>
          </cell>
          <cell r="AB129">
            <v>43806.84</v>
          </cell>
          <cell r="AC129">
            <v>155888.10090597125</v>
          </cell>
        </row>
        <row r="130">
          <cell r="A130" t="str">
            <v>สำนักวิจัยและส่งเสริมการเกษตร</v>
          </cell>
        </row>
        <row r="137">
          <cell r="F137">
            <v>3249</v>
          </cell>
          <cell r="G137">
            <v>11241.54</v>
          </cell>
          <cell r="H137">
            <v>4602</v>
          </cell>
          <cell r="I137">
            <v>16751.28</v>
          </cell>
          <cell r="J137">
            <v>6684</v>
          </cell>
          <cell r="K137">
            <v>25399.199999999997</v>
          </cell>
          <cell r="L137">
            <v>4432</v>
          </cell>
          <cell r="M137">
            <v>16043.84</v>
          </cell>
          <cell r="N137">
            <v>10997</v>
          </cell>
          <cell r="O137">
            <v>41018.81</v>
          </cell>
          <cell r="P137">
            <v>8427</v>
          </cell>
          <cell r="Q137">
            <v>32106.87</v>
          </cell>
          <cell r="R137">
            <v>9116</v>
          </cell>
          <cell r="S137">
            <v>34276.160000000003</v>
          </cell>
          <cell r="T137">
            <v>7939</v>
          </cell>
          <cell r="U137">
            <v>29533.08</v>
          </cell>
          <cell r="V137">
            <v>6634</v>
          </cell>
          <cell r="W137">
            <v>24744.82</v>
          </cell>
          <cell r="X137">
            <v>6018</v>
          </cell>
          <cell r="Y137">
            <v>22086.059999999998</v>
          </cell>
          <cell r="Z137">
            <v>9009</v>
          </cell>
          <cell r="AA137">
            <v>33783.75</v>
          </cell>
          <cell r="AB137">
            <v>6315</v>
          </cell>
          <cell r="AC137">
            <v>22481.400000000005</v>
          </cell>
        </row>
        <row r="138">
          <cell r="A138" t="str">
            <v>ศูนย์วิจัยพลังงาน</v>
          </cell>
        </row>
        <row r="139">
          <cell r="F139">
            <v>727</v>
          </cell>
          <cell r="G139">
            <v>2515.42</v>
          </cell>
          <cell r="H139">
            <v>1093</v>
          </cell>
          <cell r="I139">
            <v>3978.52</v>
          </cell>
          <cell r="J139">
            <v>1019</v>
          </cell>
          <cell r="K139">
            <v>3872.2</v>
          </cell>
          <cell r="L139">
            <v>1533</v>
          </cell>
          <cell r="M139">
            <v>5549.46</v>
          </cell>
          <cell r="N139">
            <v>1770</v>
          </cell>
          <cell r="O139">
            <v>6602.1</v>
          </cell>
          <cell r="P139">
            <v>905</v>
          </cell>
          <cell r="Q139">
            <v>3448.05</v>
          </cell>
          <cell r="R139">
            <v>2387</v>
          </cell>
          <cell r="S139">
            <v>8975.119999999999</v>
          </cell>
          <cell r="T139">
            <v>1386</v>
          </cell>
          <cell r="U139">
            <v>5155.92</v>
          </cell>
          <cell r="V139">
            <v>1245</v>
          </cell>
          <cell r="W139">
            <v>4643.8500000000004</v>
          </cell>
          <cell r="X139">
            <v>1424</v>
          </cell>
          <cell r="Y139">
            <v>5226.08</v>
          </cell>
          <cell r="Z139">
            <v>1085</v>
          </cell>
          <cell r="AA139">
            <v>4068.75</v>
          </cell>
          <cell r="AB139">
            <v>983</v>
          </cell>
          <cell r="AC139">
            <v>3499.48</v>
          </cell>
        </row>
        <row r="140">
          <cell r="A140" t="str">
            <v>ศูนย์อาคารที่พัก</v>
          </cell>
        </row>
        <row r="141">
          <cell r="F141">
            <v>8146.41</v>
          </cell>
          <cell r="G141">
            <v>28186.578600000001</v>
          </cell>
          <cell r="H141">
            <v>8392.23</v>
          </cell>
          <cell r="I141">
            <v>30547.717199999999</v>
          </cell>
          <cell r="J141">
            <v>11960.2</v>
          </cell>
          <cell r="K141">
            <v>45448.76</v>
          </cell>
          <cell r="L141">
            <v>10307.74</v>
          </cell>
          <cell r="M141">
            <v>37314.018799999998</v>
          </cell>
          <cell r="N141">
            <v>11022.09</v>
          </cell>
          <cell r="O141">
            <v>41112.395700000001</v>
          </cell>
          <cell r="P141">
            <v>7955.38</v>
          </cell>
          <cell r="Q141">
            <v>30309.997800000001</v>
          </cell>
          <cell r="R141">
            <v>8214.18</v>
          </cell>
          <cell r="S141">
            <v>30885.316800000001</v>
          </cell>
          <cell r="T141">
            <v>8329.1200000000008</v>
          </cell>
          <cell r="U141">
            <v>30984.326400000005</v>
          </cell>
          <cell r="V141">
            <v>14218.68</v>
          </cell>
          <cell r="W141">
            <v>53035.676400000004</v>
          </cell>
          <cell r="X141">
            <v>20642.919999999998</v>
          </cell>
          <cell r="Y141">
            <v>75759.516399999993</v>
          </cell>
          <cell r="Z141">
            <v>10931.81</v>
          </cell>
          <cell r="AA141">
            <v>40994.287499999999</v>
          </cell>
          <cell r="AB141">
            <v>9289.11</v>
          </cell>
          <cell r="AC141">
            <v>33069.231599999999</v>
          </cell>
        </row>
        <row r="142">
          <cell r="A142" t="str">
            <v>คณะวิศวกรรมศาสตร์</v>
          </cell>
        </row>
        <row r="150">
          <cell r="F150">
            <v>31967.33</v>
          </cell>
          <cell r="G150">
            <v>110675.05755169259</v>
          </cell>
          <cell r="H150">
            <v>34578.32</v>
          </cell>
          <cell r="I150">
            <v>125739.95570111841</v>
          </cell>
          <cell r="J150">
            <v>48741.54</v>
          </cell>
          <cell r="K150">
            <v>185147.54476079458</v>
          </cell>
          <cell r="L150">
            <v>34542.519999999997</v>
          </cell>
          <cell r="M150">
            <v>125078.59558163119</v>
          </cell>
          <cell r="N150">
            <v>44237.25</v>
          </cell>
          <cell r="O150">
            <v>165085.69895889497</v>
          </cell>
          <cell r="P150">
            <v>45627.77</v>
          </cell>
          <cell r="Q150">
            <v>173995.24345473561</v>
          </cell>
          <cell r="R150">
            <v>43036.959999999999</v>
          </cell>
          <cell r="S150">
            <v>161795.84349968642</v>
          </cell>
          <cell r="T150">
            <v>42866.05</v>
          </cell>
          <cell r="U150">
            <v>159343.71411325649</v>
          </cell>
          <cell r="V150">
            <v>41018.639999999999</v>
          </cell>
          <cell r="W150">
            <v>152849.12839194719</v>
          </cell>
          <cell r="X150">
            <v>40783.51</v>
          </cell>
          <cell r="Y150">
            <v>149714.55997175508</v>
          </cell>
          <cell r="Z150">
            <v>39729.69</v>
          </cell>
          <cell r="AA150">
            <v>149108.95666993811</v>
          </cell>
          <cell r="AB150">
            <v>33424.870000000003</v>
          </cell>
          <cell r="AC150">
            <v>118919.5173027016</v>
          </cell>
        </row>
        <row r="151">
          <cell r="A151" t="str">
            <v>คณะเทคโนโลยีการประมง</v>
          </cell>
        </row>
        <row r="155">
          <cell r="F155">
            <v>6511</v>
          </cell>
          <cell r="G155">
            <v>22540.967011199999</v>
          </cell>
          <cell r="H155">
            <v>8381</v>
          </cell>
          <cell r="I155">
            <v>30477.266667199998</v>
          </cell>
          <cell r="J155">
            <v>9629</v>
          </cell>
          <cell r="K155">
            <v>36578.817536000002</v>
          </cell>
          <cell r="L155">
            <v>9613</v>
          </cell>
          <cell r="M155">
            <v>34808.075473600002</v>
          </cell>
          <cell r="N155">
            <v>9361</v>
          </cell>
          <cell r="O155">
            <v>34931.531801599995</v>
          </cell>
          <cell r="P155">
            <v>9329</v>
          </cell>
          <cell r="Q155">
            <v>35572.470486400001</v>
          </cell>
          <cell r="R155">
            <v>9875</v>
          </cell>
          <cell r="S155">
            <v>37124.850848000002</v>
          </cell>
          <cell r="T155">
            <v>7535</v>
          </cell>
          <cell r="U155">
            <v>28012.922713600004</v>
          </cell>
          <cell r="V155">
            <v>6967</v>
          </cell>
          <cell r="W155">
            <v>25964.654380799999</v>
          </cell>
          <cell r="X155">
            <v>6667</v>
          </cell>
          <cell r="Y155">
            <v>24472.848761599998</v>
          </cell>
          <cell r="Z155">
            <v>8089</v>
          </cell>
          <cell r="AA155">
            <v>30352.189151999999</v>
          </cell>
          <cell r="AB155">
            <v>9003</v>
          </cell>
          <cell r="AC155">
            <v>32036.768064</v>
          </cell>
        </row>
        <row r="157">
          <cell r="F157" t="str">
            <v>ยังไม่เปิด</v>
          </cell>
          <cell r="G157" t="str">
            <v>ยังไม่เปิด</v>
          </cell>
          <cell r="H157" t="str">
            <v>ยังไม่เปิด</v>
          </cell>
          <cell r="I157" t="str">
            <v>ยังไม่เปิด</v>
          </cell>
          <cell r="J157" t="str">
            <v>ยังไม่เปิด</v>
          </cell>
          <cell r="K157" t="str">
            <v>ยังไม่เปิด</v>
          </cell>
          <cell r="L157" t="str">
            <v>ยังไม่เปิด</v>
          </cell>
          <cell r="M157" t="str">
            <v>ยังไม่เปิด</v>
          </cell>
          <cell r="N157" t="str">
            <v>ยังไม่เปิด</v>
          </cell>
          <cell r="O157" t="str">
            <v>ยังไม่เปิด</v>
          </cell>
          <cell r="P157" t="str">
            <v>ยังไม่เปิด</v>
          </cell>
          <cell r="Q157" t="str">
            <v>ยังไม่เปิด</v>
          </cell>
          <cell r="R157" t="str">
            <v>ยังไม่เปิด</v>
          </cell>
          <cell r="S157" t="str">
            <v>ยังไม่เปิด</v>
          </cell>
          <cell r="T157" t="str">
            <v>ยังไม่เปิด</v>
          </cell>
          <cell r="U157" t="str">
            <v>ยังไม่เปิด</v>
          </cell>
          <cell r="V157" t="str">
            <v>ยังไม่เปิด</v>
          </cell>
          <cell r="W157" t="str">
            <v>ยังไม่เปิด</v>
          </cell>
          <cell r="X157" t="str">
            <v>ยังไม่เปิด</v>
          </cell>
          <cell r="Y157" t="str">
            <v>ยังไม่เปิด</v>
          </cell>
          <cell r="Z157" t="str">
            <v>ยังไม่เปิด</v>
          </cell>
          <cell r="AA157" t="str">
            <v>ยังไม่เปิด</v>
          </cell>
          <cell r="AB157">
            <v>219</v>
          </cell>
          <cell r="AC157">
            <v>779.64</v>
          </cell>
        </row>
      </sheetData>
      <sheetData sheetId="1">
        <row r="3">
          <cell r="AF3" t="str">
            <v>ค่าพลังงานไฟฟ้า  (kWh)</v>
          </cell>
          <cell r="AG3" t="str">
            <v>ค่าไฟฟ้า  (บาท)</v>
          </cell>
        </row>
        <row r="4">
          <cell r="AE4">
            <v>23377</v>
          </cell>
          <cell r="AF4">
            <v>69649.640000000072</v>
          </cell>
          <cell r="AG4">
            <v>241043.50144679387</v>
          </cell>
        </row>
        <row r="5">
          <cell r="AE5">
            <v>23408</v>
          </cell>
          <cell r="AF5">
            <v>98364.349999999948</v>
          </cell>
          <cell r="AG5">
            <v>357852.72220418067</v>
          </cell>
        </row>
        <row r="6">
          <cell r="AE6">
            <v>23437</v>
          </cell>
          <cell r="AF6">
            <v>126935.30000000002</v>
          </cell>
          <cell r="AG6">
            <v>484135.68170133122</v>
          </cell>
        </row>
        <row r="7">
          <cell r="AE7">
            <v>23468</v>
          </cell>
          <cell r="AF7">
            <v>166684.68999999994</v>
          </cell>
          <cell r="AG7">
            <v>603462.16581810568</v>
          </cell>
        </row>
        <row r="8">
          <cell r="AE8">
            <v>23498</v>
          </cell>
          <cell r="AF8">
            <v>114306.26000000004</v>
          </cell>
          <cell r="AG8">
            <v>426436.41989189002</v>
          </cell>
        </row>
        <row r="9">
          <cell r="AE9">
            <v>23529</v>
          </cell>
          <cell r="AF9">
            <v>91567.25999999998</v>
          </cell>
          <cell r="AG9">
            <v>348980.13952919439</v>
          </cell>
        </row>
        <row r="10">
          <cell r="AE10">
            <v>23559</v>
          </cell>
          <cell r="AF10">
            <v>83663.330000000045</v>
          </cell>
          <cell r="AG10">
            <v>314557.63300789974</v>
          </cell>
        </row>
        <row r="11">
          <cell r="AE11">
            <v>23590</v>
          </cell>
          <cell r="AF11">
            <v>80745.159999999931</v>
          </cell>
          <cell r="AG11">
            <v>300309.53338910802</v>
          </cell>
        </row>
        <row r="12">
          <cell r="AE12">
            <v>23621</v>
          </cell>
          <cell r="AF12">
            <v>81573.630000000092</v>
          </cell>
          <cell r="AG12">
            <v>304173.05190364853</v>
          </cell>
        </row>
        <row r="13">
          <cell r="AE13">
            <v>23651</v>
          </cell>
          <cell r="AF13">
            <v>78305.649999999951</v>
          </cell>
          <cell r="AG13">
            <v>287408.55268537428</v>
          </cell>
        </row>
        <row r="14">
          <cell r="AE14">
            <v>23682</v>
          </cell>
          <cell r="AF14">
            <v>86362.699999999953</v>
          </cell>
          <cell r="AG14">
            <v>323955.387767201</v>
          </cell>
        </row>
        <row r="15">
          <cell r="AE15">
            <v>23712</v>
          </cell>
          <cell r="AF15">
            <v>86903.010000000068</v>
          </cell>
          <cell r="AG15">
            <v>309295.67160254827</v>
          </cell>
        </row>
        <row r="19">
          <cell r="AF19" t="str">
            <v>ค่าพลังงานไฟฟ้า  (kWh)</v>
          </cell>
          <cell r="AG19" t="str">
            <v>ค่าไฟฟ้า  (บาท)</v>
          </cell>
        </row>
        <row r="20">
          <cell r="AE20">
            <v>23377</v>
          </cell>
          <cell r="AF20">
            <v>21447.3</v>
          </cell>
          <cell r="AG20">
            <v>74230.507287131797</v>
          </cell>
        </row>
        <row r="21">
          <cell r="AE21">
            <v>23408</v>
          </cell>
          <cell r="AF21">
            <v>24601.06</v>
          </cell>
          <cell r="AG21">
            <v>89502.799775893887</v>
          </cell>
        </row>
        <row r="22">
          <cell r="AE22">
            <v>23437</v>
          </cell>
          <cell r="AF22">
            <v>36164.29</v>
          </cell>
          <cell r="AG22">
            <v>137389.55564140217</v>
          </cell>
        </row>
        <row r="23">
          <cell r="AE23">
            <v>23468</v>
          </cell>
          <cell r="AF23">
            <v>31790.35</v>
          </cell>
          <cell r="AG23">
            <v>115101.2543220486</v>
          </cell>
        </row>
        <row r="24">
          <cell r="AE24">
            <v>23498</v>
          </cell>
          <cell r="AF24">
            <v>42412.800000000003</v>
          </cell>
          <cell r="AG24">
            <v>158256.70275341417</v>
          </cell>
        </row>
        <row r="25">
          <cell r="AE25">
            <v>23529</v>
          </cell>
          <cell r="AF25">
            <v>39337.72</v>
          </cell>
          <cell r="AG25">
            <v>149980.61409881321</v>
          </cell>
        </row>
        <row r="26">
          <cell r="AE26">
            <v>23559</v>
          </cell>
          <cell r="AF26">
            <v>39825.35</v>
          </cell>
          <cell r="AG26">
            <v>149728.12053777761</v>
          </cell>
        </row>
        <row r="27">
          <cell r="AE27">
            <v>23590</v>
          </cell>
          <cell r="AF27">
            <v>33800.410000000003</v>
          </cell>
          <cell r="AG27">
            <v>125668.61946745162</v>
          </cell>
        </row>
        <row r="28">
          <cell r="AE28">
            <v>23621</v>
          </cell>
          <cell r="AF28">
            <v>39360.9</v>
          </cell>
          <cell r="AG28">
            <v>146721.9484703542</v>
          </cell>
        </row>
        <row r="29">
          <cell r="AE29">
            <v>23651</v>
          </cell>
          <cell r="AF29">
            <v>27240.83</v>
          </cell>
          <cell r="AG29">
            <v>99992.393799440208</v>
          </cell>
        </row>
        <row r="30">
          <cell r="AE30">
            <v>23682</v>
          </cell>
          <cell r="AF30">
            <v>35871.43</v>
          </cell>
          <cell r="AG30">
            <v>134583.66165353952</v>
          </cell>
        </row>
        <row r="31">
          <cell r="AE31">
            <v>23712</v>
          </cell>
          <cell r="AF31">
            <v>25526.29</v>
          </cell>
          <cell r="AG31">
            <v>90848.063562691998</v>
          </cell>
        </row>
        <row r="35">
          <cell r="AF35" t="str">
            <v>ค่าพลังงานไฟฟ้า  (kWh)</v>
          </cell>
          <cell r="AG35" t="str">
            <v>ค่าไฟฟ้า  (บาท)</v>
          </cell>
        </row>
        <row r="36">
          <cell r="AE36">
            <v>23377</v>
          </cell>
          <cell r="AF36">
            <v>5271</v>
          </cell>
          <cell r="AG36">
            <v>18251.376301619999</v>
          </cell>
        </row>
        <row r="37">
          <cell r="AE37">
            <v>23408</v>
          </cell>
          <cell r="AF37">
            <v>6218</v>
          </cell>
          <cell r="AG37">
            <v>22605.488447660002</v>
          </cell>
        </row>
        <row r="38">
          <cell r="AE38">
            <v>23437</v>
          </cell>
          <cell r="AF38">
            <v>7297</v>
          </cell>
          <cell r="AG38">
            <v>27715.622212530001</v>
          </cell>
        </row>
        <row r="39">
          <cell r="AE39">
            <v>23468</v>
          </cell>
          <cell r="AF39">
            <v>5964</v>
          </cell>
          <cell r="AG39">
            <v>21597.876384840001</v>
          </cell>
        </row>
        <row r="40">
          <cell r="AE40">
            <v>23498</v>
          </cell>
          <cell r="AF40">
            <v>5938</v>
          </cell>
          <cell r="AG40">
            <v>22162.319374679999</v>
          </cell>
        </row>
        <row r="41">
          <cell r="AE41">
            <v>23529</v>
          </cell>
          <cell r="AF41">
            <v>7342</v>
          </cell>
          <cell r="AG41">
            <v>28003.946559759999</v>
          </cell>
        </row>
        <row r="42">
          <cell r="AE42">
            <v>23559</v>
          </cell>
          <cell r="AF42">
            <v>6350</v>
          </cell>
          <cell r="AG42">
            <v>23871.458734</v>
          </cell>
        </row>
        <row r="43">
          <cell r="AE43">
            <v>23590</v>
          </cell>
          <cell r="AF43">
            <v>3770</v>
          </cell>
          <cell r="AG43">
            <v>14011.678248099999</v>
          </cell>
        </row>
        <row r="44">
          <cell r="AE44">
            <v>23621</v>
          </cell>
          <cell r="AF44">
            <v>6300</v>
          </cell>
          <cell r="AG44">
            <v>23470.731774</v>
          </cell>
        </row>
        <row r="45">
          <cell r="AE45">
            <v>23651</v>
          </cell>
          <cell r="AF45">
            <v>5500</v>
          </cell>
          <cell r="AG45">
            <v>20191.556055000001</v>
          </cell>
        </row>
        <row r="46">
          <cell r="AE46">
            <v>23682</v>
          </cell>
          <cell r="AF46">
            <v>6600</v>
          </cell>
          <cell r="AG46">
            <v>24775.353834000001</v>
          </cell>
        </row>
        <row r="47">
          <cell r="AE47">
            <v>23712</v>
          </cell>
          <cell r="AF47">
            <v>7550</v>
          </cell>
          <cell r="AG47">
            <v>26856.117684000001</v>
          </cell>
        </row>
        <row r="53">
          <cell r="AF53" t="str">
            <v>ค่าพลังงานไฟฟ้า  (kWh)</v>
          </cell>
          <cell r="AG53" t="str">
            <v>ค่าไฟฟ้า  (บาท)</v>
          </cell>
        </row>
        <row r="54">
          <cell r="AE54">
            <v>23377</v>
          </cell>
          <cell r="AF54">
            <v>6800</v>
          </cell>
          <cell r="AG54">
            <v>23545.695095999999</v>
          </cell>
        </row>
        <row r="55">
          <cell r="AE55">
            <v>23408</v>
          </cell>
          <cell r="AF55">
            <v>8740</v>
          </cell>
          <cell r="AG55">
            <v>31774.198943800002</v>
          </cell>
        </row>
        <row r="56">
          <cell r="AE56">
            <v>23437</v>
          </cell>
          <cell r="AF56">
            <v>9420</v>
          </cell>
          <cell r="AG56">
            <v>35779.2464358</v>
          </cell>
        </row>
        <row r="57">
          <cell r="AE57">
            <v>23468</v>
          </cell>
          <cell r="AF57">
            <v>2560</v>
          </cell>
          <cell r="AG57">
            <v>9270.7182336000005</v>
          </cell>
        </row>
        <row r="58">
          <cell r="AE58">
            <v>23498</v>
          </cell>
          <cell r="AF58">
            <v>680</v>
          </cell>
          <cell r="AG58">
            <v>2537.9550647999999</v>
          </cell>
        </row>
        <row r="59">
          <cell r="AE59">
            <v>23529</v>
          </cell>
          <cell r="AF59">
            <v>1020</v>
          </cell>
          <cell r="AG59">
            <v>3890.4965256</v>
          </cell>
        </row>
        <row r="60">
          <cell r="AE60">
            <v>23559</v>
          </cell>
          <cell r="AF60">
            <v>3460</v>
          </cell>
          <cell r="AG60">
            <v>13007.125546399999</v>
          </cell>
        </row>
        <row r="61">
          <cell r="AE61">
            <v>23590</v>
          </cell>
          <cell r="AF61">
            <v>6380</v>
          </cell>
          <cell r="AG61">
            <v>23712.070881399999</v>
          </cell>
        </row>
        <row r="62">
          <cell r="AE62">
            <v>23621</v>
          </cell>
          <cell r="AF62">
            <v>10440</v>
          </cell>
          <cell r="AG62">
            <v>38894.355511200003</v>
          </cell>
        </row>
        <row r="63">
          <cell r="AE63">
            <v>23651</v>
          </cell>
          <cell r="AF63">
            <v>9520</v>
          </cell>
          <cell r="AG63">
            <v>34949.747935200001</v>
          </cell>
        </row>
        <row r="64">
          <cell r="AE64">
            <v>23682</v>
          </cell>
          <cell r="AF64">
            <v>7020</v>
          </cell>
          <cell r="AG64">
            <v>26351.9672598</v>
          </cell>
        </row>
        <row r="65">
          <cell r="AE65">
            <v>23712</v>
          </cell>
          <cell r="AF65">
            <v>9460</v>
          </cell>
          <cell r="AG65">
            <v>33650.181892799999</v>
          </cell>
        </row>
        <row r="69">
          <cell r="AF69" t="str">
            <v>ค่าพลังงานไฟฟ้า  (kWh)</v>
          </cell>
          <cell r="AG69" t="str">
            <v>ค่าไฟฟ้า  (บาท)</v>
          </cell>
        </row>
        <row r="70">
          <cell r="AE70">
            <v>23377</v>
          </cell>
          <cell r="AF70">
            <v>81399.999999999985</v>
          </cell>
          <cell r="AG70">
            <v>281848.84675839997</v>
          </cell>
        </row>
        <row r="71">
          <cell r="AE71">
            <v>23408</v>
          </cell>
          <cell r="AF71">
            <v>99279.999999999985</v>
          </cell>
          <cell r="AG71">
            <v>360945.51789399993</v>
          </cell>
        </row>
        <row r="72">
          <cell r="AE72">
            <v>23437</v>
          </cell>
          <cell r="AF72">
            <v>82910.000000000058</v>
          </cell>
          <cell r="AG72">
            <v>314915.77255530027</v>
          </cell>
        </row>
        <row r="73">
          <cell r="AE73">
            <v>23468</v>
          </cell>
          <cell r="AF73">
            <v>36049.999999999956</v>
          </cell>
          <cell r="AG73">
            <v>130547.43793489983</v>
          </cell>
        </row>
        <row r="74">
          <cell r="AE74">
            <v>23498</v>
          </cell>
          <cell r="AF74">
            <v>19420.000000000007</v>
          </cell>
          <cell r="AG74">
            <v>72477.21463360003</v>
          </cell>
        </row>
        <row r="75">
          <cell r="AE75">
            <v>23529</v>
          </cell>
          <cell r="AF75">
            <v>19679.99999999996</v>
          </cell>
          <cell r="AG75">
            <v>75054.68339119984</v>
          </cell>
        </row>
        <row r="76">
          <cell r="AE76">
            <v>23559</v>
          </cell>
          <cell r="AF76">
            <v>34570</v>
          </cell>
          <cell r="AG76">
            <v>129959.60687159997</v>
          </cell>
        </row>
        <row r="77">
          <cell r="AE77">
            <v>23590</v>
          </cell>
          <cell r="AF77">
            <v>41920.000000000044</v>
          </cell>
          <cell r="AG77">
            <v>155806.34136960015</v>
          </cell>
        </row>
        <row r="78">
          <cell r="AE78">
            <v>23621</v>
          </cell>
          <cell r="AF78">
            <v>43530</v>
          </cell>
          <cell r="AG78">
            <v>162181.18224220001</v>
          </cell>
        </row>
        <row r="79">
          <cell r="AE79">
            <v>23651</v>
          </cell>
          <cell r="AF79">
            <v>32449.999999999996</v>
          </cell>
          <cell r="AG79">
            <v>119128.7264723</v>
          </cell>
        </row>
        <row r="80">
          <cell r="AE80">
            <v>23682</v>
          </cell>
          <cell r="AF80">
            <v>37669.999999999993</v>
          </cell>
          <cell r="AG80">
            <v>141402.3686509</v>
          </cell>
        </row>
        <row r="81">
          <cell r="AE81">
            <v>23712</v>
          </cell>
          <cell r="AF81">
            <v>43760</v>
          </cell>
          <cell r="AG81">
            <v>155662.47936640005</v>
          </cell>
        </row>
        <row r="85">
          <cell r="AF85" t="str">
            <v>ค่าพลังงานไฟฟ้า  (kWh)</v>
          </cell>
          <cell r="AG85" t="str">
            <v>ค่าไฟฟ้า  (บาท)</v>
          </cell>
        </row>
        <row r="86">
          <cell r="AE86">
            <v>23377</v>
          </cell>
          <cell r="AF86">
            <v>4637.8600000000415</v>
          </cell>
          <cell r="AG86">
            <v>16051.044290009344</v>
          </cell>
        </row>
        <row r="87">
          <cell r="AE87">
            <v>23408</v>
          </cell>
          <cell r="AF87">
            <v>7600.1399999999876</v>
          </cell>
          <cell r="AG87">
            <v>27650.831302441758</v>
          </cell>
        </row>
        <row r="88">
          <cell r="AE88">
            <v>23437</v>
          </cell>
          <cell r="AF88">
            <v>14455.000000000011</v>
          </cell>
          <cell r="AG88">
            <v>54920.418689250044</v>
          </cell>
        </row>
        <row r="89">
          <cell r="AE89">
            <v>23468</v>
          </cell>
          <cell r="AF89">
            <v>12775.389999999983</v>
          </cell>
          <cell r="AG89">
            <v>46251.605604630837</v>
          </cell>
        </row>
        <row r="90">
          <cell r="AE90">
            <v>23498</v>
          </cell>
          <cell r="AF90">
            <v>12033.310000000001</v>
          </cell>
          <cell r="AG90">
            <v>44893.012543306606</v>
          </cell>
        </row>
        <row r="91">
          <cell r="AE91">
            <v>23529</v>
          </cell>
          <cell r="AF91">
            <v>15033.320000000016</v>
          </cell>
          <cell r="AG91">
            <v>57294.528392369662</v>
          </cell>
        </row>
        <row r="92">
          <cell r="AE92">
            <v>23559</v>
          </cell>
          <cell r="AF92">
            <v>11585.469999999998</v>
          </cell>
          <cell r="AG92">
            <v>43559.182050074785</v>
          </cell>
        </row>
        <row r="93">
          <cell r="AE93">
            <v>23590</v>
          </cell>
          <cell r="AF93">
            <v>10859.970000000003</v>
          </cell>
          <cell r="AG93">
            <v>40391.765901334111</v>
          </cell>
        </row>
        <row r="94">
          <cell r="AE94">
            <v>23621</v>
          </cell>
          <cell r="AF94">
            <v>12200.479999999985</v>
          </cell>
          <cell r="AG94">
            <v>45486.654382030341</v>
          </cell>
        </row>
        <row r="95">
          <cell r="AE95">
            <v>23651</v>
          </cell>
          <cell r="AF95">
            <v>10448.950000000004</v>
          </cell>
          <cell r="AG95">
            <v>38352.401368289517</v>
          </cell>
        </row>
        <row r="96">
          <cell r="AE96">
            <v>23682</v>
          </cell>
          <cell r="AF96">
            <v>11909.020000000013</v>
          </cell>
          <cell r="AG96">
            <v>44674.840248639848</v>
          </cell>
        </row>
        <row r="97">
          <cell r="AE97">
            <v>23712</v>
          </cell>
          <cell r="AF97">
            <v>11838.299999999985</v>
          </cell>
          <cell r="AG97">
            <v>42135.976782343947</v>
          </cell>
        </row>
        <row r="101">
          <cell r="AF101" t="str">
            <v>ค่าพลังงานไฟฟ้า  (kWh)</v>
          </cell>
          <cell r="AG101" t="str">
            <v>ค่าไฟฟ้า  (บาท)</v>
          </cell>
        </row>
        <row r="102">
          <cell r="AE102">
            <v>23377</v>
          </cell>
          <cell r="AF102">
            <v>1354.14</v>
          </cell>
          <cell r="AG102">
            <v>4688.8481701908004</v>
          </cell>
        </row>
        <row r="103">
          <cell r="AE103">
            <v>23408</v>
          </cell>
          <cell r="AF103">
            <v>2168.2600000000002</v>
          </cell>
          <cell r="AG103">
            <v>7882.6916020462013</v>
          </cell>
        </row>
        <row r="104">
          <cell r="AE104">
            <v>23437</v>
          </cell>
          <cell r="AF104">
            <v>3484.21</v>
          </cell>
          <cell r="AG104">
            <v>13233.801297672901</v>
          </cell>
        </row>
        <row r="105">
          <cell r="AE105">
            <v>23468</v>
          </cell>
          <cell r="AF105">
            <v>1794.53</v>
          </cell>
          <cell r="AG105">
            <v>6498.6648405243004</v>
          </cell>
        </row>
        <row r="106">
          <cell r="AE106">
            <v>23498</v>
          </cell>
          <cell r="AF106">
            <v>2617.67</v>
          </cell>
          <cell r="AG106">
            <v>9769.8953448161992</v>
          </cell>
        </row>
        <row r="107">
          <cell r="AE107">
            <v>23529</v>
          </cell>
          <cell r="AF107">
            <v>2440.54</v>
          </cell>
          <cell r="AG107">
            <v>9308.7376378312001</v>
          </cell>
        </row>
        <row r="108">
          <cell r="AE108">
            <v>23559</v>
          </cell>
          <cell r="AF108">
            <v>2420.23</v>
          </cell>
          <cell r="AG108">
            <v>9098.3339483132004</v>
          </cell>
        </row>
        <row r="109">
          <cell r="AE109">
            <v>23590</v>
          </cell>
          <cell r="AF109">
            <v>2978.57</v>
          </cell>
          <cell r="AG109">
            <v>11070.2293048921</v>
          </cell>
        </row>
        <row r="110">
          <cell r="AE110">
            <v>23621</v>
          </cell>
          <cell r="AF110">
            <v>3118.59</v>
          </cell>
          <cell r="AG110">
            <v>11618.3475242982</v>
          </cell>
        </row>
        <row r="111">
          <cell r="AE111">
            <v>23651</v>
          </cell>
          <cell r="AF111">
            <v>2098.69</v>
          </cell>
          <cell r="AG111">
            <v>7704.6939594669002</v>
          </cell>
        </row>
        <row r="112">
          <cell r="AE112">
            <v>23682</v>
          </cell>
          <cell r="AF112">
            <v>2170.13</v>
          </cell>
          <cell r="AG112">
            <v>8146.3240326937002</v>
          </cell>
        </row>
        <row r="113">
          <cell r="AE113">
            <v>23712</v>
          </cell>
          <cell r="AF113">
            <v>1329.02</v>
          </cell>
          <cell r="AG113">
            <v>4727.4592747535999</v>
          </cell>
        </row>
        <row r="117">
          <cell r="AF117" t="str">
            <v>ค่าพลังงานไฟฟ้า  (kWh)</v>
          </cell>
          <cell r="AG117" t="str">
            <v>ค่าไฟฟ้า  (บาท)</v>
          </cell>
        </row>
        <row r="118">
          <cell r="AE118">
            <v>23377</v>
          </cell>
          <cell r="AF118">
            <v>12520.27</v>
          </cell>
          <cell r="AG118">
            <v>44832.921502204903</v>
          </cell>
        </row>
        <row r="119">
          <cell r="AE119">
            <v>23408</v>
          </cell>
          <cell r="AF119">
            <v>16191.18</v>
          </cell>
          <cell r="AG119">
            <v>58887.247157706603</v>
          </cell>
        </row>
        <row r="120">
          <cell r="AE120">
            <v>23437</v>
          </cell>
          <cell r="AF120">
            <v>26718.94</v>
          </cell>
          <cell r="AG120">
            <v>101496.7238170206</v>
          </cell>
        </row>
        <row r="121">
          <cell r="AE121">
            <v>23468</v>
          </cell>
          <cell r="AF121">
            <v>14669.17</v>
          </cell>
          <cell r="AG121">
            <v>53114.721820022707</v>
          </cell>
        </row>
        <row r="122">
          <cell r="AE122">
            <v>23498</v>
          </cell>
          <cell r="AF122">
            <v>21436.68</v>
          </cell>
          <cell r="AG122">
            <v>79995.490042024801</v>
          </cell>
        </row>
        <row r="123">
          <cell r="AE123">
            <v>23529</v>
          </cell>
          <cell r="AF123">
            <v>12000</v>
          </cell>
          <cell r="AG123">
            <v>45745.273679999998</v>
          </cell>
        </row>
        <row r="124">
          <cell r="AE124">
            <v>23559</v>
          </cell>
          <cell r="AF124">
            <v>19596.099999999999</v>
          </cell>
          <cell r="AG124">
            <v>73671.827161124005</v>
          </cell>
        </row>
        <row r="125">
          <cell r="AE125">
            <v>23590</v>
          </cell>
          <cell r="AF125">
            <v>15588.56</v>
          </cell>
          <cell r="AG125">
            <v>57952.0251869368</v>
          </cell>
        </row>
        <row r="126">
          <cell r="AE126">
            <v>23621</v>
          </cell>
          <cell r="AF126">
            <v>5830.71</v>
          </cell>
          <cell r="AG126">
            <v>21743.923483615799</v>
          </cell>
        </row>
        <row r="127">
          <cell r="AE127">
            <v>23651</v>
          </cell>
          <cell r="AF127">
            <v>13380.46</v>
          </cell>
          <cell r="AG127">
            <v>49116.873797124601</v>
          </cell>
        </row>
        <row r="128">
          <cell r="AE128">
            <v>23682</v>
          </cell>
          <cell r="AF128">
            <v>15010.43</v>
          </cell>
          <cell r="AG128">
            <v>56327.183317740702</v>
          </cell>
        </row>
        <row r="129">
          <cell r="AE129">
            <v>23712</v>
          </cell>
          <cell r="AF129">
            <v>9621.5299999999988</v>
          </cell>
          <cell r="AG129">
            <v>34238.672463170398</v>
          </cell>
        </row>
        <row r="133">
          <cell r="AF133" t="str">
            <v>ค่าพลังงานไฟฟ้า  (kWh)</v>
          </cell>
          <cell r="AG133" t="str">
            <v>ค่าไฟฟ้า  (บาท)</v>
          </cell>
        </row>
        <row r="134">
          <cell r="AE134">
            <v>23377</v>
          </cell>
          <cell r="AF134">
            <v>9105.2099999999991</v>
          </cell>
          <cell r="AG134">
            <v>31527.720359566199</v>
          </cell>
        </row>
        <row r="135">
          <cell r="AE135">
            <v>23408</v>
          </cell>
          <cell r="AF135">
            <v>13826.3</v>
          </cell>
          <cell r="AG135">
            <v>50265.401242181004</v>
          </cell>
        </row>
        <row r="136">
          <cell r="AE136">
            <v>23437</v>
          </cell>
          <cell r="AF136">
            <v>21327.83</v>
          </cell>
          <cell r="AG136">
            <v>81007.822241066693</v>
          </cell>
        </row>
        <row r="137">
          <cell r="AE137">
            <v>23468</v>
          </cell>
          <cell r="AF137">
            <v>12466.99</v>
          </cell>
          <cell r="AG137">
            <v>45147.637309026904</v>
          </cell>
        </row>
        <row r="138">
          <cell r="AE138">
            <v>23498</v>
          </cell>
          <cell r="AF138">
            <v>13137.800000000005</v>
          </cell>
          <cell r="AG138">
            <v>49034.038309308016</v>
          </cell>
        </row>
        <row r="139">
          <cell r="AE139">
            <v>23529</v>
          </cell>
          <cell r="AF139">
            <v>13620.919999999995</v>
          </cell>
          <cell r="AG139">
            <v>51953.080328897588</v>
          </cell>
        </row>
        <row r="140">
          <cell r="AE140">
            <v>23559</v>
          </cell>
          <cell r="AF140">
            <v>13218.77</v>
          </cell>
          <cell r="AG140">
            <v>49693.1216644468</v>
          </cell>
        </row>
        <row r="141">
          <cell r="AE141">
            <v>23590</v>
          </cell>
          <cell r="AF141">
            <v>11363.380000000001</v>
          </cell>
          <cell r="AG141">
            <v>42233.4282150914</v>
          </cell>
        </row>
        <row r="142">
          <cell r="AE142">
            <v>23621</v>
          </cell>
          <cell r="AF142">
            <v>11292.02</v>
          </cell>
          <cell r="AG142">
            <v>42068.567080419598</v>
          </cell>
        </row>
        <row r="143">
          <cell r="AE143">
            <v>23651</v>
          </cell>
          <cell r="AF143">
            <v>10372.23</v>
          </cell>
          <cell r="AG143">
            <v>38078.447901882297</v>
          </cell>
        </row>
        <row r="144">
          <cell r="AE144">
            <v>23682</v>
          </cell>
          <cell r="AF144">
            <v>10956.11</v>
          </cell>
          <cell r="AG144">
            <v>41127.500287003902</v>
          </cell>
        </row>
        <row r="145">
          <cell r="AE145">
            <v>23712</v>
          </cell>
          <cell r="AF145">
            <v>10149.869999999999</v>
          </cell>
          <cell r="AG145">
            <v>36104.119628781598</v>
          </cell>
        </row>
        <row r="149">
          <cell r="AF149" t="str">
            <v>ค่าพลังงานไฟฟ้า  (kWh)</v>
          </cell>
          <cell r="AG149" t="str">
            <v>ค่าไฟฟ้า  (บาท)</v>
          </cell>
        </row>
        <row r="150">
          <cell r="AE150">
            <v>23377</v>
          </cell>
          <cell r="AF150">
            <v>4271.04</v>
          </cell>
          <cell r="AG150">
            <v>14777.7984</v>
          </cell>
        </row>
        <row r="151">
          <cell r="AE151">
            <v>23408</v>
          </cell>
          <cell r="AF151">
            <v>6893.94</v>
          </cell>
          <cell r="AG151">
            <v>25093.941599999998</v>
          </cell>
        </row>
        <row r="152">
          <cell r="AE152">
            <v>23437</v>
          </cell>
          <cell r="AF152">
            <v>14556.8</v>
          </cell>
          <cell r="AG152">
            <v>55315.839999999997</v>
          </cell>
        </row>
        <row r="153">
          <cell r="AE153">
            <v>23468</v>
          </cell>
          <cell r="AF153">
            <v>6802.17</v>
          </cell>
          <cell r="AG153">
            <v>24623.8554</v>
          </cell>
        </row>
        <row r="154">
          <cell r="AE154">
            <v>23498</v>
          </cell>
          <cell r="AF154">
            <v>11401.84</v>
          </cell>
          <cell r="AG154">
            <v>42528.8632</v>
          </cell>
        </row>
        <row r="155">
          <cell r="AE155">
            <v>23529</v>
          </cell>
          <cell r="AF155">
            <v>9913.0300000000007</v>
          </cell>
          <cell r="AG155">
            <v>37768.6443</v>
          </cell>
        </row>
        <row r="156">
          <cell r="AE156">
            <v>23559</v>
          </cell>
          <cell r="AF156">
            <v>7255.15</v>
          </cell>
          <cell r="AG156">
            <v>27279.363999999998</v>
          </cell>
        </row>
        <row r="157">
          <cell r="AE157">
            <v>23590</v>
          </cell>
          <cell r="AF157">
            <v>7917.01</v>
          </cell>
          <cell r="AG157">
            <v>29451.277200000004</v>
          </cell>
        </row>
        <row r="158">
          <cell r="AE158">
            <v>23621</v>
          </cell>
          <cell r="AF158">
            <v>9449.19</v>
          </cell>
          <cell r="AG158">
            <v>35245.4787</v>
          </cell>
        </row>
        <row r="159">
          <cell r="AE159">
            <v>23651</v>
          </cell>
          <cell r="AF159">
            <v>7641</v>
          </cell>
          <cell r="AG159">
            <v>28042.47</v>
          </cell>
        </row>
        <row r="160">
          <cell r="AE160">
            <v>23682</v>
          </cell>
          <cell r="AF160">
            <v>6078.6</v>
          </cell>
          <cell r="AG160">
            <v>22794.75</v>
          </cell>
        </row>
        <row r="161">
          <cell r="AE161">
            <v>23712</v>
          </cell>
          <cell r="AF161">
            <v>4128.68</v>
          </cell>
          <cell r="AG161">
            <v>14698.100800000002</v>
          </cell>
        </row>
        <row r="165">
          <cell r="AF165" t="str">
            <v>ค่าพลังงานไฟฟ้า  (kWh)</v>
          </cell>
          <cell r="AG165" t="str">
            <v>ค่าไฟฟ้า  (บาท)</v>
          </cell>
        </row>
        <row r="166">
          <cell r="AE166">
            <v>23377</v>
          </cell>
          <cell r="AF166">
            <v>10582.28</v>
          </cell>
          <cell r="AG166">
            <v>36614.688800000004</v>
          </cell>
        </row>
        <row r="167">
          <cell r="AE167">
            <v>23408</v>
          </cell>
          <cell r="AF167">
            <v>10952.7</v>
          </cell>
          <cell r="AG167">
            <v>39867.828000000001</v>
          </cell>
        </row>
        <row r="168">
          <cell r="AE168">
            <v>23437</v>
          </cell>
          <cell r="AF168">
            <v>17708.900000000001</v>
          </cell>
          <cell r="AG168">
            <v>67293.820000000007</v>
          </cell>
        </row>
        <row r="169">
          <cell r="AE169">
            <v>23468</v>
          </cell>
          <cell r="AF169">
            <v>12388.56</v>
          </cell>
          <cell r="AG169">
            <v>44846.587200000002</v>
          </cell>
        </row>
        <row r="170">
          <cell r="AE170">
            <v>23498</v>
          </cell>
          <cell r="AF170">
            <v>16980.900000000001</v>
          </cell>
          <cell r="AG170">
            <v>63338.757000000005</v>
          </cell>
        </row>
        <row r="171">
          <cell r="AE171">
            <v>23529</v>
          </cell>
          <cell r="AF171">
            <v>18511.189999999999</v>
          </cell>
          <cell r="AG171">
            <v>70527.633900000001</v>
          </cell>
        </row>
        <row r="172">
          <cell r="AE172">
            <v>23559</v>
          </cell>
          <cell r="AF172">
            <v>16119.8</v>
          </cell>
          <cell r="AG172">
            <v>60610.447999999997</v>
          </cell>
        </row>
        <row r="173">
          <cell r="AE173">
            <v>23590</v>
          </cell>
          <cell r="AF173">
            <v>17033.48</v>
          </cell>
          <cell r="AG173">
            <v>63364.545600000005</v>
          </cell>
        </row>
        <row r="174">
          <cell r="AE174">
            <v>23621</v>
          </cell>
          <cell r="AF174">
            <v>15697.75</v>
          </cell>
          <cell r="AG174">
            <v>58552.607499999998</v>
          </cell>
        </row>
        <row r="175">
          <cell r="AE175">
            <v>23651</v>
          </cell>
          <cell r="AF175">
            <v>14413.89</v>
          </cell>
          <cell r="AG175">
            <v>52898.976299999995</v>
          </cell>
        </row>
        <row r="176">
          <cell r="AE176">
            <v>23682</v>
          </cell>
          <cell r="AF176">
            <v>14144.96</v>
          </cell>
          <cell r="AG176">
            <v>53043.6</v>
          </cell>
        </row>
        <row r="177">
          <cell r="AE177">
            <v>23712</v>
          </cell>
          <cell r="AF177">
            <v>10556.7</v>
          </cell>
          <cell r="AG177">
            <v>37581.852000000006</v>
          </cell>
        </row>
        <row r="181">
          <cell r="AF181" t="str">
            <v>ค่าพลังงานไฟฟ้า  (kWh)</v>
          </cell>
          <cell r="AG181" t="str">
            <v>ค่าไฟฟ้า  (บาท)</v>
          </cell>
        </row>
        <row r="182">
          <cell r="AE182">
            <v>23377</v>
          </cell>
          <cell r="AF182">
            <v>68333.149999999994</v>
          </cell>
          <cell r="AG182">
            <v>236523.34095826102</v>
          </cell>
        </row>
        <row r="183">
          <cell r="AE183">
            <v>23408</v>
          </cell>
          <cell r="AF183">
            <v>78095.899999999994</v>
          </cell>
          <cell r="AG183">
            <v>284084.99029827921</v>
          </cell>
        </row>
        <row r="184">
          <cell r="AE184">
            <v>23437</v>
          </cell>
          <cell r="AF184">
            <v>115771.21</v>
          </cell>
          <cell r="AG184">
            <v>439823.69089243014</v>
          </cell>
        </row>
        <row r="185">
          <cell r="AE185">
            <v>23468</v>
          </cell>
          <cell r="AF185">
            <v>77041.650000000009</v>
          </cell>
          <cell r="AG185">
            <v>278945.52801164426</v>
          </cell>
        </row>
        <row r="186">
          <cell r="AE186">
            <v>23498</v>
          </cell>
          <cell r="AF186">
            <v>95444.890000000014</v>
          </cell>
          <cell r="AG186">
            <v>356121.92689024139</v>
          </cell>
        </row>
        <row r="187">
          <cell r="AE187">
            <v>23529</v>
          </cell>
          <cell r="AF187">
            <v>107537.05</v>
          </cell>
          <cell r="AG187">
            <v>409945.01257720718</v>
          </cell>
        </row>
        <row r="188">
          <cell r="AE188">
            <v>23559</v>
          </cell>
          <cell r="AF188">
            <v>94060.24</v>
          </cell>
          <cell r="AG188">
            <v>353633.0010587736</v>
          </cell>
        </row>
        <row r="189">
          <cell r="AE189">
            <v>23590</v>
          </cell>
          <cell r="AF189">
            <v>95972.9</v>
          </cell>
          <cell r="AG189">
            <v>356858.62707297248</v>
          </cell>
        </row>
        <row r="190">
          <cell r="AE190">
            <v>23621</v>
          </cell>
          <cell r="AF190">
            <v>92876.61</v>
          </cell>
          <cell r="AG190">
            <v>346231.73704992299</v>
          </cell>
        </row>
        <row r="191">
          <cell r="AE191">
            <v>23651</v>
          </cell>
          <cell r="AF191">
            <v>87116.639999999985</v>
          </cell>
          <cell r="AG191">
            <v>319769.12176581309</v>
          </cell>
        </row>
        <row r="192">
          <cell r="AE192">
            <v>23682</v>
          </cell>
          <cell r="AF192">
            <v>88619.38</v>
          </cell>
          <cell r="AG192">
            <v>332479.61415684281</v>
          </cell>
        </row>
        <row r="193">
          <cell r="AE193">
            <v>23712</v>
          </cell>
          <cell r="AF193">
            <v>66925.66</v>
          </cell>
          <cell r="AG193">
            <v>238162.9935898048</v>
          </cell>
        </row>
        <row r="197">
          <cell r="AF197" t="str">
            <v>ค่าพลังงานไฟฟ้า  (kWh)</v>
          </cell>
          <cell r="AG197" t="str">
            <v>ค่าไฟฟ้า  (บาท)</v>
          </cell>
        </row>
        <row r="198">
          <cell r="AE198">
            <v>23377</v>
          </cell>
          <cell r="AF198">
            <v>3095.99</v>
          </cell>
          <cell r="AG198">
            <v>10720.1818470978</v>
          </cell>
        </row>
        <row r="199">
          <cell r="AE199">
            <v>23408</v>
          </cell>
          <cell r="AF199">
            <v>4663.59</v>
          </cell>
          <cell r="AG199">
            <v>16954.443530013301</v>
          </cell>
        </row>
        <row r="200">
          <cell r="AE200">
            <v>23437</v>
          </cell>
          <cell r="AF200">
            <v>9020.43</v>
          </cell>
          <cell r="AG200">
            <v>34261.591075040698</v>
          </cell>
        </row>
        <row r="201">
          <cell r="AE201">
            <v>23468</v>
          </cell>
          <cell r="AF201">
            <v>4467.28</v>
          </cell>
          <cell r="AG201">
            <v>16177.693027576801</v>
          </cell>
        </row>
        <row r="202">
          <cell r="AE202">
            <v>23498</v>
          </cell>
          <cell r="AF202">
            <v>6942.71</v>
          </cell>
          <cell r="AG202">
            <v>25912.185305790601</v>
          </cell>
        </row>
        <row r="203">
          <cell r="AE203">
            <v>23529</v>
          </cell>
          <cell r="AF203">
            <v>7503.97</v>
          </cell>
          <cell r="AG203">
            <v>28621.734522751602</v>
          </cell>
        </row>
        <row r="204">
          <cell r="AE204">
            <v>23559</v>
          </cell>
          <cell r="AF204">
            <v>5755.23</v>
          </cell>
          <cell r="AG204">
            <v>21635.548889713198</v>
          </cell>
        </row>
        <row r="205">
          <cell r="AE205">
            <v>23590</v>
          </cell>
          <cell r="AF205">
            <v>6365.8</v>
          </cell>
          <cell r="AG205">
            <v>23659.294798874002</v>
          </cell>
        </row>
        <row r="206">
          <cell r="AE206">
            <v>23621</v>
          </cell>
          <cell r="AF206">
            <v>6170.51</v>
          </cell>
          <cell r="AG206">
            <v>22988.315098219802</v>
          </cell>
        </row>
        <row r="207">
          <cell r="AE207">
            <v>23651</v>
          </cell>
          <cell r="AF207">
            <v>5422.56</v>
          </cell>
          <cell r="AG207">
            <v>19907.258945745602</v>
          </cell>
        </row>
        <row r="208">
          <cell r="AE208">
            <v>23682</v>
          </cell>
          <cell r="AF208">
            <v>5015.5</v>
          </cell>
          <cell r="AG208">
            <v>18827.391993095</v>
          </cell>
        </row>
        <row r="209">
          <cell r="AE209">
            <v>23712</v>
          </cell>
          <cell r="AF209">
            <v>2553.11</v>
          </cell>
          <cell r="AG209">
            <v>9081.6718702248018</v>
          </cell>
        </row>
        <row r="213">
          <cell r="AF213" t="str">
            <v>ค่าพลังงานไฟฟ้า  (kWh)</v>
          </cell>
          <cell r="AG213" t="str">
            <v>ค่าไฟฟ้า  (บาท)</v>
          </cell>
        </row>
        <row r="214">
          <cell r="AE214">
            <v>23377</v>
          </cell>
          <cell r="AF214">
            <v>669.36000000004424</v>
          </cell>
          <cell r="AG214">
            <v>2317.727421979353</v>
          </cell>
        </row>
        <row r="215">
          <cell r="AE215">
            <v>23408</v>
          </cell>
          <cell r="AF215">
            <v>1345.1999999999534</v>
          </cell>
          <cell r="AG215">
            <v>4890.4636635238312</v>
          </cell>
        </row>
        <row r="216">
          <cell r="AE216">
            <v>23437</v>
          </cell>
          <cell r="AF216">
            <v>2430.2000000000116</v>
          </cell>
          <cell r="AG216">
            <v>9230.4378649980445</v>
          </cell>
        </row>
        <row r="217">
          <cell r="AE217">
            <v>23468</v>
          </cell>
          <cell r="AF217">
            <v>1600.8800000000047</v>
          </cell>
          <cell r="AG217">
            <v>5797.3857053928168</v>
          </cell>
        </row>
        <row r="218">
          <cell r="AE218">
            <v>23498</v>
          </cell>
          <cell r="AF218">
            <v>2408.7600000000093</v>
          </cell>
          <cell r="AG218">
            <v>8990.1832968936342</v>
          </cell>
        </row>
        <row r="219">
          <cell r="AE219">
            <v>23529</v>
          </cell>
          <cell r="AF219">
            <v>2499.5999999999767</v>
          </cell>
          <cell r="AG219">
            <v>9534.0050150879106</v>
          </cell>
        </row>
        <row r="220">
          <cell r="AE220">
            <v>23559</v>
          </cell>
          <cell r="AF220">
            <v>1850.960000000021</v>
          </cell>
          <cell r="AG220">
            <v>6958.2858674464787</v>
          </cell>
        </row>
        <row r="221">
          <cell r="AE221">
            <v>23590</v>
          </cell>
          <cell r="AF221">
            <v>1222.2000000000116</v>
          </cell>
          <cell r="AG221">
            <v>4542.4597227660433</v>
          </cell>
        </row>
        <row r="222">
          <cell r="AE222">
            <v>23621</v>
          </cell>
          <cell r="AF222">
            <v>1984.359999999986</v>
          </cell>
          <cell r="AG222">
            <v>7392.7589369927482</v>
          </cell>
        </row>
        <row r="223">
          <cell r="AE223">
            <v>23651</v>
          </cell>
          <cell r="AF223">
            <v>1395</v>
          </cell>
          <cell r="AG223">
            <v>5121.3128539500003</v>
          </cell>
        </row>
        <row r="224">
          <cell r="AE224">
            <v>23682</v>
          </cell>
          <cell r="AF224">
            <v>1489.2399999999907</v>
          </cell>
          <cell r="AG224">
            <v>5590.3709005675655</v>
          </cell>
        </row>
        <row r="225">
          <cell r="AE225">
            <v>23712</v>
          </cell>
          <cell r="AF225">
            <v>601.76000000000931</v>
          </cell>
          <cell r="AG225">
            <v>2140.521506956833</v>
          </cell>
        </row>
        <row r="229">
          <cell r="AF229" t="str">
            <v>ค่าพลังงานไฟฟ้า  (kWh)</v>
          </cell>
          <cell r="AG229" t="str">
            <v>ค่าไฟฟ้า  (บาท)</v>
          </cell>
        </row>
        <row r="230">
          <cell r="AE230">
            <v>23377</v>
          </cell>
          <cell r="AF230">
            <v>7476.95</v>
          </cell>
          <cell r="AG230">
            <v>25872.745131200001</v>
          </cell>
        </row>
        <row r="231">
          <cell r="AE231">
            <v>23408</v>
          </cell>
          <cell r="AF231">
            <v>10507.88</v>
          </cell>
          <cell r="AG231">
            <v>38242.912793599993</v>
          </cell>
        </row>
        <row r="232">
          <cell r="AE232">
            <v>23437</v>
          </cell>
          <cell r="AF232">
            <v>16440.190000000002</v>
          </cell>
          <cell r="AG232">
            <v>62469.3072608</v>
          </cell>
        </row>
        <row r="233">
          <cell r="AE233">
            <v>23468</v>
          </cell>
          <cell r="AF233">
            <v>11687.02</v>
          </cell>
          <cell r="AG233">
            <v>42308.991406400004</v>
          </cell>
        </row>
        <row r="234">
          <cell r="AE234">
            <v>23498</v>
          </cell>
          <cell r="AF234">
            <v>13049.2</v>
          </cell>
          <cell r="AG234">
            <v>48677.174976000002</v>
          </cell>
        </row>
        <row r="235">
          <cell r="AE235">
            <v>23529</v>
          </cell>
          <cell r="AF235">
            <v>11057.95</v>
          </cell>
          <cell r="AG235">
            <v>42135.507253600001</v>
          </cell>
        </row>
        <row r="236">
          <cell r="AE236">
            <v>23559</v>
          </cell>
          <cell r="AF236">
            <v>9281.23</v>
          </cell>
          <cell r="AG236">
            <v>34896.738246399997</v>
          </cell>
        </row>
        <row r="237">
          <cell r="AE237">
            <v>23590</v>
          </cell>
          <cell r="AF237">
            <v>8478.68</v>
          </cell>
          <cell r="AG237">
            <v>31539.069854400004</v>
          </cell>
        </row>
        <row r="238">
          <cell r="AE238">
            <v>23621</v>
          </cell>
          <cell r="AF238">
            <v>8898.2999999999993</v>
          </cell>
          <cell r="AG238">
            <v>33187.069384000002</v>
          </cell>
        </row>
        <row r="239">
          <cell r="AE239">
            <v>23651</v>
          </cell>
          <cell r="AF239">
            <v>7488.68</v>
          </cell>
          <cell r="AG239">
            <v>27483.837043200001</v>
          </cell>
        </row>
        <row r="240">
          <cell r="AE240">
            <v>23682</v>
          </cell>
          <cell r="AF240">
            <v>8523.9399999999987</v>
          </cell>
          <cell r="AG240">
            <v>31966.618915199997</v>
          </cell>
        </row>
        <row r="241">
          <cell r="AE241">
            <v>23712</v>
          </cell>
          <cell r="AF241">
            <v>5029.8500000000004</v>
          </cell>
          <cell r="AG241">
            <v>17905.338537600004</v>
          </cell>
        </row>
        <row r="245">
          <cell r="AF245" t="str">
            <v>ค่าพลังงานไฟฟ้า  (kWh)</v>
          </cell>
          <cell r="AG245" t="str">
            <v>ค่าไฟฟ้า  (บาท)</v>
          </cell>
        </row>
        <row r="246">
          <cell r="AE246">
            <v>23377</v>
          </cell>
          <cell r="AF246">
            <v>41420.19</v>
          </cell>
          <cell r="AG246">
            <v>143367.94503712183</v>
          </cell>
        </row>
        <row r="247">
          <cell r="AE247">
            <v>23408</v>
          </cell>
          <cell r="AF247">
            <v>50844.79</v>
          </cell>
          <cell r="AG247">
            <v>184960.85012193728</v>
          </cell>
        </row>
        <row r="248">
          <cell r="AE248">
            <v>23437</v>
          </cell>
          <cell r="AF248">
            <v>65823.899999999994</v>
          </cell>
          <cell r="AG248">
            <v>250060.29336380097</v>
          </cell>
        </row>
        <row r="249">
          <cell r="AE249">
            <v>23468</v>
          </cell>
          <cell r="AF249">
            <v>57870.07</v>
          </cell>
          <cell r="AG249">
            <v>209529.43564777172</v>
          </cell>
        </row>
        <row r="250">
          <cell r="AE250">
            <v>23498</v>
          </cell>
          <cell r="AF250">
            <v>68047.53</v>
          </cell>
          <cell r="AG250">
            <v>253911.1705756158</v>
          </cell>
        </row>
        <row r="251">
          <cell r="AE251">
            <v>23529</v>
          </cell>
          <cell r="AF251">
            <v>60560.06</v>
          </cell>
          <cell r="AG251">
            <v>230874.68328365689</v>
          </cell>
        </row>
        <row r="252">
          <cell r="AE252">
            <v>23559</v>
          </cell>
          <cell r="AF252">
            <v>59109.05</v>
          </cell>
          <cell r="AG252">
            <v>222227.45036304192</v>
          </cell>
        </row>
        <row r="253">
          <cell r="AE253">
            <v>23590</v>
          </cell>
          <cell r="AF253">
            <v>56724.61</v>
          </cell>
          <cell r="AG253">
            <v>210903.0490607133</v>
          </cell>
        </row>
        <row r="254">
          <cell r="AE254">
            <v>23621</v>
          </cell>
          <cell r="AF254">
            <v>55306.39</v>
          </cell>
          <cell r="AG254">
            <v>206146.91505966228</v>
          </cell>
        </row>
        <row r="255">
          <cell r="AE255">
            <v>23651</v>
          </cell>
          <cell r="AF255">
            <v>53360</v>
          </cell>
          <cell r="AG255">
            <v>195868.50633696993</v>
          </cell>
        </row>
        <row r="256">
          <cell r="AE256">
            <v>23682</v>
          </cell>
          <cell r="AF256">
            <v>53184.66</v>
          </cell>
          <cell r="AG256">
            <v>199551.55664393341</v>
          </cell>
        </row>
        <row r="257">
          <cell r="AE257">
            <v>23712</v>
          </cell>
          <cell r="AF257">
            <v>43806.84</v>
          </cell>
          <cell r="AG257">
            <v>155888.10090597125</v>
          </cell>
        </row>
        <row r="261">
          <cell r="AF261" t="str">
            <v>ค่าพลังงานไฟฟ้า  (kWh)</v>
          </cell>
          <cell r="AG261" t="str">
            <v>ค่าไฟฟ้า  (บาท)</v>
          </cell>
        </row>
        <row r="262">
          <cell r="AE262">
            <v>23377</v>
          </cell>
          <cell r="AF262">
            <v>3249</v>
          </cell>
          <cell r="AG262">
            <v>11241.54</v>
          </cell>
        </row>
        <row r="263">
          <cell r="AE263">
            <v>23408</v>
          </cell>
          <cell r="AF263">
            <v>4602</v>
          </cell>
          <cell r="AG263">
            <v>16751.28</v>
          </cell>
        </row>
        <row r="264">
          <cell r="AE264">
            <v>23437</v>
          </cell>
          <cell r="AF264">
            <v>6684</v>
          </cell>
          <cell r="AG264">
            <v>25399.199999999997</v>
          </cell>
        </row>
        <row r="265">
          <cell r="AE265">
            <v>23468</v>
          </cell>
          <cell r="AF265">
            <v>4432</v>
          </cell>
          <cell r="AG265">
            <v>16043.84</v>
          </cell>
        </row>
        <row r="266">
          <cell r="AE266">
            <v>23498</v>
          </cell>
          <cell r="AF266">
            <v>10997</v>
          </cell>
          <cell r="AG266">
            <v>41018.81</v>
          </cell>
        </row>
        <row r="267">
          <cell r="AE267">
            <v>23529</v>
          </cell>
          <cell r="AF267">
            <v>8427</v>
          </cell>
          <cell r="AG267">
            <v>32106.87</v>
          </cell>
        </row>
        <row r="268">
          <cell r="AE268">
            <v>23559</v>
          </cell>
          <cell r="AF268">
            <v>9116</v>
          </cell>
          <cell r="AG268">
            <v>34276.160000000003</v>
          </cell>
        </row>
        <row r="269">
          <cell r="AE269">
            <v>23590</v>
          </cell>
          <cell r="AF269">
            <v>7939</v>
          </cell>
          <cell r="AG269">
            <v>29533.08</v>
          </cell>
        </row>
        <row r="270">
          <cell r="AE270">
            <v>23621</v>
          </cell>
          <cell r="AF270">
            <v>6634</v>
          </cell>
          <cell r="AG270">
            <v>24744.82</v>
          </cell>
        </row>
        <row r="271">
          <cell r="AE271">
            <v>23651</v>
          </cell>
          <cell r="AF271">
            <v>6018</v>
          </cell>
          <cell r="AG271">
            <v>22086.059999999998</v>
          </cell>
        </row>
        <row r="272">
          <cell r="AE272">
            <v>23682</v>
          </cell>
          <cell r="AF272">
            <v>9009</v>
          </cell>
          <cell r="AG272">
            <v>33783.75</v>
          </cell>
        </row>
        <row r="273">
          <cell r="AE273">
            <v>23712</v>
          </cell>
          <cell r="AF273">
            <v>6315</v>
          </cell>
          <cell r="AG273">
            <v>22481.400000000005</v>
          </cell>
        </row>
        <row r="277">
          <cell r="AF277" t="str">
            <v>ค่าพลังงานไฟฟ้า  (kWh)</v>
          </cell>
          <cell r="AG277" t="str">
            <v>ค่าไฟฟ้า  (บาท)</v>
          </cell>
        </row>
        <row r="278">
          <cell r="AE278">
            <v>23377</v>
          </cell>
          <cell r="AF278">
            <v>727</v>
          </cell>
          <cell r="AG278">
            <v>2515.42</v>
          </cell>
        </row>
        <row r="279">
          <cell r="AE279">
            <v>23408</v>
          </cell>
          <cell r="AF279">
            <v>1093</v>
          </cell>
          <cell r="AG279">
            <v>3978.52</v>
          </cell>
        </row>
        <row r="280">
          <cell r="AE280">
            <v>23437</v>
          </cell>
          <cell r="AF280">
            <v>1019</v>
          </cell>
          <cell r="AG280">
            <v>3872.2</v>
          </cell>
        </row>
        <row r="281">
          <cell r="AE281">
            <v>23468</v>
          </cell>
          <cell r="AF281">
            <v>1533</v>
          </cell>
          <cell r="AG281">
            <v>5549.46</v>
          </cell>
        </row>
        <row r="282">
          <cell r="AE282">
            <v>23498</v>
          </cell>
          <cell r="AF282">
            <v>1770</v>
          </cell>
          <cell r="AG282">
            <v>6602.1</v>
          </cell>
        </row>
        <row r="283">
          <cell r="AE283">
            <v>23529</v>
          </cell>
          <cell r="AF283">
            <v>905</v>
          </cell>
          <cell r="AG283">
            <v>3448.05</v>
          </cell>
        </row>
        <row r="284">
          <cell r="AE284">
            <v>23559</v>
          </cell>
          <cell r="AF284">
            <v>2387</v>
          </cell>
          <cell r="AG284">
            <v>8975.119999999999</v>
          </cell>
        </row>
        <row r="285">
          <cell r="AE285">
            <v>23590</v>
          </cell>
          <cell r="AF285">
            <v>1386</v>
          </cell>
          <cell r="AG285">
            <v>5155.92</v>
          </cell>
        </row>
        <row r="286">
          <cell r="AE286">
            <v>23621</v>
          </cell>
          <cell r="AF286">
            <v>1245</v>
          </cell>
          <cell r="AG286">
            <v>4643.8500000000004</v>
          </cell>
        </row>
        <row r="287">
          <cell r="AE287">
            <v>23651</v>
          </cell>
          <cell r="AF287">
            <v>1424</v>
          </cell>
          <cell r="AG287">
            <v>5226.08</v>
          </cell>
        </row>
        <row r="288">
          <cell r="AE288">
            <v>23682</v>
          </cell>
          <cell r="AF288">
            <v>1085</v>
          </cell>
          <cell r="AG288">
            <v>4068.75</v>
          </cell>
        </row>
        <row r="289">
          <cell r="AE289">
            <v>23712</v>
          </cell>
          <cell r="AF289">
            <v>983</v>
          </cell>
          <cell r="AG289">
            <v>3499.48</v>
          </cell>
        </row>
        <row r="293">
          <cell r="AF293" t="str">
            <v>ค่าพลังงานไฟฟ้า  (kWh)</v>
          </cell>
          <cell r="AG293" t="str">
            <v>ค่าไฟฟ้า  (บาท)</v>
          </cell>
        </row>
        <row r="294">
          <cell r="AE294">
            <v>23377</v>
          </cell>
          <cell r="AF294">
            <v>8146.41</v>
          </cell>
          <cell r="AG294">
            <v>28186.578600000001</v>
          </cell>
        </row>
        <row r="295">
          <cell r="AE295">
            <v>23408</v>
          </cell>
          <cell r="AF295">
            <v>8392.23</v>
          </cell>
          <cell r="AG295">
            <v>30547.717199999999</v>
          </cell>
        </row>
        <row r="296">
          <cell r="AE296">
            <v>23437</v>
          </cell>
          <cell r="AF296">
            <v>11960.2</v>
          </cell>
          <cell r="AG296">
            <v>45448.76</v>
          </cell>
        </row>
        <row r="297">
          <cell r="AE297">
            <v>23468</v>
          </cell>
          <cell r="AF297">
            <v>10307.74</v>
          </cell>
          <cell r="AG297">
            <v>37314.018799999998</v>
          </cell>
        </row>
        <row r="298">
          <cell r="AE298">
            <v>23498</v>
          </cell>
          <cell r="AF298">
            <v>11022.09</v>
          </cell>
          <cell r="AG298">
            <v>41112.395700000001</v>
          </cell>
        </row>
        <row r="299">
          <cell r="AE299">
            <v>23529</v>
          </cell>
          <cell r="AF299">
            <v>7955.38</v>
          </cell>
          <cell r="AG299">
            <v>30309.997800000001</v>
          </cell>
        </row>
        <row r="300">
          <cell r="AE300">
            <v>23559</v>
          </cell>
          <cell r="AF300">
            <v>8214.18</v>
          </cell>
          <cell r="AG300">
            <v>30885.316800000001</v>
          </cell>
        </row>
        <row r="301">
          <cell r="AE301">
            <v>23590</v>
          </cell>
          <cell r="AF301">
            <v>8329.1200000000008</v>
          </cell>
          <cell r="AG301">
            <v>30984.326400000005</v>
          </cell>
        </row>
        <row r="302">
          <cell r="AE302">
            <v>23621</v>
          </cell>
          <cell r="AF302">
            <v>14218.68</v>
          </cell>
          <cell r="AG302">
            <v>53035.676400000004</v>
          </cell>
        </row>
        <row r="303">
          <cell r="AE303">
            <v>23651</v>
          </cell>
          <cell r="AF303">
            <v>20642.919999999998</v>
          </cell>
          <cell r="AG303">
            <v>75759.516399999993</v>
          </cell>
        </row>
        <row r="304">
          <cell r="AE304">
            <v>23682</v>
          </cell>
          <cell r="AF304">
            <v>10931.81</v>
          </cell>
          <cell r="AG304">
            <v>40994.287499999999</v>
          </cell>
        </row>
        <row r="305">
          <cell r="AE305">
            <v>23712</v>
          </cell>
          <cell r="AF305">
            <v>9289.11</v>
          </cell>
          <cell r="AG305">
            <v>33069.231599999999</v>
          </cell>
        </row>
        <row r="309">
          <cell r="AF309" t="str">
            <v>ค่าพลังงานไฟฟ้า  (kWh)</v>
          </cell>
          <cell r="AG309" t="str">
            <v>ค่าไฟฟ้า  (บาท)</v>
          </cell>
        </row>
        <row r="310">
          <cell r="AE310">
            <v>23377</v>
          </cell>
          <cell r="AF310">
            <v>31967.33</v>
          </cell>
          <cell r="AG310">
            <v>110675.05755169259</v>
          </cell>
        </row>
        <row r="311">
          <cell r="AE311">
            <v>23408</v>
          </cell>
          <cell r="AF311">
            <v>34578.32</v>
          </cell>
          <cell r="AG311">
            <v>125739.95570111841</v>
          </cell>
        </row>
        <row r="312">
          <cell r="AE312">
            <v>23437</v>
          </cell>
          <cell r="AF312">
            <v>48741.54</v>
          </cell>
          <cell r="AG312">
            <v>185147.54476079458</v>
          </cell>
        </row>
        <row r="313">
          <cell r="AE313">
            <v>23468</v>
          </cell>
          <cell r="AF313">
            <v>34542.519999999997</v>
          </cell>
          <cell r="AG313">
            <v>125078.59558163119</v>
          </cell>
        </row>
        <row r="314">
          <cell r="AE314">
            <v>23498</v>
          </cell>
          <cell r="AF314">
            <v>44237.25</v>
          </cell>
          <cell r="AG314">
            <v>165085.69895889497</v>
          </cell>
        </row>
        <row r="315">
          <cell r="AE315">
            <v>23529</v>
          </cell>
          <cell r="AF315">
            <v>45627.77</v>
          </cell>
          <cell r="AG315">
            <v>173995.24345473561</v>
          </cell>
        </row>
        <row r="316">
          <cell r="AE316">
            <v>23559</v>
          </cell>
          <cell r="AF316">
            <v>43036.959999999999</v>
          </cell>
          <cell r="AG316">
            <v>161795.84349968642</v>
          </cell>
        </row>
        <row r="317">
          <cell r="AE317">
            <v>23590</v>
          </cell>
          <cell r="AF317">
            <v>42866.05</v>
          </cell>
          <cell r="AG317">
            <v>159343.71411325649</v>
          </cell>
        </row>
        <row r="318">
          <cell r="AE318">
            <v>23621</v>
          </cell>
          <cell r="AF318">
            <v>41018.639999999999</v>
          </cell>
          <cell r="AG318">
            <v>152849.12839194719</v>
          </cell>
        </row>
        <row r="319">
          <cell r="AE319">
            <v>23651</v>
          </cell>
          <cell r="AF319">
            <v>40783.51</v>
          </cell>
          <cell r="AG319">
            <v>149714.55997175508</v>
          </cell>
        </row>
        <row r="320">
          <cell r="AE320">
            <v>23682</v>
          </cell>
          <cell r="AF320">
            <v>39729.69</v>
          </cell>
          <cell r="AG320">
            <v>149108.95666993811</v>
          </cell>
        </row>
        <row r="321">
          <cell r="AE321">
            <v>23712</v>
          </cell>
          <cell r="AF321">
            <v>33424.870000000003</v>
          </cell>
          <cell r="AG321">
            <v>118919.5173027016</v>
          </cell>
        </row>
        <row r="325">
          <cell r="AF325" t="str">
            <v>ค่าพลังงานไฟฟ้า  (kWh)</v>
          </cell>
          <cell r="AG325" t="str">
            <v>ค่าไฟฟ้า  (บาท)</v>
          </cell>
        </row>
        <row r="326">
          <cell r="AE326">
            <v>23377</v>
          </cell>
          <cell r="AF326">
            <v>6511</v>
          </cell>
          <cell r="AG326">
            <v>22540.967011199999</v>
          </cell>
        </row>
        <row r="327">
          <cell r="AE327">
            <v>23408</v>
          </cell>
          <cell r="AF327">
            <v>8381</v>
          </cell>
          <cell r="AG327">
            <v>30477.266667199998</v>
          </cell>
        </row>
        <row r="328">
          <cell r="AE328">
            <v>23437</v>
          </cell>
          <cell r="AF328">
            <v>9629</v>
          </cell>
          <cell r="AG328">
            <v>36578.817536000002</v>
          </cell>
        </row>
        <row r="329">
          <cell r="AE329">
            <v>23468</v>
          </cell>
          <cell r="AF329">
            <v>9613</v>
          </cell>
          <cell r="AG329">
            <v>34808.075473600002</v>
          </cell>
        </row>
        <row r="330">
          <cell r="AE330">
            <v>23498</v>
          </cell>
          <cell r="AF330">
            <v>9361</v>
          </cell>
          <cell r="AG330">
            <v>34931.531801599995</v>
          </cell>
        </row>
        <row r="331">
          <cell r="AE331">
            <v>23529</v>
          </cell>
          <cell r="AF331">
            <v>9329</v>
          </cell>
          <cell r="AG331">
            <v>35572.470486400001</v>
          </cell>
        </row>
        <row r="332">
          <cell r="AE332">
            <v>23559</v>
          </cell>
          <cell r="AF332">
            <v>9875</v>
          </cell>
          <cell r="AG332">
            <v>37124.850848000002</v>
          </cell>
        </row>
        <row r="333">
          <cell r="AE333">
            <v>23590</v>
          </cell>
          <cell r="AF333">
            <v>7535</v>
          </cell>
          <cell r="AG333">
            <v>28012.922713600004</v>
          </cell>
        </row>
        <row r="334">
          <cell r="AE334">
            <v>23621</v>
          </cell>
          <cell r="AF334">
            <v>6967</v>
          </cell>
          <cell r="AG334">
            <v>25964.654380799999</v>
          </cell>
        </row>
        <row r="335">
          <cell r="AE335">
            <v>23651</v>
          </cell>
          <cell r="AF335">
            <v>6667</v>
          </cell>
          <cell r="AG335">
            <v>24472.848761599998</v>
          </cell>
        </row>
        <row r="336">
          <cell r="AE336">
            <v>23682</v>
          </cell>
          <cell r="AF336">
            <v>8089</v>
          </cell>
          <cell r="AG336">
            <v>30352.189151999999</v>
          </cell>
        </row>
        <row r="337">
          <cell r="AE337">
            <v>23712</v>
          </cell>
          <cell r="AF337">
            <v>9003</v>
          </cell>
          <cell r="AG337">
            <v>32036.768064</v>
          </cell>
        </row>
        <row r="341">
          <cell r="AF341" t="str">
            <v>ค่าพลังงานไฟฟ้า  (kWh)</v>
          </cell>
          <cell r="AG341" t="str">
            <v>ค่าไฟฟ้า  (บาท)</v>
          </cell>
        </row>
        <row r="342">
          <cell r="AE342">
            <v>23377</v>
          </cell>
          <cell r="AF342" t="str">
            <v>ยังไม่เปิด</v>
          </cell>
          <cell r="AG342" t="str">
            <v>ยังไม่เปิด</v>
          </cell>
        </row>
        <row r="343">
          <cell r="AE343">
            <v>23408</v>
          </cell>
          <cell r="AF343" t="str">
            <v>ยังไม่เปิด</v>
          </cell>
          <cell r="AG343" t="str">
            <v>ยังไม่เปิด</v>
          </cell>
        </row>
        <row r="344">
          <cell r="AE344">
            <v>23437</v>
          </cell>
          <cell r="AF344" t="str">
            <v>ยังไม่เปิด</v>
          </cell>
          <cell r="AG344" t="str">
            <v>ยังไม่เปิด</v>
          </cell>
        </row>
        <row r="345">
          <cell r="AE345">
            <v>23468</v>
          </cell>
          <cell r="AF345" t="str">
            <v>ยังไม่เปิด</v>
          </cell>
          <cell r="AG345" t="str">
            <v>ยังไม่เปิด</v>
          </cell>
        </row>
        <row r="346">
          <cell r="AE346">
            <v>23498</v>
          </cell>
          <cell r="AF346" t="str">
            <v>ยังไม่เปิด</v>
          </cell>
          <cell r="AG346" t="str">
            <v>ยังไม่เปิด</v>
          </cell>
        </row>
        <row r="347">
          <cell r="AE347">
            <v>23529</v>
          </cell>
          <cell r="AF347" t="str">
            <v>ยังไม่เปิด</v>
          </cell>
          <cell r="AG347" t="str">
            <v>ยังไม่เปิด</v>
          </cell>
        </row>
        <row r="348">
          <cell r="AE348">
            <v>23559</v>
          </cell>
          <cell r="AF348" t="str">
            <v>ยังไม่เปิด</v>
          </cell>
          <cell r="AG348" t="str">
            <v>ยังไม่เปิด</v>
          </cell>
        </row>
        <row r="349">
          <cell r="AE349">
            <v>23590</v>
          </cell>
          <cell r="AF349" t="str">
            <v>ยังไม่เปิด</v>
          </cell>
          <cell r="AG349" t="str">
            <v>ยังไม่เปิด</v>
          </cell>
        </row>
        <row r="350">
          <cell r="AE350">
            <v>23621</v>
          </cell>
          <cell r="AF350" t="str">
            <v>ยังไม่เปิด</v>
          </cell>
          <cell r="AG350" t="str">
            <v>ยังไม่เปิด</v>
          </cell>
        </row>
        <row r="351">
          <cell r="AE351">
            <v>23651</v>
          </cell>
          <cell r="AF351" t="str">
            <v>ยังไม่เปิด</v>
          </cell>
          <cell r="AG351" t="str">
            <v>ยังไม่เปิด</v>
          </cell>
        </row>
        <row r="352">
          <cell r="AE352">
            <v>23682</v>
          </cell>
          <cell r="AF352" t="str">
            <v>ยังไม่เปิด</v>
          </cell>
          <cell r="AG352" t="str">
            <v>ยังไม่เปิด</v>
          </cell>
        </row>
        <row r="353">
          <cell r="AE353">
            <v>23712</v>
          </cell>
          <cell r="AF353">
            <v>219</v>
          </cell>
          <cell r="AG353">
            <v>779.64</v>
          </cell>
        </row>
        <row r="357">
          <cell r="AF357" t="str">
            <v>ค่าพลังงานไฟฟ้า  (kWh)</v>
          </cell>
          <cell r="AG357" t="str">
            <v>ค่าไฟฟ้า  (บาท)</v>
          </cell>
        </row>
        <row r="358">
          <cell r="AE358">
            <v>23377</v>
          </cell>
          <cell r="AF358">
            <v>8580</v>
          </cell>
          <cell r="AG358">
            <v>33409.11</v>
          </cell>
        </row>
        <row r="359">
          <cell r="AE359">
            <v>23408</v>
          </cell>
          <cell r="AF359">
            <v>7960</v>
          </cell>
          <cell r="AG359">
            <v>31254.19</v>
          </cell>
        </row>
        <row r="360">
          <cell r="AE360">
            <v>23437</v>
          </cell>
          <cell r="AF360">
            <v>8920</v>
          </cell>
          <cell r="AG360">
            <v>35653</v>
          </cell>
        </row>
        <row r="361">
          <cell r="AE361">
            <v>23468</v>
          </cell>
          <cell r="AF361">
            <v>7980</v>
          </cell>
          <cell r="AG361">
            <v>31041.919999999998</v>
          </cell>
        </row>
        <row r="362">
          <cell r="AE362">
            <v>23498</v>
          </cell>
          <cell r="AF362">
            <v>8020</v>
          </cell>
          <cell r="AG362">
            <v>33665.160000000003</v>
          </cell>
        </row>
        <row r="363">
          <cell r="AE363">
            <v>23529</v>
          </cell>
          <cell r="AF363">
            <v>7980</v>
          </cell>
          <cell r="AG363">
            <v>31776.49</v>
          </cell>
        </row>
        <row r="364">
          <cell r="AE364">
            <v>23559</v>
          </cell>
          <cell r="AF364">
            <v>8720</v>
          </cell>
          <cell r="AG364">
            <v>36494.51</v>
          </cell>
        </row>
        <row r="365">
          <cell r="AE365">
            <v>23590</v>
          </cell>
          <cell r="AF365">
            <v>8680</v>
          </cell>
          <cell r="AG365">
            <v>34085.33</v>
          </cell>
        </row>
        <row r="366">
          <cell r="AE366">
            <v>23621</v>
          </cell>
          <cell r="AF366">
            <v>9160</v>
          </cell>
          <cell r="AG366">
            <v>36971.89</v>
          </cell>
        </row>
        <row r="367">
          <cell r="AE367">
            <v>23651</v>
          </cell>
          <cell r="AF367">
            <v>9340</v>
          </cell>
          <cell r="AG367">
            <v>36120.230000000003</v>
          </cell>
        </row>
        <row r="368">
          <cell r="AE368">
            <v>23682</v>
          </cell>
          <cell r="AF368">
            <v>10600</v>
          </cell>
          <cell r="AG368">
            <v>63359.89</v>
          </cell>
        </row>
        <row r="369">
          <cell r="AE369">
            <v>23712</v>
          </cell>
          <cell r="AF369">
            <v>8760</v>
          </cell>
          <cell r="AG369">
            <v>32470</v>
          </cell>
        </row>
        <row r="373">
          <cell r="AF373" t="str">
            <v>ค่าพลังงานไฟฟ้า  (kWh)</v>
          </cell>
          <cell r="AG373" t="str">
            <v>ค่าไฟฟ้า  (บาท)</v>
          </cell>
        </row>
        <row r="374">
          <cell r="AE374">
            <v>23377</v>
          </cell>
          <cell r="AF374">
            <v>1512.5</v>
          </cell>
          <cell r="AG374">
            <v>6411.73</v>
          </cell>
        </row>
        <row r="375">
          <cell r="AE375">
            <v>23408</v>
          </cell>
          <cell r="AF375">
            <v>1442.49</v>
          </cell>
          <cell r="AG375">
            <v>6130.44</v>
          </cell>
        </row>
        <row r="376">
          <cell r="AE376">
            <v>23437</v>
          </cell>
          <cell r="AF376">
            <v>1442.49</v>
          </cell>
          <cell r="AG376">
            <v>6130.44</v>
          </cell>
        </row>
        <row r="377">
          <cell r="AE377">
            <v>23468</v>
          </cell>
          <cell r="AF377">
            <v>1365.49</v>
          </cell>
          <cell r="AG377">
            <v>5821.01</v>
          </cell>
        </row>
        <row r="378">
          <cell r="AE378">
            <v>23498</v>
          </cell>
          <cell r="AF378">
            <v>1808</v>
          </cell>
          <cell r="AG378">
            <v>7599.14</v>
          </cell>
        </row>
        <row r="379">
          <cell r="AE379">
            <v>23529</v>
          </cell>
          <cell r="AF379">
            <v>1636.5</v>
          </cell>
          <cell r="AG379">
            <v>6910.01</v>
          </cell>
        </row>
        <row r="380">
          <cell r="AE380">
            <v>23559</v>
          </cell>
          <cell r="AF380">
            <v>1950</v>
          </cell>
          <cell r="AG380">
            <v>8169.75</v>
          </cell>
        </row>
        <row r="381">
          <cell r="AE381">
            <v>23590</v>
          </cell>
          <cell r="AF381">
            <v>2253.5</v>
          </cell>
          <cell r="AG381">
            <v>9389.2800000000007</v>
          </cell>
        </row>
        <row r="382">
          <cell r="AE382">
            <v>23621</v>
          </cell>
          <cell r="AF382">
            <v>2215.0100000000002</v>
          </cell>
          <cell r="AG382">
            <v>9234.6200000000008</v>
          </cell>
        </row>
        <row r="383">
          <cell r="AE383">
            <v>23651</v>
          </cell>
          <cell r="AF383">
            <v>2327.0100000000002</v>
          </cell>
          <cell r="AG383">
            <v>9684.67</v>
          </cell>
        </row>
        <row r="384">
          <cell r="AE384">
            <v>23682</v>
          </cell>
          <cell r="AF384">
            <v>2148</v>
          </cell>
          <cell r="AG384">
            <v>8965.36</v>
          </cell>
        </row>
        <row r="385">
          <cell r="AE385">
            <v>23712</v>
          </cell>
          <cell r="AF385">
            <v>2349</v>
          </cell>
          <cell r="AG385">
            <v>9773.02</v>
          </cell>
        </row>
        <row r="389">
          <cell r="AF389" t="str">
            <v>ค่าพลังงานไฟฟ้า  (kWh)</v>
          </cell>
          <cell r="AG389" t="str">
            <v>ค่าไฟฟ้า  (บาท)</v>
          </cell>
        </row>
        <row r="390">
          <cell r="AE390">
            <v>23377</v>
          </cell>
          <cell r="AF390">
            <v>48568.32</v>
          </cell>
          <cell r="AG390">
            <v>184659.77000000002</v>
          </cell>
        </row>
        <row r="391">
          <cell r="AE391">
            <v>23408</v>
          </cell>
          <cell r="AF391">
            <v>47336.32</v>
          </cell>
          <cell r="AG391">
            <v>184417.33000000002</v>
          </cell>
        </row>
        <row r="392">
          <cell r="AE392">
            <v>23437</v>
          </cell>
          <cell r="AF392">
            <v>47336.32</v>
          </cell>
          <cell r="AG392">
            <v>184417.33000000002</v>
          </cell>
        </row>
        <row r="393">
          <cell r="AE393">
            <v>23468</v>
          </cell>
          <cell r="AF393">
            <v>67015.990000000005</v>
          </cell>
          <cell r="AG393">
            <v>256727.09</v>
          </cell>
        </row>
        <row r="394">
          <cell r="AE394">
            <v>23498</v>
          </cell>
          <cell r="AF394">
            <v>69624.929999999993</v>
          </cell>
          <cell r="AG394">
            <v>269523.62</v>
          </cell>
        </row>
        <row r="395">
          <cell r="AE395">
            <v>23529</v>
          </cell>
          <cell r="AF395">
            <v>62882.39</v>
          </cell>
          <cell r="AG395">
            <v>241839.13</v>
          </cell>
        </row>
        <row r="396">
          <cell r="AE396">
            <v>23559</v>
          </cell>
          <cell r="AF396">
            <v>68466.13</v>
          </cell>
          <cell r="AG396">
            <v>259980.34</v>
          </cell>
        </row>
        <row r="397">
          <cell r="AE397">
            <v>23590</v>
          </cell>
          <cell r="AF397">
            <v>65026.33</v>
          </cell>
          <cell r="AG397">
            <v>250790.48</v>
          </cell>
        </row>
        <row r="398">
          <cell r="AE398">
            <v>23621</v>
          </cell>
          <cell r="AF398">
            <v>49155.99</v>
          </cell>
          <cell r="AG398">
            <v>195068.42</v>
          </cell>
        </row>
        <row r="399">
          <cell r="AE399">
            <v>23651</v>
          </cell>
          <cell r="AF399">
            <v>40704.129999999997</v>
          </cell>
          <cell r="AG399">
            <v>163139.91</v>
          </cell>
        </row>
        <row r="400">
          <cell r="AE400">
            <v>23682</v>
          </cell>
          <cell r="AF400">
            <v>51198.400000000001</v>
          </cell>
          <cell r="AG400">
            <v>212496.30000000002</v>
          </cell>
        </row>
        <row r="401">
          <cell r="AE401">
            <v>23712</v>
          </cell>
          <cell r="AF401">
            <v>43792.29</v>
          </cell>
          <cell r="AG401">
            <v>173984.99</v>
          </cell>
        </row>
        <row r="405">
          <cell r="AF405" t="str">
            <v>ค่าพลังงานไฟฟ้า  (kWh)</v>
          </cell>
          <cell r="AG405" t="str">
            <v>ค่าไฟฟ้า  (บาท)</v>
          </cell>
        </row>
        <row r="406">
          <cell r="AE406">
            <v>23377</v>
          </cell>
          <cell r="AF406">
            <v>724</v>
          </cell>
          <cell r="AG406">
            <v>3577.42</v>
          </cell>
        </row>
        <row r="407">
          <cell r="AE407">
            <v>23408</v>
          </cell>
          <cell r="AF407">
            <v>660</v>
          </cell>
          <cell r="AG407">
            <v>3220.2599999999998</v>
          </cell>
        </row>
        <row r="408">
          <cell r="AE408">
            <v>23437</v>
          </cell>
          <cell r="AF408">
            <v>660</v>
          </cell>
          <cell r="AG408">
            <v>3220.2599999999998</v>
          </cell>
        </row>
        <row r="409">
          <cell r="AE409">
            <v>23468</v>
          </cell>
          <cell r="AF409">
            <v>724</v>
          </cell>
          <cell r="AG409">
            <v>3577.42</v>
          </cell>
        </row>
        <row r="410">
          <cell r="AE410">
            <v>23498</v>
          </cell>
          <cell r="AF410">
            <v>736</v>
          </cell>
          <cell r="AG410">
            <v>3615.64</v>
          </cell>
        </row>
        <row r="411">
          <cell r="AE411">
            <v>23529</v>
          </cell>
          <cell r="AF411">
            <v>912</v>
          </cell>
          <cell r="AG411">
            <v>4332.8600000000006</v>
          </cell>
        </row>
        <row r="412">
          <cell r="AE412">
            <v>23559</v>
          </cell>
          <cell r="AF412">
            <v>736</v>
          </cell>
          <cell r="AG412">
            <v>3615.64</v>
          </cell>
        </row>
        <row r="413">
          <cell r="AE413">
            <v>23590</v>
          </cell>
          <cell r="AF413">
            <v>688</v>
          </cell>
          <cell r="AG413">
            <v>3432.7799999999997</v>
          </cell>
        </row>
        <row r="414">
          <cell r="AE414">
            <v>23621</v>
          </cell>
          <cell r="AF414">
            <v>660</v>
          </cell>
          <cell r="AG414">
            <v>3220.2599999999998</v>
          </cell>
        </row>
        <row r="415">
          <cell r="AE415">
            <v>23651</v>
          </cell>
          <cell r="AF415">
            <v>1220</v>
          </cell>
          <cell r="AG415">
            <v>5570.5</v>
          </cell>
        </row>
        <row r="416">
          <cell r="AE416">
            <v>23682</v>
          </cell>
          <cell r="AF416">
            <v>1796</v>
          </cell>
          <cell r="AG416">
            <v>7885.0300000000007</v>
          </cell>
        </row>
        <row r="417">
          <cell r="AE417">
            <v>23712</v>
          </cell>
          <cell r="AF417">
            <v>1104</v>
          </cell>
          <cell r="AG417">
            <v>5104.3700000000008</v>
          </cell>
        </row>
        <row r="421">
          <cell r="AF421" t="str">
            <v>ค่าพลังงานไฟฟ้า  (kWh)</v>
          </cell>
          <cell r="AG421" t="str">
            <v>ค่าไฟฟ้า  (บาท)</v>
          </cell>
        </row>
        <row r="422">
          <cell r="AE422">
            <v>23377</v>
          </cell>
          <cell r="AF422">
            <v>80309.11</v>
          </cell>
          <cell r="AG422">
            <v>250532.57</v>
          </cell>
        </row>
        <row r="423">
          <cell r="AE423">
            <v>23408</v>
          </cell>
          <cell r="AF423">
            <v>83219.77</v>
          </cell>
          <cell r="AG423">
            <v>335476.98</v>
          </cell>
        </row>
        <row r="424">
          <cell r="AE424">
            <v>23437</v>
          </cell>
          <cell r="AF424">
            <v>111286.3</v>
          </cell>
          <cell r="AG424">
            <v>456143.68</v>
          </cell>
        </row>
        <row r="425">
          <cell r="AE425">
            <v>23468</v>
          </cell>
          <cell r="AF425">
            <v>86480.6</v>
          </cell>
          <cell r="AG425">
            <v>374441.07</v>
          </cell>
        </row>
        <row r="426">
          <cell r="AE426">
            <v>23498</v>
          </cell>
          <cell r="AF426">
            <v>93258.13</v>
          </cell>
          <cell r="AG426">
            <v>386664.98000000004</v>
          </cell>
        </row>
        <row r="427">
          <cell r="AE427">
            <v>23529</v>
          </cell>
          <cell r="AF427">
            <v>88756.4</v>
          </cell>
          <cell r="AG427">
            <v>362066.23000000004</v>
          </cell>
        </row>
        <row r="428">
          <cell r="AE428">
            <v>23559</v>
          </cell>
          <cell r="AF428">
            <v>107296.93</v>
          </cell>
          <cell r="AG428">
            <v>443170.14999999997</v>
          </cell>
        </row>
        <row r="429">
          <cell r="AE429">
            <v>23590</v>
          </cell>
          <cell r="AF429">
            <v>119316.14</v>
          </cell>
          <cell r="AG429">
            <v>471262.94000000006</v>
          </cell>
        </row>
        <row r="430">
          <cell r="AE430">
            <v>23621</v>
          </cell>
          <cell r="AF430">
            <v>105052.25</v>
          </cell>
          <cell r="AG430">
            <v>426527.24</v>
          </cell>
        </row>
        <row r="431">
          <cell r="AE431">
            <v>23651</v>
          </cell>
          <cell r="AF431">
            <v>106709.52</v>
          </cell>
          <cell r="AG431">
            <v>422039.57</v>
          </cell>
        </row>
        <row r="432">
          <cell r="AE432">
            <v>23682</v>
          </cell>
          <cell r="AF432">
            <v>86228.62</v>
          </cell>
          <cell r="AG432">
            <v>345168.22</v>
          </cell>
        </row>
        <row r="433">
          <cell r="AE433">
            <v>23712</v>
          </cell>
          <cell r="AF433">
            <v>81209.89</v>
          </cell>
          <cell r="AG433">
            <v>319508.01</v>
          </cell>
        </row>
        <row r="437">
          <cell r="AF437" t="str">
            <v>ค่าพลังงานไฟฟ้า  (kWh)</v>
          </cell>
          <cell r="AG437" t="str">
            <v>ค่าไฟฟ้า  (บาท)</v>
          </cell>
        </row>
        <row r="438">
          <cell r="AE438">
            <v>23377</v>
          </cell>
          <cell r="AF438">
            <v>21757.53</v>
          </cell>
          <cell r="AG438">
            <v>98007.700000000012</v>
          </cell>
        </row>
        <row r="439">
          <cell r="AE439">
            <v>23408</v>
          </cell>
          <cell r="AF439">
            <v>28296.31</v>
          </cell>
          <cell r="AG439">
            <v>123391.97</v>
          </cell>
        </row>
        <row r="440">
          <cell r="AE440">
            <v>23437</v>
          </cell>
          <cell r="AF440">
            <v>34358.929999999993</v>
          </cell>
          <cell r="AG440">
            <v>147746.71</v>
          </cell>
        </row>
        <row r="441">
          <cell r="AE441">
            <v>23468</v>
          </cell>
          <cell r="AF441">
            <v>28554.329999999998</v>
          </cell>
          <cell r="AG441">
            <v>122960.97</v>
          </cell>
        </row>
        <row r="442">
          <cell r="AE442">
            <v>23498</v>
          </cell>
          <cell r="AF442">
            <v>29738.519999999997</v>
          </cell>
          <cell r="AG442">
            <v>123603.73000000001</v>
          </cell>
        </row>
        <row r="443">
          <cell r="AE443">
            <v>23529</v>
          </cell>
          <cell r="AF443">
            <v>27009.149999999998</v>
          </cell>
          <cell r="AG443">
            <v>116320.18</v>
          </cell>
        </row>
        <row r="444">
          <cell r="AE444">
            <v>23559</v>
          </cell>
          <cell r="AF444">
            <v>30691.47</v>
          </cell>
          <cell r="AG444">
            <v>130789.98000000001</v>
          </cell>
        </row>
        <row r="445">
          <cell r="AE445">
            <v>23590</v>
          </cell>
          <cell r="AF445">
            <v>31328.880000000001</v>
          </cell>
          <cell r="AG445">
            <v>129232.53</v>
          </cell>
        </row>
        <row r="446">
          <cell r="AE446">
            <v>23621</v>
          </cell>
          <cell r="AF446">
            <v>31638.1</v>
          </cell>
          <cell r="AG446">
            <v>128870.85</v>
          </cell>
        </row>
        <row r="447">
          <cell r="AE447">
            <v>23651</v>
          </cell>
          <cell r="AF447">
            <v>30272.78</v>
          </cell>
          <cell r="AG447">
            <v>126949.82999999999</v>
          </cell>
        </row>
        <row r="448">
          <cell r="AE448">
            <v>23682</v>
          </cell>
          <cell r="AF448">
            <v>26337.24</v>
          </cell>
          <cell r="AG448">
            <v>108059.28</v>
          </cell>
        </row>
        <row r="449">
          <cell r="AE449">
            <v>23712</v>
          </cell>
          <cell r="AF449">
            <v>25671.07</v>
          </cell>
          <cell r="AG449">
            <v>104748.18000000001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D5">
            <v>589554</v>
          </cell>
          <cell r="H5">
            <v>664198</v>
          </cell>
          <cell r="L5">
            <v>902403</v>
          </cell>
        </row>
        <row r="7">
          <cell r="D7">
            <v>45599.99</v>
          </cell>
          <cell r="E7">
            <v>175210.48</v>
          </cell>
          <cell r="H7">
            <v>56792</v>
          </cell>
          <cell r="I7">
            <v>221230.86</v>
          </cell>
          <cell r="L7">
            <v>66940</v>
          </cell>
          <cell r="M7">
            <v>263667.37</v>
          </cell>
          <cell r="P7">
            <v>52084</v>
          </cell>
          <cell r="Q7">
            <v>197747.04</v>
          </cell>
          <cell r="T7">
            <v>59560.01</v>
          </cell>
          <cell r="U7">
            <v>230938.45</v>
          </cell>
          <cell r="X7">
            <v>55548</v>
          </cell>
          <cell r="Y7">
            <v>208772.08</v>
          </cell>
          <cell r="AB7">
            <v>50624</v>
          </cell>
          <cell r="AC7">
            <v>198854.43</v>
          </cell>
          <cell r="AF7">
            <v>57282</v>
          </cell>
          <cell r="AG7">
            <v>221617.84</v>
          </cell>
          <cell r="AJ7">
            <v>53240</v>
          </cell>
          <cell r="AK7">
            <v>200286.03</v>
          </cell>
          <cell r="AN7">
            <v>56984.01</v>
          </cell>
          <cell r="AO7">
            <v>220014.5</v>
          </cell>
          <cell r="AR7">
            <v>60628</v>
          </cell>
          <cell r="AS7">
            <v>232676.04</v>
          </cell>
          <cell r="AV7">
            <v>58435.99</v>
          </cell>
          <cell r="AW7">
            <v>224776.71</v>
          </cell>
        </row>
        <row r="9">
          <cell r="D9">
            <v>8580</v>
          </cell>
          <cell r="E9">
            <v>33409.11</v>
          </cell>
          <cell r="H9">
            <v>7960</v>
          </cell>
          <cell r="I9">
            <v>31254.19</v>
          </cell>
          <cell r="L9">
            <v>8920</v>
          </cell>
          <cell r="M9">
            <v>35653</v>
          </cell>
          <cell r="P9">
            <v>7980</v>
          </cell>
          <cell r="Q9">
            <v>31041.919999999998</v>
          </cell>
          <cell r="T9">
            <v>8020</v>
          </cell>
          <cell r="U9">
            <v>33665.160000000003</v>
          </cell>
          <cell r="X9">
            <v>7980</v>
          </cell>
          <cell r="Y9">
            <v>31776.49</v>
          </cell>
          <cell r="AB9">
            <v>8720</v>
          </cell>
          <cell r="AC9">
            <v>36494.51</v>
          </cell>
          <cell r="AF9">
            <v>8680</v>
          </cell>
          <cell r="AG9">
            <v>34085.33</v>
          </cell>
          <cell r="AJ9">
            <v>9160</v>
          </cell>
          <cell r="AK9">
            <v>36971.89</v>
          </cell>
          <cell r="AN9">
            <v>9340</v>
          </cell>
          <cell r="AO9">
            <v>36120.230000000003</v>
          </cell>
          <cell r="AR9">
            <v>10600</v>
          </cell>
          <cell r="AS9">
            <v>63359.89</v>
          </cell>
          <cell r="AV9">
            <v>8760</v>
          </cell>
          <cell r="AW9">
            <v>32470</v>
          </cell>
        </row>
        <row r="11">
          <cell r="D11">
            <v>1512.5</v>
          </cell>
          <cell r="E11">
            <v>6411.73</v>
          </cell>
          <cell r="H11">
            <v>1442.49</v>
          </cell>
          <cell r="I11">
            <v>6130.44</v>
          </cell>
          <cell r="P11">
            <v>1365.49</v>
          </cell>
          <cell r="Q11">
            <v>5821.01</v>
          </cell>
          <cell r="T11">
            <v>1808</v>
          </cell>
          <cell r="U11">
            <v>7599.14</v>
          </cell>
          <cell r="X11">
            <v>1636.5</v>
          </cell>
          <cell r="Y11">
            <v>6910.01</v>
          </cell>
          <cell r="AB11">
            <v>1950</v>
          </cell>
          <cell r="AC11">
            <v>8169.75</v>
          </cell>
          <cell r="AF11">
            <v>2253.5</v>
          </cell>
          <cell r="AG11">
            <v>9389.2800000000007</v>
          </cell>
          <cell r="AJ11">
            <v>2215.0100000000002</v>
          </cell>
          <cell r="AK11">
            <v>9234.6200000000008</v>
          </cell>
          <cell r="AN11">
            <v>2327.0100000000002</v>
          </cell>
          <cell r="AO11">
            <v>9684.67</v>
          </cell>
          <cell r="AR11">
            <v>2148</v>
          </cell>
          <cell r="AS11">
            <v>8965.36</v>
          </cell>
          <cell r="AV11">
            <v>2349</v>
          </cell>
          <cell r="AW11">
            <v>9773.02</v>
          </cell>
        </row>
        <row r="16">
          <cell r="D16">
            <v>48568.32</v>
          </cell>
          <cell r="E16">
            <v>184659.77000000002</v>
          </cell>
          <cell r="H16">
            <v>47336.32</v>
          </cell>
          <cell r="I16">
            <v>184417.33000000002</v>
          </cell>
          <cell r="P16">
            <v>67015.990000000005</v>
          </cell>
          <cell r="Q16">
            <v>256727.09</v>
          </cell>
          <cell r="T16">
            <v>69624.929999999993</v>
          </cell>
          <cell r="U16">
            <v>269523.62</v>
          </cell>
          <cell r="X16">
            <v>62882.39</v>
          </cell>
          <cell r="Y16">
            <v>241839.13</v>
          </cell>
          <cell r="AB16">
            <v>68466.13</v>
          </cell>
          <cell r="AC16">
            <v>259980.34</v>
          </cell>
          <cell r="AF16">
            <v>65026.33</v>
          </cell>
          <cell r="AG16">
            <v>250790.48</v>
          </cell>
          <cell r="AJ16">
            <v>49155.99</v>
          </cell>
          <cell r="AK16">
            <v>195068.42</v>
          </cell>
          <cell r="AN16">
            <v>40704.129999999997</v>
          </cell>
          <cell r="AO16">
            <v>163139.91</v>
          </cell>
          <cell r="AR16">
            <v>51198.400000000001</v>
          </cell>
          <cell r="AS16">
            <v>212496.30000000002</v>
          </cell>
          <cell r="AV16">
            <v>43792.29</v>
          </cell>
          <cell r="AW16">
            <v>173984.99</v>
          </cell>
        </row>
        <row r="30">
          <cell r="D30">
            <v>724</v>
          </cell>
          <cell r="E30">
            <v>3577.42</v>
          </cell>
          <cell r="H30">
            <v>660</v>
          </cell>
          <cell r="I30">
            <v>3220.2599999999998</v>
          </cell>
          <cell r="P30">
            <v>724</v>
          </cell>
          <cell r="Q30">
            <v>3577.42</v>
          </cell>
          <cell r="T30">
            <v>736</v>
          </cell>
          <cell r="U30">
            <v>3615.64</v>
          </cell>
          <cell r="X30">
            <v>912</v>
          </cell>
          <cell r="Y30">
            <v>4332.8600000000006</v>
          </cell>
          <cell r="AB30">
            <v>736</v>
          </cell>
          <cell r="AC30">
            <v>3615.64</v>
          </cell>
          <cell r="AF30">
            <v>688</v>
          </cell>
          <cell r="AG30">
            <v>3432.7799999999997</v>
          </cell>
          <cell r="AJ30">
            <v>660</v>
          </cell>
          <cell r="AK30">
            <v>3220.2599999999998</v>
          </cell>
          <cell r="AN30">
            <v>1220</v>
          </cell>
          <cell r="AO30">
            <v>5570.5</v>
          </cell>
          <cell r="AR30">
            <v>1796</v>
          </cell>
          <cell r="AS30">
            <v>7885.0300000000007</v>
          </cell>
          <cell r="AV30">
            <v>1104</v>
          </cell>
          <cell r="AW30">
            <v>5104.3700000000008</v>
          </cell>
        </row>
        <row r="35">
          <cell r="D35">
            <v>80309.11</v>
          </cell>
          <cell r="E35">
            <v>250532.57</v>
          </cell>
          <cell r="H35">
            <v>83219.77</v>
          </cell>
          <cell r="I35">
            <v>335476.98</v>
          </cell>
          <cell r="L35">
            <v>111286.3</v>
          </cell>
          <cell r="M35">
            <v>456143.68</v>
          </cell>
          <cell r="P35">
            <v>86480.6</v>
          </cell>
          <cell r="Q35">
            <v>374441.07</v>
          </cell>
          <cell r="T35">
            <v>93258.13</v>
          </cell>
          <cell r="U35">
            <v>386664.98000000004</v>
          </cell>
          <cell r="X35">
            <v>88756.4</v>
          </cell>
          <cell r="Y35">
            <v>362066.23000000004</v>
          </cell>
          <cell r="AB35">
            <v>107296.93</v>
          </cell>
          <cell r="AC35">
            <v>443170.14999999997</v>
          </cell>
          <cell r="AF35">
            <v>119316.14</v>
          </cell>
          <cell r="AG35">
            <v>471262.94000000006</v>
          </cell>
          <cell r="AJ35">
            <v>105052.25</v>
          </cell>
          <cell r="AK35">
            <v>426527.24</v>
          </cell>
          <cell r="AN35">
            <v>106709.52</v>
          </cell>
          <cell r="AO35">
            <v>422039.57</v>
          </cell>
          <cell r="AR35">
            <v>86228.62</v>
          </cell>
          <cell r="AS35">
            <v>345168.22</v>
          </cell>
          <cell r="AV35">
            <v>81209.89</v>
          </cell>
          <cell r="AW35">
            <v>319508.01</v>
          </cell>
        </row>
        <row r="42">
          <cell r="D42">
            <v>21757.53</v>
          </cell>
          <cell r="E42">
            <v>98007.700000000012</v>
          </cell>
          <cell r="H42">
            <v>28296.31</v>
          </cell>
          <cell r="I42">
            <v>123391.97</v>
          </cell>
          <cell r="L42">
            <v>34358.929999999993</v>
          </cell>
          <cell r="M42">
            <v>147746.71</v>
          </cell>
          <cell r="P42">
            <v>28554.329999999998</v>
          </cell>
          <cell r="Q42">
            <v>122960.97</v>
          </cell>
          <cell r="T42">
            <v>29738.519999999997</v>
          </cell>
          <cell r="U42">
            <v>123603.73000000001</v>
          </cell>
          <cell r="X42">
            <v>27009.149999999998</v>
          </cell>
          <cell r="Y42">
            <v>116320.18</v>
          </cell>
          <cell r="AB42">
            <v>30691.47</v>
          </cell>
          <cell r="AC42">
            <v>130789.98000000001</v>
          </cell>
          <cell r="AF42">
            <v>31328.880000000001</v>
          </cell>
          <cell r="AG42">
            <v>129232.53</v>
          </cell>
          <cell r="AJ42">
            <v>31638.1</v>
          </cell>
          <cell r="AK42">
            <v>128870.85</v>
          </cell>
          <cell r="AN42">
            <v>30272.78</v>
          </cell>
          <cell r="AO42">
            <v>126949.82999999999</v>
          </cell>
          <cell r="AR42">
            <v>26337.24</v>
          </cell>
          <cell r="AS42">
            <v>108059.28</v>
          </cell>
          <cell r="AV42">
            <v>25671.07</v>
          </cell>
          <cell r="AW42">
            <v>104748.18000000001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467"/>
  <sheetViews>
    <sheetView showGridLines="0" tabSelected="1" view="pageBreakPreview" zoomScaleNormal="100" zoomScaleSheetLayoutView="100" workbookViewId="0">
      <pane xSplit="4092" ySplit="1740" topLeftCell="N4" activePane="bottomRight"/>
      <selection sqref="A1:XFD1048576"/>
      <selection pane="topRight" activeCell="H1" sqref="H1"/>
      <selection pane="bottomLeft" activeCell="B48" sqref="B48"/>
      <selection pane="bottomRight" activeCell="Z16" sqref="Z16"/>
    </sheetView>
  </sheetViews>
  <sheetFormatPr defaultColWidth="9.109375" defaultRowHeight="20.399999999999999" x14ac:dyDescent="0.55000000000000004"/>
  <cols>
    <col min="1" max="1" width="6.6640625" style="69" customWidth="1"/>
    <col min="2" max="2" width="27.33203125" style="2" customWidth="1"/>
    <col min="3" max="3" width="10.5546875" style="3" customWidth="1"/>
    <col min="4" max="4" width="11.5546875" style="4" customWidth="1"/>
    <col min="5" max="5" width="11.5546875" style="3" customWidth="1"/>
    <col min="6" max="6" width="11.44140625" style="4" customWidth="1"/>
    <col min="7" max="7" width="11.33203125" style="3" customWidth="1"/>
    <col min="8" max="8" width="11.44140625" style="4" customWidth="1"/>
    <col min="9" max="9" width="10.5546875" style="70" customWidth="1"/>
    <col min="10" max="10" width="11.44140625" style="71" customWidth="1"/>
    <col min="11" max="11" width="11.109375" style="70" customWidth="1"/>
    <col min="12" max="12" width="11.44140625" style="71" customWidth="1"/>
    <col min="13" max="13" width="9.88671875" style="3" customWidth="1"/>
    <col min="14" max="14" width="11.44140625" style="72" customWidth="1"/>
    <col min="15" max="15" width="10.5546875" style="3" customWidth="1"/>
    <col min="16" max="16" width="11.44140625" style="4" customWidth="1"/>
    <col min="17" max="17" width="10.5546875" style="3" customWidth="1"/>
    <col min="18" max="18" width="11.44140625" style="4" customWidth="1"/>
    <col min="19" max="19" width="11.44140625" style="3" customWidth="1"/>
    <col min="20" max="20" width="11.5546875" style="4" customWidth="1"/>
    <col min="21" max="21" width="10.5546875" style="3" customWidth="1"/>
    <col min="22" max="22" width="11.21875" style="4" customWidth="1"/>
    <col min="23" max="23" width="10.5546875" style="3" customWidth="1"/>
    <col min="24" max="24" width="11.44140625" style="4" customWidth="1"/>
    <col min="25" max="25" width="11.6640625" style="3" customWidth="1"/>
    <col min="26" max="26" width="12.109375" style="4" customWidth="1"/>
    <col min="27" max="28" width="12.109375" style="4" hidden="1" customWidth="1"/>
    <col min="29" max="30" width="9.109375" style="10" customWidth="1"/>
    <col min="31" max="33" width="12.77734375" style="10" hidden="1" customWidth="1"/>
    <col min="34" max="45" width="9.109375" style="10" hidden="1" customWidth="1"/>
    <col min="46" max="72" width="9.109375" style="10" customWidth="1"/>
    <col min="73" max="16384" width="9.109375" style="10"/>
  </cols>
  <sheetData>
    <row r="1" spans="1:43" ht="31.5" customHeight="1" x14ac:dyDescent="0.6">
      <c r="A1" s="1" t="s">
        <v>0</v>
      </c>
      <c r="F1" s="5"/>
      <c r="G1" s="6"/>
      <c r="I1" s="7"/>
      <c r="J1" s="8"/>
      <c r="K1" s="7"/>
      <c r="L1" s="8"/>
      <c r="M1" s="6"/>
      <c r="N1" s="9"/>
      <c r="O1" s="6"/>
      <c r="Q1" s="6"/>
      <c r="R1" s="5"/>
      <c r="V1" s="5"/>
    </row>
    <row r="2" spans="1:43" x14ac:dyDescent="0.55000000000000004">
      <c r="A2" s="11" t="s">
        <v>1</v>
      </c>
      <c r="B2" s="12" t="s">
        <v>2</v>
      </c>
      <c r="C2" s="13" t="s">
        <v>3</v>
      </c>
      <c r="D2" s="14"/>
      <c r="E2" s="13" t="s">
        <v>4</v>
      </c>
      <c r="F2" s="14"/>
      <c r="G2" s="13" t="s">
        <v>5</v>
      </c>
      <c r="H2" s="14"/>
      <c r="I2" s="15" t="s">
        <v>6</v>
      </c>
      <c r="J2" s="16"/>
      <c r="K2" s="17" t="s">
        <v>7</v>
      </c>
      <c r="L2" s="16"/>
      <c r="M2" s="18" t="s">
        <v>8</v>
      </c>
      <c r="N2" s="14"/>
      <c r="O2" s="18" t="s">
        <v>9</v>
      </c>
      <c r="P2" s="14"/>
      <c r="Q2" s="13" t="s">
        <v>10</v>
      </c>
      <c r="R2" s="14"/>
      <c r="S2" s="13" t="s">
        <v>11</v>
      </c>
      <c r="T2" s="14"/>
      <c r="U2" s="13" t="s">
        <v>12</v>
      </c>
      <c r="V2" s="14"/>
      <c r="W2" s="13" t="s">
        <v>13</v>
      </c>
      <c r="X2" s="14"/>
      <c r="Y2" s="13" t="s">
        <v>14</v>
      </c>
      <c r="Z2" s="14"/>
      <c r="AA2" s="19" t="s">
        <v>15</v>
      </c>
      <c r="AB2" s="20"/>
      <c r="AE2" s="21" t="s">
        <v>16</v>
      </c>
      <c r="AF2" s="22" t="str">
        <f>A4</f>
        <v>ส่วนกลาง</v>
      </c>
      <c r="AG2" s="23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ht="22.2" x14ac:dyDescent="0.55000000000000004">
      <c r="A3" s="25"/>
      <c r="B3" s="26"/>
      <c r="C3" s="27" t="s">
        <v>17</v>
      </c>
      <c r="D3" s="28" t="s">
        <v>18</v>
      </c>
      <c r="E3" s="27" t="s">
        <v>17</v>
      </c>
      <c r="F3" s="28" t="s">
        <v>18</v>
      </c>
      <c r="G3" s="27" t="s">
        <v>17</v>
      </c>
      <c r="H3" s="28" t="s">
        <v>18</v>
      </c>
      <c r="I3" s="29" t="s">
        <v>17</v>
      </c>
      <c r="J3" s="28" t="s">
        <v>18</v>
      </c>
      <c r="K3" s="30" t="s">
        <v>17</v>
      </c>
      <c r="L3" s="28" t="s">
        <v>18</v>
      </c>
      <c r="M3" s="31" t="s">
        <v>17</v>
      </c>
      <c r="N3" s="28" t="s">
        <v>18</v>
      </c>
      <c r="O3" s="31" t="s">
        <v>17</v>
      </c>
      <c r="P3" s="28" t="s">
        <v>18</v>
      </c>
      <c r="Q3" s="27" t="s">
        <v>17</v>
      </c>
      <c r="R3" s="28" t="s">
        <v>18</v>
      </c>
      <c r="S3" s="27" t="s">
        <v>17</v>
      </c>
      <c r="T3" s="28" t="s">
        <v>18</v>
      </c>
      <c r="U3" s="27" t="s">
        <v>17</v>
      </c>
      <c r="V3" s="28" t="s">
        <v>18</v>
      </c>
      <c r="W3" s="27" t="s">
        <v>17</v>
      </c>
      <c r="X3" s="28" t="s">
        <v>18</v>
      </c>
      <c r="Y3" s="27" t="s">
        <v>17</v>
      </c>
      <c r="Z3" s="28" t="s">
        <v>18</v>
      </c>
      <c r="AA3" s="27" t="s">
        <v>17</v>
      </c>
      <c r="AB3" s="28" t="s">
        <v>18</v>
      </c>
      <c r="AE3" s="32"/>
      <c r="AF3" s="33" t="s">
        <v>19</v>
      </c>
      <c r="AG3" s="33" t="s">
        <v>20</v>
      </c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x14ac:dyDescent="0.55000000000000004">
      <c r="A4" s="34" t="str">
        <f>'[5]2564-อาคาร-หักร้านค้าภายในอาคาร'!A4</f>
        <v>ส่วนกลาง</v>
      </c>
      <c r="B4" s="35"/>
      <c r="C4" s="36"/>
      <c r="D4" s="37"/>
      <c r="E4" s="36"/>
      <c r="F4" s="37"/>
      <c r="G4" s="36"/>
      <c r="H4" s="37"/>
      <c r="I4" s="38"/>
      <c r="J4" s="39"/>
      <c r="K4" s="38"/>
      <c r="L4" s="39"/>
      <c r="M4" s="36"/>
      <c r="N4" s="37"/>
      <c r="O4" s="36"/>
      <c r="P4" s="37"/>
      <c r="Q4" s="36"/>
      <c r="R4" s="37"/>
      <c r="S4" s="36"/>
      <c r="T4" s="37"/>
      <c r="U4" s="36"/>
      <c r="V4" s="37"/>
      <c r="W4" s="36"/>
      <c r="X4" s="37"/>
      <c r="Y4" s="36"/>
      <c r="Z4" s="37"/>
      <c r="AA4" s="36"/>
      <c r="AB4" s="37"/>
      <c r="AE4" s="40">
        <v>23377</v>
      </c>
      <c r="AF4" s="41">
        <f>C5</f>
        <v>69649.640000000072</v>
      </c>
      <c r="AG4" s="41">
        <f>D5</f>
        <v>241043.50144679387</v>
      </c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 x14ac:dyDescent="0.55000000000000004">
      <c r="A5" s="42">
        <v>1</v>
      </c>
      <c r="B5" s="43" t="str">
        <f>'[5]2564-อาคาร-หักร้านค้าภายในอาคาร'!A4</f>
        <v>ส่วนกลาง</v>
      </c>
      <c r="C5" s="44">
        <f>'[5]2564-อาคาร-หักร้านค้าภายในอาคาร'!F28</f>
        <v>69649.640000000072</v>
      </c>
      <c r="D5" s="45">
        <f>'[5]2564-อาคาร-หักร้านค้าภายในอาคาร'!G28</f>
        <v>241043.50144679387</v>
      </c>
      <c r="E5" s="44">
        <f>'[5]2564-อาคาร-หักร้านค้าภายในอาคาร'!H28</f>
        <v>98364.349999999948</v>
      </c>
      <c r="F5" s="45">
        <f>'[5]2564-อาคาร-หักร้านค้าภายในอาคาร'!I28</f>
        <v>357852.72220418067</v>
      </c>
      <c r="G5" s="44">
        <f>'[5]2564-อาคาร-หักร้านค้าภายในอาคาร'!J28</f>
        <v>126935.30000000002</v>
      </c>
      <c r="H5" s="45">
        <f>'[5]2564-อาคาร-หักร้านค้าภายในอาคาร'!K28</f>
        <v>484135.68170133122</v>
      </c>
      <c r="I5" s="44">
        <f>'[5]2564-อาคาร-หักร้านค้าภายในอาคาร'!L28</f>
        <v>166684.68999999994</v>
      </c>
      <c r="J5" s="45">
        <f>'[5]2564-อาคาร-หักร้านค้าภายในอาคาร'!M28</f>
        <v>603462.16581810568</v>
      </c>
      <c r="K5" s="44">
        <f>'[5]2564-อาคาร-หักร้านค้าภายในอาคาร'!N28</f>
        <v>114306.26000000004</v>
      </c>
      <c r="L5" s="45">
        <f>'[5]2564-อาคาร-หักร้านค้าภายในอาคาร'!O28</f>
        <v>426436.41989189002</v>
      </c>
      <c r="M5" s="44">
        <f>'[5]2564-อาคาร-หักร้านค้าภายในอาคาร'!P28</f>
        <v>91567.25999999998</v>
      </c>
      <c r="N5" s="45">
        <f>'[5]2564-อาคาร-หักร้านค้าภายในอาคาร'!Q28</f>
        <v>348980.13952919439</v>
      </c>
      <c r="O5" s="44">
        <f>'[5]2564-อาคาร-หักร้านค้าภายในอาคาร'!R28</f>
        <v>83663.330000000045</v>
      </c>
      <c r="P5" s="45">
        <f>'[5]2564-อาคาร-หักร้านค้าภายในอาคาร'!S28</f>
        <v>314557.63300789974</v>
      </c>
      <c r="Q5" s="44">
        <f>'[5]2564-อาคาร-หักร้านค้าภายในอาคาร'!T28</f>
        <v>80745.159999999931</v>
      </c>
      <c r="R5" s="45">
        <f>'[5]2564-อาคาร-หักร้านค้าภายในอาคาร'!U28</f>
        <v>300309.53338910802</v>
      </c>
      <c r="S5" s="44">
        <f>'[5]2564-อาคาร-หักร้านค้าภายในอาคาร'!V28</f>
        <v>81573.630000000092</v>
      </c>
      <c r="T5" s="45">
        <f>'[5]2564-อาคาร-หักร้านค้าภายในอาคาร'!W28</f>
        <v>304173.05190364853</v>
      </c>
      <c r="U5" s="44">
        <f>'[5]2564-อาคาร-หักร้านค้าภายในอาคาร'!X28</f>
        <v>78305.649999999951</v>
      </c>
      <c r="V5" s="45">
        <f>'[5]2564-อาคาร-หักร้านค้าภายในอาคาร'!Y28</f>
        <v>287408.55268537428</v>
      </c>
      <c r="W5" s="44">
        <f>'[5]2564-อาคาร-หักร้านค้าภายในอาคาร'!Z28</f>
        <v>86362.699999999953</v>
      </c>
      <c r="X5" s="45">
        <f>'[5]2564-อาคาร-หักร้านค้าภายในอาคาร'!AA28</f>
        <v>323955.387767201</v>
      </c>
      <c r="Y5" s="44">
        <f>'[5]2564-อาคาร-หักร้านค้าภายในอาคาร'!AB28</f>
        <v>86903.010000000068</v>
      </c>
      <c r="Z5" s="45">
        <f>'[5]2564-อาคาร-หักร้านค้าภายในอาคาร'!AC28</f>
        <v>309295.67160254827</v>
      </c>
      <c r="AA5" s="44">
        <f>SUM(C5+E5+G5+I5+K5+M5+O5+Q5+S5+U5+W5+Y5)</f>
        <v>1165060.98</v>
      </c>
      <c r="AB5" s="45">
        <f>SUM(D5+F5+H5+J5+L5+N5+P5+R5+T5+V5+X5+Z5)</f>
        <v>4301610.4609472761</v>
      </c>
      <c r="AE5" s="40">
        <v>23408</v>
      </c>
      <c r="AF5" s="41">
        <f>E5</f>
        <v>98364.349999999948</v>
      </c>
      <c r="AG5" s="41">
        <f>F5</f>
        <v>357852.72220418067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x14ac:dyDescent="0.55000000000000004">
      <c r="A6" s="46" t="str">
        <f>'[5]2564-อาคาร-หักร้านค้าภายในอาคาร'!A29</f>
        <v>สำนักงานมหาวิทยาลัย</v>
      </c>
      <c r="B6" s="35"/>
      <c r="C6" s="47"/>
      <c r="D6" s="48"/>
      <c r="E6" s="47"/>
      <c r="F6" s="48"/>
      <c r="G6" s="47"/>
      <c r="H6" s="48"/>
      <c r="I6" s="47"/>
      <c r="J6" s="48"/>
      <c r="K6" s="47"/>
      <c r="L6" s="48"/>
      <c r="M6" s="49"/>
      <c r="N6" s="48"/>
      <c r="O6" s="49"/>
      <c r="P6" s="48"/>
      <c r="Q6" s="49"/>
      <c r="R6" s="48"/>
      <c r="S6" s="49"/>
      <c r="T6" s="48"/>
      <c r="U6" s="49"/>
      <c r="V6" s="48"/>
      <c r="W6" s="49"/>
      <c r="X6" s="48"/>
      <c r="Y6" s="49"/>
      <c r="Z6" s="48"/>
      <c r="AA6" s="49"/>
      <c r="AB6" s="48"/>
      <c r="AE6" s="40">
        <v>23437</v>
      </c>
      <c r="AF6" s="41">
        <f>G5</f>
        <v>126935.30000000002</v>
      </c>
      <c r="AG6" s="41">
        <f>H5</f>
        <v>484135.68170133122</v>
      </c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x14ac:dyDescent="0.55000000000000004">
      <c r="A7" s="50">
        <v>1</v>
      </c>
      <c r="B7" s="51" t="str">
        <f>'[5]2564-อาคาร-หักร้านค้าภายในอาคาร'!A29</f>
        <v>สำนักงานมหาวิทยาลัย</v>
      </c>
      <c r="C7" s="44">
        <f>'[5]2564-อาคาร-หักร้านค้าภายในอาคาร'!F44</f>
        <v>21447.3</v>
      </c>
      <c r="D7" s="45">
        <f>'[5]2564-อาคาร-หักร้านค้าภายในอาคาร'!G44</f>
        <v>74230.507287131797</v>
      </c>
      <c r="E7" s="44">
        <f>'[5]2564-อาคาร-หักร้านค้าภายในอาคาร'!H44</f>
        <v>24601.06</v>
      </c>
      <c r="F7" s="45">
        <f>'[5]2564-อาคาร-หักร้านค้าภายในอาคาร'!I44</f>
        <v>89502.799775893887</v>
      </c>
      <c r="G7" s="44">
        <f>'[5]2564-อาคาร-หักร้านค้าภายในอาคาร'!J44</f>
        <v>36164.29</v>
      </c>
      <c r="H7" s="45">
        <f>'[5]2564-อาคาร-หักร้านค้าภายในอาคาร'!K44</f>
        <v>137389.55564140217</v>
      </c>
      <c r="I7" s="44">
        <f>'[5]2564-อาคาร-หักร้านค้าภายในอาคาร'!L44</f>
        <v>31790.35</v>
      </c>
      <c r="J7" s="45">
        <f>'[5]2564-อาคาร-หักร้านค้าภายในอาคาร'!M44</f>
        <v>115101.2543220486</v>
      </c>
      <c r="K7" s="44">
        <f>'[5]2564-อาคาร-หักร้านค้าภายในอาคาร'!N44</f>
        <v>42412.800000000003</v>
      </c>
      <c r="L7" s="45">
        <f>'[5]2564-อาคาร-หักร้านค้าภายในอาคาร'!O44</f>
        <v>158256.70275341417</v>
      </c>
      <c r="M7" s="44">
        <f>'[5]2564-อาคาร-หักร้านค้าภายในอาคาร'!P44</f>
        <v>39337.72</v>
      </c>
      <c r="N7" s="45">
        <f>'[5]2564-อาคาร-หักร้านค้าภายในอาคาร'!Q44</f>
        <v>149980.61409881321</v>
      </c>
      <c r="O7" s="44">
        <f>'[5]2564-อาคาร-หักร้านค้าภายในอาคาร'!R44</f>
        <v>39825.35</v>
      </c>
      <c r="P7" s="45">
        <f>'[5]2564-อาคาร-หักร้านค้าภายในอาคาร'!S44</f>
        <v>149728.12053777761</v>
      </c>
      <c r="Q7" s="44">
        <f>'[5]2564-อาคาร-หักร้านค้าภายในอาคาร'!T44</f>
        <v>33800.410000000003</v>
      </c>
      <c r="R7" s="45">
        <f>'[5]2564-อาคาร-หักร้านค้าภายในอาคาร'!U44</f>
        <v>125668.61946745162</v>
      </c>
      <c r="S7" s="44">
        <f>'[5]2564-อาคาร-หักร้านค้าภายในอาคาร'!V44</f>
        <v>39360.9</v>
      </c>
      <c r="T7" s="45">
        <f>'[5]2564-อาคาร-หักร้านค้าภายในอาคาร'!W44</f>
        <v>146721.9484703542</v>
      </c>
      <c r="U7" s="44">
        <f>'[5]2564-อาคาร-หักร้านค้าภายในอาคาร'!X44</f>
        <v>27240.83</v>
      </c>
      <c r="V7" s="45">
        <f>'[5]2564-อาคาร-หักร้านค้าภายในอาคาร'!Y44</f>
        <v>99992.393799440208</v>
      </c>
      <c r="W7" s="44">
        <f>'[5]2564-อาคาร-หักร้านค้าภายในอาคาร'!Z44</f>
        <v>35871.43</v>
      </c>
      <c r="X7" s="45">
        <f>'[5]2564-อาคาร-หักร้านค้าภายในอาคาร'!AA44</f>
        <v>134583.66165353952</v>
      </c>
      <c r="Y7" s="44">
        <f>'[5]2564-อาคาร-หักร้านค้าภายในอาคาร'!AB44</f>
        <v>25526.29</v>
      </c>
      <c r="Z7" s="45">
        <f>'[5]2564-อาคาร-หักร้านค้าภายในอาคาร'!AC44</f>
        <v>90848.063562691998</v>
      </c>
      <c r="AA7" s="44">
        <f>SUM(C7+E7+G7+I7+K7+M7+O7+Q7+S7+U7+W7+Y7)</f>
        <v>397378.73000000004</v>
      </c>
      <c r="AB7" s="45">
        <f>SUM(D7+F7+H7+J7+L7+N7+P7+R7+T7+V7+X7+Z7)</f>
        <v>1472004.2413699587</v>
      </c>
      <c r="AE7" s="40">
        <v>23468</v>
      </c>
      <c r="AF7" s="41">
        <f>I5</f>
        <v>166684.68999999994</v>
      </c>
      <c r="AG7" s="41">
        <f>J5</f>
        <v>603462.16581810568</v>
      </c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x14ac:dyDescent="0.55000000000000004">
      <c r="A8" s="46" t="str">
        <f>'[5]2564-อาคาร-หักร้านค้าภายในอาคาร'!A45</f>
        <v>สระว่ายน้ำ</v>
      </c>
      <c r="B8" s="35"/>
      <c r="C8" s="47"/>
      <c r="D8" s="48"/>
      <c r="E8" s="47"/>
      <c r="F8" s="48"/>
      <c r="G8" s="47"/>
      <c r="H8" s="48"/>
      <c r="I8" s="47"/>
      <c r="J8" s="48"/>
      <c r="K8" s="47"/>
      <c r="L8" s="48"/>
      <c r="M8" s="49"/>
      <c r="N8" s="48"/>
      <c r="O8" s="49"/>
      <c r="P8" s="48"/>
      <c r="Q8" s="49"/>
      <c r="R8" s="48"/>
      <c r="S8" s="49"/>
      <c r="T8" s="48"/>
      <c r="U8" s="49"/>
      <c r="V8" s="48"/>
      <c r="W8" s="49"/>
      <c r="X8" s="48"/>
      <c r="Y8" s="49"/>
      <c r="Z8" s="48"/>
      <c r="AA8" s="49"/>
      <c r="AB8" s="48"/>
      <c r="AE8" s="40">
        <v>23498</v>
      </c>
      <c r="AF8" s="41">
        <f>K5</f>
        <v>114306.26000000004</v>
      </c>
      <c r="AG8" s="41">
        <f>L5</f>
        <v>426436.41989189002</v>
      </c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x14ac:dyDescent="0.55000000000000004">
      <c r="A9" s="50">
        <v>1</v>
      </c>
      <c r="B9" s="51" t="str">
        <f>'[5]2564-อาคาร-หักร้านค้าภายในอาคาร'!A45</f>
        <v>สระว่ายน้ำ</v>
      </c>
      <c r="C9" s="44">
        <f>'[5]2564-อาคาร-หักร้านค้าภายในอาคาร'!F46</f>
        <v>5271</v>
      </c>
      <c r="D9" s="45">
        <f>'[5]2564-อาคาร-หักร้านค้าภายในอาคาร'!G46</f>
        <v>18251.376301619999</v>
      </c>
      <c r="E9" s="44">
        <f>'[5]2564-อาคาร-หักร้านค้าภายในอาคาร'!H46</f>
        <v>6218</v>
      </c>
      <c r="F9" s="45">
        <f>'[5]2564-อาคาร-หักร้านค้าภายในอาคาร'!I46</f>
        <v>22605.488447660002</v>
      </c>
      <c r="G9" s="44">
        <f>'[5]2564-อาคาร-หักร้านค้าภายในอาคาร'!J46</f>
        <v>7297</v>
      </c>
      <c r="H9" s="45">
        <f>'[5]2564-อาคาร-หักร้านค้าภายในอาคาร'!K46</f>
        <v>27715.622212530001</v>
      </c>
      <c r="I9" s="44">
        <f>'[5]2564-อาคาร-หักร้านค้าภายในอาคาร'!L46</f>
        <v>5964</v>
      </c>
      <c r="J9" s="45">
        <f>'[5]2564-อาคาร-หักร้านค้าภายในอาคาร'!M46</f>
        <v>21597.876384840001</v>
      </c>
      <c r="K9" s="44">
        <f>'[5]2564-อาคาร-หักร้านค้าภายในอาคาร'!N46</f>
        <v>5938</v>
      </c>
      <c r="L9" s="45">
        <f>'[5]2564-อาคาร-หักร้านค้าภายในอาคาร'!O46</f>
        <v>22162.319374679999</v>
      </c>
      <c r="M9" s="44">
        <f>'[5]2564-อาคาร-หักร้านค้าภายในอาคาร'!P46</f>
        <v>7342</v>
      </c>
      <c r="N9" s="45">
        <f>'[5]2564-อาคาร-หักร้านค้าภายในอาคาร'!Q46</f>
        <v>28003.946559759999</v>
      </c>
      <c r="O9" s="44">
        <f>'[5]2564-อาคาร-หักร้านค้าภายในอาคาร'!R46</f>
        <v>6350</v>
      </c>
      <c r="P9" s="45">
        <f>'[5]2564-อาคาร-หักร้านค้าภายในอาคาร'!S46</f>
        <v>23871.458734</v>
      </c>
      <c r="Q9" s="44">
        <f>'[5]2564-อาคาร-หักร้านค้าภายในอาคาร'!T46</f>
        <v>3770</v>
      </c>
      <c r="R9" s="45">
        <f>'[5]2564-อาคาร-หักร้านค้าภายในอาคาร'!U46</f>
        <v>14011.678248099999</v>
      </c>
      <c r="S9" s="44">
        <f>'[5]2564-อาคาร-หักร้านค้าภายในอาคาร'!V46</f>
        <v>6300</v>
      </c>
      <c r="T9" s="45">
        <f>'[5]2564-อาคาร-หักร้านค้าภายในอาคาร'!W46</f>
        <v>23470.731774</v>
      </c>
      <c r="U9" s="44">
        <f>'[5]2564-อาคาร-หักร้านค้าภายในอาคาร'!X46</f>
        <v>5500</v>
      </c>
      <c r="V9" s="45">
        <f>'[5]2564-อาคาร-หักร้านค้าภายในอาคาร'!Y46</f>
        <v>20191.556055000001</v>
      </c>
      <c r="W9" s="44">
        <f>'[5]2564-อาคาร-หักร้านค้าภายในอาคาร'!Z46</f>
        <v>6600</v>
      </c>
      <c r="X9" s="45">
        <f>'[5]2564-อาคาร-หักร้านค้าภายในอาคาร'!AA46</f>
        <v>24775.353834000001</v>
      </c>
      <c r="Y9" s="44">
        <f>'[5]2564-อาคาร-หักร้านค้าภายในอาคาร'!AB46</f>
        <v>7550</v>
      </c>
      <c r="Z9" s="45">
        <f>'[5]2564-อาคาร-หักร้านค้าภายในอาคาร'!AC46</f>
        <v>26856.117684000001</v>
      </c>
      <c r="AA9" s="44">
        <f>SUM(C9+E9+G9+I9+K9+M9+O9+Q9+S9+U9+W9+Y9)</f>
        <v>74100</v>
      </c>
      <c r="AB9" s="45">
        <f>SUM(D9+F9+H9+J9+L9+N9+P9+R9+T9+V9+X9+Z9)</f>
        <v>273513.52561019</v>
      </c>
      <c r="AE9" s="40">
        <v>23529</v>
      </c>
      <c r="AF9" s="41">
        <f>M5</f>
        <v>91567.25999999998</v>
      </c>
      <c r="AG9" s="41">
        <f>N5</f>
        <v>348980.13952919439</v>
      </c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x14ac:dyDescent="0.55000000000000004">
      <c r="A10" s="46" t="str">
        <f>'[5]2564-อาคาร-หักร้านค้าภายในอาคาร'!A47</f>
        <v>โรงอาหาร</v>
      </c>
      <c r="B10" s="35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9"/>
      <c r="N10" s="48"/>
      <c r="O10" s="49"/>
      <c r="P10" s="48"/>
      <c r="Q10" s="49"/>
      <c r="R10" s="48"/>
      <c r="S10" s="49"/>
      <c r="T10" s="48"/>
      <c r="U10" s="49"/>
      <c r="V10" s="48"/>
      <c r="W10" s="49"/>
      <c r="X10" s="48"/>
      <c r="Y10" s="49"/>
      <c r="Z10" s="48"/>
      <c r="AA10" s="49"/>
      <c r="AB10" s="48"/>
      <c r="AE10" s="40">
        <v>23559</v>
      </c>
      <c r="AF10" s="41">
        <f>O5</f>
        <v>83663.330000000045</v>
      </c>
      <c r="AG10" s="41">
        <f>P5</f>
        <v>314557.63300789974</v>
      </c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x14ac:dyDescent="0.55000000000000004">
      <c r="A11" s="50">
        <v>1</v>
      </c>
      <c r="B11" s="51" t="str">
        <f>'[5]2564-อาคาร-หักร้านค้าภายในอาคาร'!A47</f>
        <v>โรงอาหาร</v>
      </c>
      <c r="C11" s="44">
        <f>'[5]2564-อาคาร-หักร้านค้าภายในอาคาร'!F48</f>
        <v>6800</v>
      </c>
      <c r="D11" s="45">
        <f>'[5]2564-อาคาร-หักร้านค้าภายในอาคาร'!G48</f>
        <v>23545.695095999999</v>
      </c>
      <c r="E11" s="44">
        <f>'[5]2564-อาคาร-หักร้านค้าภายในอาคาร'!H48</f>
        <v>8740</v>
      </c>
      <c r="F11" s="45">
        <f>'[5]2564-อาคาร-หักร้านค้าภายในอาคาร'!I48</f>
        <v>31774.198943800002</v>
      </c>
      <c r="G11" s="44">
        <f>'[5]2564-อาคาร-หักร้านค้าภายในอาคาร'!J48</f>
        <v>9420</v>
      </c>
      <c r="H11" s="45">
        <f>'[5]2564-อาคาร-หักร้านค้าภายในอาคาร'!K48</f>
        <v>35779.2464358</v>
      </c>
      <c r="I11" s="44">
        <f>'[5]2564-อาคาร-หักร้านค้าภายในอาคาร'!L48</f>
        <v>2560</v>
      </c>
      <c r="J11" s="45">
        <f>'[5]2564-อาคาร-หักร้านค้าภายในอาคาร'!M48</f>
        <v>9270.7182336000005</v>
      </c>
      <c r="K11" s="44">
        <f>'[5]2564-อาคาร-หักร้านค้าภายในอาคาร'!N48</f>
        <v>680</v>
      </c>
      <c r="L11" s="45">
        <f>'[5]2564-อาคาร-หักร้านค้าภายในอาคาร'!O48</f>
        <v>2537.9550647999999</v>
      </c>
      <c r="M11" s="44">
        <f>'[5]2564-อาคาร-หักร้านค้าภายในอาคาร'!P48</f>
        <v>1020</v>
      </c>
      <c r="N11" s="45">
        <f>'[5]2564-อาคาร-หักร้านค้าภายในอาคาร'!Q48</f>
        <v>3890.4965256</v>
      </c>
      <c r="O11" s="44">
        <f>'[5]2564-อาคาร-หักร้านค้าภายในอาคาร'!R48</f>
        <v>3460</v>
      </c>
      <c r="P11" s="45">
        <f>'[5]2564-อาคาร-หักร้านค้าภายในอาคาร'!S48</f>
        <v>13007.125546399999</v>
      </c>
      <c r="Q11" s="44">
        <f>'[5]2564-อาคาร-หักร้านค้าภายในอาคาร'!T48</f>
        <v>6380</v>
      </c>
      <c r="R11" s="45">
        <f>'[5]2564-อาคาร-หักร้านค้าภายในอาคาร'!U48</f>
        <v>23712.070881399999</v>
      </c>
      <c r="S11" s="44">
        <f>'[5]2564-อาคาร-หักร้านค้าภายในอาคาร'!V48</f>
        <v>10440</v>
      </c>
      <c r="T11" s="45">
        <f>'[5]2564-อาคาร-หักร้านค้าภายในอาคาร'!W48</f>
        <v>38894.355511200003</v>
      </c>
      <c r="U11" s="44">
        <f>'[5]2564-อาคาร-หักร้านค้าภายในอาคาร'!X48</f>
        <v>9520</v>
      </c>
      <c r="V11" s="45">
        <f>'[5]2564-อาคาร-หักร้านค้าภายในอาคาร'!Y48</f>
        <v>34949.747935200001</v>
      </c>
      <c r="W11" s="44">
        <f>'[5]2564-อาคาร-หักร้านค้าภายในอาคาร'!Z48</f>
        <v>7020</v>
      </c>
      <c r="X11" s="45">
        <f>'[5]2564-อาคาร-หักร้านค้าภายในอาคาร'!AA48</f>
        <v>26351.9672598</v>
      </c>
      <c r="Y11" s="44">
        <f>'[5]2564-อาคาร-หักร้านค้าภายในอาคาร'!AB48</f>
        <v>9460</v>
      </c>
      <c r="Z11" s="45">
        <f>'[5]2564-อาคาร-หักร้านค้าภายในอาคาร'!AC48</f>
        <v>33650.181892799999</v>
      </c>
      <c r="AA11" s="44">
        <f>SUM(C11+E11+G11+I11+K11+M11+O11+Q11+S11+U11+W11+Y11)</f>
        <v>75500</v>
      </c>
      <c r="AB11" s="45">
        <f>SUM(D11+F11+H11+J11+L11+N11+P11+R11+T11+V11+X11+Z11)</f>
        <v>277363.7593264</v>
      </c>
      <c r="AE11" s="40">
        <v>23590</v>
      </c>
      <c r="AF11" s="41">
        <f>Q5</f>
        <v>80745.159999999931</v>
      </c>
      <c r="AG11" s="41">
        <f>R5</f>
        <v>300309.53338910802</v>
      </c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x14ac:dyDescent="0.55000000000000004">
      <c r="A12" s="34" t="str">
        <f>'[5]2564-อาคาร-หักร้านค้าภายในอาคาร'!A49</f>
        <v>หอพักนักศึกษา</v>
      </c>
      <c r="B12" s="35"/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9"/>
      <c r="N12" s="48"/>
      <c r="O12" s="49"/>
      <c r="P12" s="48"/>
      <c r="Q12" s="49"/>
      <c r="R12" s="48"/>
      <c r="S12" s="49"/>
      <c r="T12" s="48"/>
      <c r="U12" s="49"/>
      <c r="V12" s="48"/>
      <c r="W12" s="49"/>
      <c r="X12" s="48"/>
      <c r="Y12" s="49"/>
      <c r="Z12" s="48"/>
      <c r="AA12" s="49"/>
      <c r="AB12" s="48"/>
      <c r="AE12" s="40">
        <v>23621</v>
      </c>
      <c r="AF12" s="41">
        <f>S5</f>
        <v>81573.630000000092</v>
      </c>
      <c r="AG12" s="41">
        <f>T5</f>
        <v>304173.05190364853</v>
      </c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x14ac:dyDescent="0.55000000000000004">
      <c r="A13" s="50">
        <v>1</v>
      </c>
      <c r="B13" s="51" t="str">
        <f>'[5]2564-อาคาร-หักร้านค้าภายในอาคาร'!A49</f>
        <v>หอพักนักศึกษา</v>
      </c>
      <c r="C13" s="44">
        <f>'[5]2564-อาคาร-หักร้านค้าภายในอาคาร'!F61</f>
        <v>81399.999999999985</v>
      </c>
      <c r="D13" s="45">
        <f>'[5]2564-อาคาร-หักร้านค้าภายในอาคาร'!G61</f>
        <v>281848.84675839997</v>
      </c>
      <c r="E13" s="44">
        <f>'[5]2564-อาคาร-หักร้านค้าภายในอาคาร'!H61</f>
        <v>99279.999999999985</v>
      </c>
      <c r="F13" s="45">
        <f>'[5]2564-อาคาร-หักร้านค้าภายในอาคาร'!I61</f>
        <v>360945.51789399993</v>
      </c>
      <c r="G13" s="44">
        <f>'[5]2564-อาคาร-หักร้านค้าภายในอาคาร'!J61</f>
        <v>82910.000000000058</v>
      </c>
      <c r="H13" s="45">
        <f>'[5]2564-อาคาร-หักร้านค้าภายในอาคาร'!K61</f>
        <v>314915.77255530027</v>
      </c>
      <c r="I13" s="44">
        <f>'[5]2564-อาคาร-หักร้านค้าภายในอาคาร'!L61</f>
        <v>36049.999999999956</v>
      </c>
      <c r="J13" s="45">
        <f>'[5]2564-อาคาร-หักร้านค้าภายในอาคาร'!M61</f>
        <v>130547.43793489983</v>
      </c>
      <c r="K13" s="44">
        <f>'[5]2564-อาคาร-หักร้านค้าภายในอาคาร'!N61</f>
        <v>19420.000000000007</v>
      </c>
      <c r="L13" s="45">
        <f>'[5]2564-อาคาร-หักร้านค้าภายในอาคาร'!O61</f>
        <v>72477.21463360003</v>
      </c>
      <c r="M13" s="44">
        <f>'[5]2564-อาคาร-หักร้านค้าภายในอาคาร'!P61</f>
        <v>19679.99999999996</v>
      </c>
      <c r="N13" s="45">
        <f>'[5]2564-อาคาร-หักร้านค้าภายในอาคาร'!Q61</f>
        <v>75054.68339119984</v>
      </c>
      <c r="O13" s="44">
        <f>'[5]2564-อาคาร-หักร้านค้าภายในอาคาร'!R61</f>
        <v>34570</v>
      </c>
      <c r="P13" s="45">
        <f>'[5]2564-อาคาร-หักร้านค้าภายในอาคาร'!S61</f>
        <v>129959.60687159997</v>
      </c>
      <c r="Q13" s="44">
        <f>'[5]2564-อาคาร-หักร้านค้าภายในอาคาร'!T61</f>
        <v>41920.000000000044</v>
      </c>
      <c r="R13" s="45">
        <f>'[5]2564-อาคาร-หักร้านค้าภายในอาคาร'!U61</f>
        <v>155806.34136960015</v>
      </c>
      <c r="S13" s="44">
        <f>'[5]2564-อาคาร-หักร้านค้าภายในอาคาร'!V61</f>
        <v>43530</v>
      </c>
      <c r="T13" s="45">
        <f>'[5]2564-อาคาร-หักร้านค้าภายในอาคาร'!W61</f>
        <v>162181.18224220001</v>
      </c>
      <c r="U13" s="44">
        <f>'[5]2564-อาคาร-หักร้านค้าภายในอาคาร'!X61</f>
        <v>32449.999999999996</v>
      </c>
      <c r="V13" s="45">
        <f>'[5]2564-อาคาร-หักร้านค้าภายในอาคาร'!Y61</f>
        <v>119128.7264723</v>
      </c>
      <c r="W13" s="44">
        <f>'[5]2564-อาคาร-หักร้านค้าภายในอาคาร'!Z61</f>
        <v>37669.999999999993</v>
      </c>
      <c r="X13" s="45">
        <f>'[5]2564-อาคาร-หักร้านค้าภายในอาคาร'!AA61</f>
        <v>141402.3686509</v>
      </c>
      <c r="Y13" s="44">
        <f>'[5]2564-อาคาร-หักร้านค้าภายในอาคาร'!AB61</f>
        <v>43760</v>
      </c>
      <c r="Z13" s="45">
        <f>'[5]2564-อาคาร-หักร้านค้าภายในอาคาร'!AC61</f>
        <v>155662.47936640005</v>
      </c>
      <c r="AA13" s="44">
        <f>SUM(C13+E13+G13+I13+K13+M13+O13+Q13+S13+U13+W13+Y13)</f>
        <v>572639.99999999988</v>
      </c>
      <c r="AB13" s="45">
        <f>SUM(D13+F13+H13+J13+L13+N13+P13+R13+T13+V13+X13+Z13)</f>
        <v>2099930.1781404</v>
      </c>
      <c r="AE13" s="40">
        <v>23651</v>
      </c>
      <c r="AF13" s="41">
        <f>U5</f>
        <v>78305.649999999951</v>
      </c>
      <c r="AG13" s="41">
        <f>V5</f>
        <v>287408.55268537428</v>
      </c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x14ac:dyDescent="0.55000000000000004">
      <c r="A14" s="46" t="str">
        <f>'[5]2564-อาคาร-หักร้านค้าภายในอาคาร'!A62</f>
        <v>คณะพัฒนาการท่องเที่ยว</v>
      </c>
      <c r="B14" s="35"/>
      <c r="C14" s="47"/>
      <c r="D14" s="48"/>
      <c r="E14" s="47"/>
      <c r="F14" s="48"/>
      <c r="G14" s="47"/>
      <c r="H14" s="48"/>
      <c r="I14" s="47"/>
      <c r="J14" s="48"/>
      <c r="K14" s="47"/>
      <c r="L14" s="48"/>
      <c r="M14" s="49"/>
      <c r="N14" s="48"/>
      <c r="O14" s="49"/>
      <c r="P14" s="48"/>
      <c r="Q14" s="49"/>
      <c r="R14" s="48"/>
      <c r="S14" s="49"/>
      <c r="T14" s="48"/>
      <c r="U14" s="49"/>
      <c r="V14" s="48"/>
      <c r="W14" s="49"/>
      <c r="X14" s="48"/>
      <c r="Y14" s="49"/>
      <c r="Z14" s="48"/>
      <c r="AA14" s="49"/>
      <c r="AB14" s="48"/>
      <c r="AE14" s="40">
        <v>23682</v>
      </c>
      <c r="AF14" s="41">
        <f>W5</f>
        <v>86362.699999999953</v>
      </c>
      <c r="AG14" s="41">
        <f>X5</f>
        <v>323955.387767201</v>
      </c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x14ac:dyDescent="0.55000000000000004">
      <c r="A15" s="50">
        <v>1</v>
      </c>
      <c r="B15" s="51" t="str">
        <f>'[5]2564-อาคาร-หักร้านค้าภายในอาคาร'!A62</f>
        <v>คณะพัฒนาการท่องเที่ยว</v>
      </c>
      <c r="C15" s="44">
        <f>'[5]2564-อาคาร-หักร้านค้าภายในอาคาร'!F66</f>
        <v>4637.8600000000415</v>
      </c>
      <c r="D15" s="45">
        <f>'[5]2564-อาคาร-หักร้านค้าภายในอาคาร'!G66</f>
        <v>16051.044290009344</v>
      </c>
      <c r="E15" s="44">
        <f>'[5]2564-อาคาร-หักร้านค้าภายในอาคาร'!H66</f>
        <v>7600.1399999999876</v>
      </c>
      <c r="F15" s="45">
        <f>'[5]2564-อาคาร-หักร้านค้าภายในอาคาร'!I66</f>
        <v>27650.831302441758</v>
      </c>
      <c r="G15" s="44">
        <f>'[5]2564-อาคาร-หักร้านค้าภายในอาคาร'!J66</f>
        <v>14455.000000000011</v>
      </c>
      <c r="H15" s="45">
        <f>'[5]2564-อาคาร-หักร้านค้าภายในอาคาร'!K66</f>
        <v>54920.418689250044</v>
      </c>
      <c r="I15" s="44">
        <f>'[5]2564-อาคาร-หักร้านค้าภายในอาคาร'!L66</f>
        <v>12775.389999999983</v>
      </c>
      <c r="J15" s="45">
        <f>'[5]2564-อาคาร-หักร้านค้าภายในอาคาร'!M66</f>
        <v>46251.605604630837</v>
      </c>
      <c r="K15" s="44">
        <f>'[5]2564-อาคาร-หักร้านค้าภายในอาคาร'!N66</f>
        <v>12033.310000000001</v>
      </c>
      <c r="L15" s="45">
        <f>'[5]2564-อาคาร-หักร้านค้าภายในอาคาร'!O66</f>
        <v>44893.012543306606</v>
      </c>
      <c r="M15" s="44">
        <f>'[5]2564-อาคาร-หักร้านค้าภายในอาคาร'!P66</f>
        <v>15033.320000000016</v>
      </c>
      <c r="N15" s="45">
        <f>'[5]2564-อาคาร-หักร้านค้าภายในอาคาร'!Q66</f>
        <v>57294.528392369662</v>
      </c>
      <c r="O15" s="44">
        <f>'[5]2564-อาคาร-หักร้านค้าภายในอาคาร'!R66</f>
        <v>11585.469999999998</v>
      </c>
      <c r="P15" s="45">
        <f>'[5]2564-อาคาร-หักร้านค้าภายในอาคาร'!S66</f>
        <v>43559.182050074785</v>
      </c>
      <c r="Q15" s="44">
        <f>'[5]2564-อาคาร-หักร้านค้าภายในอาคาร'!T66</f>
        <v>10859.970000000003</v>
      </c>
      <c r="R15" s="45">
        <f>'[5]2564-อาคาร-หักร้านค้าภายในอาคาร'!U66</f>
        <v>40391.765901334111</v>
      </c>
      <c r="S15" s="44">
        <f>'[5]2564-อาคาร-หักร้านค้าภายในอาคาร'!V66</f>
        <v>12200.479999999985</v>
      </c>
      <c r="T15" s="45">
        <f>'[5]2564-อาคาร-หักร้านค้าภายในอาคาร'!W66</f>
        <v>45486.654382030341</v>
      </c>
      <c r="U15" s="44">
        <f>'[5]2564-อาคาร-หักร้านค้าภายในอาคาร'!X66</f>
        <v>10448.950000000004</v>
      </c>
      <c r="V15" s="45">
        <f>'[5]2564-อาคาร-หักร้านค้าภายในอาคาร'!Y66</f>
        <v>38352.401368289517</v>
      </c>
      <c r="W15" s="44">
        <f>'[5]2564-อาคาร-หักร้านค้าภายในอาคาร'!Z66</f>
        <v>11909.020000000013</v>
      </c>
      <c r="X15" s="45">
        <f>'[5]2564-อาคาร-หักร้านค้าภายในอาคาร'!AA66</f>
        <v>44674.840248639848</v>
      </c>
      <c r="Y15" s="44">
        <f>'[5]2564-อาคาร-หักร้านค้าภายในอาคาร'!AB66</f>
        <v>11838.299999999985</v>
      </c>
      <c r="Z15" s="45">
        <f>'[5]2564-อาคาร-หักร้านค้าภายในอาคาร'!AC66</f>
        <v>42135.976782343947</v>
      </c>
      <c r="AA15" s="44">
        <f>SUM(C15+E15+G15+I15+K15+M15+O15+Q15+S15+U15+W15+Y15)</f>
        <v>135377.21000000005</v>
      </c>
      <c r="AB15" s="45">
        <f>SUM(D15+F15+H15+J15+L15+N15+P15+R15+T15+V15+X15+Z15)</f>
        <v>501662.26155472087</v>
      </c>
      <c r="AE15" s="40">
        <v>23712</v>
      </c>
      <c r="AF15" s="41">
        <f>Y5</f>
        <v>86903.010000000068</v>
      </c>
      <c r="AG15" s="41">
        <f>Z5</f>
        <v>309295.67160254827</v>
      </c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x14ac:dyDescent="0.55000000000000004">
      <c r="A16" s="46" t="str">
        <f>'[5]2564-อาคาร-หักร้านค้าภายในอาคาร'!A67</f>
        <v>คณะศิลป์ศาสตร์</v>
      </c>
      <c r="B16" s="35"/>
      <c r="C16" s="47"/>
      <c r="D16" s="48"/>
      <c r="E16" s="47"/>
      <c r="F16" s="48"/>
      <c r="G16" s="47"/>
      <c r="H16" s="48"/>
      <c r="I16" s="47"/>
      <c r="J16" s="52"/>
      <c r="K16" s="47"/>
      <c r="L16" s="48"/>
      <c r="M16" s="49"/>
      <c r="N16" s="48"/>
      <c r="O16" s="49"/>
      <c r="P16" s="48"/>
      <c r="Q16" s="49"/>
      <c r="R16" s="48"/>
      <c r="S16" s="49"/>
      <c r="T16" s="48"/>
      <c r="U16" s="49"/>
      <c r="V16" s="48"/>
      <c r="W16" s="49"/>
      <c r="X16" s="48"/>
      <c r="Y16" s="49"/>
      <c r="Z16" s="48"/>
      <c r="AA16" s="49"/>
      <c r="AB16" s="48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x14ac:dyDescent="0.55000000000000004">
      <c r="A17" s="50">
        <v>1</v>
      </c>
      <c r="B17" s="51" t="str">
        <f>'[5]2564-อาคาร-หักร้านค้าภายในอาคาร'!A67</f>
        <v>คณะศิลป์ศาสตร์</v>
      </c>
      <c r="C17" s="44">
        <f>'[5]2564-อาคาร-หักร้านค้าภายในอาคาร'!F68</f>
        <v>1354.14</v>
      </c>
      <c r="D17" s="45">
        <f>'[5]2564-อาคาร-หักร้านค้าภายในอาคาร'!G68</f>
        <v>4688.8481701908004</v>
      </c>
      <c r="E17" s="44">
        <f>'[5]2564-อาคาร-หักร้านค้าภายในอาคาร'!H68</f>
        <v>2168.2600000000002</v>
      </c>
      <c r="F17" s="45">
        <f>'[5]2564-อาคาร-หักร้านค้าภายในอาคาร'!I68</f>
        <v>7882.6916020462013</v>
      </c>
      <c r="G17" s="44">
        <f>'[5]2564-อาคาร-หักร้านค้าภายในอาคาร'!J68</f>
        <v>3484.21</v>
      </c>
      <c r="H17" s="45">
        <f>'[5]2564-อาคาร-หักร้านค้าภายในอาคาร'!K68</f>
        <v>13233.801297672901</v>
      </c>
      <c r="I17" s="44">
        <f>'[5]2564-อาคาร-หักร้านค้าภายในอาคาร'!L68</f>
        <v>1794.53</v>
      </c>
      <c r="J17" s="45">
        <f>'[5]2564-อาคาร-หักร้านค้าภายในอาคาร'!M68</f>
        <v>6498.6648405243004</v>
      </c>
      <c r="K17" s="44">
        <f>'[5]2564-อาคาร-หักร้านค้าภายในอาคาร'!N68</f>
        <v>2617.67</v>
      </c>
      <c r="L17" s="45">
        <f>'[5]2564-อาคาร-หักร้านค้าภายในอาคาร'!O68</f>
        <v>9769.8953448161992</v>
      </c>
      <c r="M17" s="44">
        <f>'[5]2564-อาคาร-หักร้านค้าภายในอาคาร'!P68</f>
        <v>2440.54</v>
      </c>
      <c r="N17" s="45">
        <f>'[5]2564-อาคาร-หักร้านค้าภายในอาคาร'!Q68</f>
        <v>9308.7376378312001</v>
      </c>
      <c r="O17" s="44">
        <f>'[5]2564-อาคาร-หักร้านค้าภายในอาคาร'!R68</f>
        <v>2420.23</v>
      </c>
      <c r="P17" s="45">
        <f>'[5]2564-อาคาร-หักร้านค้าภายในอาคาร'!S68</f>
        <v>9098.3339483132004</v>
      </c>
      <c r="Q17" s="44">
        <f>'[5]2564-อาคาร-หักร้านค้าภายในอาคาร'!T68</f>
        <v>2978.57</v>
      </c>
      <c r="R17" s="45">
        <f>'[5]2564-อาคาร-หักร้านค้าภายในอาคาร'!U68</f>
        <v>11070.2293048921</v>
      </c>
      <c r="S17" s="44">
        <f>'[5]2564-อาคาร-หักร้านค้าภายในอาคาร'!V68</f>
        <v>3118.59</v>
      </c>
      <c r="T17" s="45">
        <f>'[5]2564-อาคาร-หักร้านค้าภายในอาคาร'!W68</f>
        <v>11618.3475242982</v>
      </c>
      <c r="U17" s="44">
        <f>'[5]2564-อาคาร-หักร้านค้าภายในอาคาร'!X68</f>
        <v>2098.69</v>
      </c>
      <c r="V17" s="45">
        <f>'[5]2564-อาคาร-หักร้านค้าภายในอาคาร'!Y68</f>
        <v>7704.6939594669002</v>
      </c>
      <c r="W17" s="44">
        <f>'[5]2564-อาคาร-หักร้านค้าภายในอาคาร'!Z68</f>
        <v>2170.13</v>
      </c>
      <c r="X17" s="45">
        <f>'[5]2564-อาคาร-หักร้านค้าภายในอาคาร'!AA68</f>
        <v>8146.3240326937002</v>
      </c>
      <c r="Y17" s="44">
        <f>'[5]2564-อาคาร-หักร้านค้าภายในอาคาร'!AB68</f>
        <v>1329.02</v>
      </c>
      <c r="Z17" s="45">
        <f>'[5]2564-อาคาร-หักร้านค้าภายในอาคาร'!AC68</f>
        <v>4727.4592747535999</v>
      </c>
      <c r="AA17" s="44">
        <f>SUM(C17+E17+G17+I17+K17+M17+O17+Q17+S17+U17+W17+Y17)</f>
        <v>27974.58</v>
      </c>
      <c r="AB17" s="45">
        <f>SUM(D17+F17+H17+J17+L17+N17+P17+R17+T17+V17+X17+Z17)</f>
        <v>103748.02693749928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55000000000000004">
      <c r="A18" s="46" t="str">
        <f>'[5]2564-อาคาร-หักร้านค้าภายในอาคาร'!A69</f>
        <v>สำนักหอสมุด</v>
      </c>
      <c r="B18" s="35"/>
      <c r="C18" s="47"/>
      <c r="D18" s="48"/>
      <c r="E18" s="47"/>
      <c r="F18" s="48"/>
      <c r="G18" s="47"/>
      <c r="H18" s="48"/>
      <c r="I18" s="47"/>
      <c r="J18" s="48"/>
      <c r="K18" s="47"/>
      <c r="L18" s="48"/>
      <c r="M18" s="49"/>
      <c r="N18" s="48"/>
      <c r="O18" s="49"/>
      <c r="P18" s="48"/>
      <c r="Q18" s="49"/>
      <c r="R18" s="48"/>
      <c r="S18" s="49"/>
      <c r="T18" s="48"/>
      <c r="U18" s="49"/>
      <c r="V18" s="48"/>
      <c r="W18" s="49"/>
      <c r="X18" s="48"/>
      <c r="Y18" s="49"/>
      <c r="Z18" s="48"/>
      <c r="AA18" s="49"/>
      <c r="AB18" s="48"/>
      <c r="AE18" s="21" t="s">
        <v>16</v>
      </c>
      <c r="AF18" s="22" t="str">
        <f>A6</f>
        <v>สำนักงานมหาวิทยาลัย</v>
      </c>
      <c r="AG18" s="23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ht="22.2" x14ac:dyDescent="0.55000000000000004">
      <c r="A19" s="42">
        <v>1</v>
      </c>
      <c r="B19" s="53" t="str">
        <f>'[5]2564-อาคาร-หักร้านค้าภายในอาคาร'!A69</f>
        <v>สำนักหอสมุด</v>
      </c>
      <c r="C19" s="54">
        <f>'[5]2564-อาคาร-หักร้านค้าภายในอาคาร'!F72</f>
        <v>12520.27</v>
      </c>
      <c r="D19" s="55">
        <f>'[5]2564-อาคาร-หักร้านค้าภายในอาคาร'!G72</f>
        <v>44832.921502204903</v>
      </c>
      <c r="E19" s="54">
        <f>'[5]2564-อาคาร-หักร้านค้าภายในอาคาร'!H72</f>
        <v>16191.18</v>
      </c>
      <c r="F19" s="55">
        <f>'[5]2564-อาคาร-หักร้านค้าภายในอาคาร'!I72</f>
        <v>58887.247157706603</v>
      </c>
      <c r="G19" s="54">
        <f>'[5]2564-อาคาร-หักร้านค้าภายในอาคาร'!J72</f>
        <v>26718.94</v>
      </c>
      <c r="H19" s="55">
        <f>'[5]2564-อาคาร-หักร้านค้าภายในอาคาร'!K72</f>
        <v>101496.7238170206</v>
      </c>
      <c r="I19" s="54">
        <f>'[5]2564-อาคาร-หักร้านค้าภายในอาคาร'!L72</f>
        <v>14669.17</v>
      </c>
      <c r="J19" s="55">
        <f>'[5]2564-อาคาร-หักร้านค้าภายในอาคาร'!M72</f>
        <v>53114.721820022707</v>
      </c>
      <c r="K19" s="54">
        <f>'[5]2564-อาคาร-หักร้านค้าภายในอาคาร'!N72</f>
        <v>21436.68</v>
      </c>
      <c r="L19" s="55">
        <f>'[5]2564-อาคาร-หักร้านค้าภายในอาคาร'!O72</f>
        <v>79995.490042024801</v>
      </c>
      <c r="M19" s="54">
        <f>'[5]2564-อาคาร-หักร้านค้าภายในอาคาร'!P72</f>
        <v>12000</v>
      </c>
      <c r="N19" s="55">
        <f>'[5]2564-อาคาร-หักร้านค้าภายในอาคาร'!Q72</f>
        <v>45745.273679999998</v>
      </c>
      <c r="O19" s="54">
        <f>'[5]2564-อาคาร-หักร้านค้าภายในอาคาร'!R72</f>
        <v>19596.099999999999</v>
      </c>
      <c r="P19" s="55">
        <f>'[5]2564-อาคาร-หักร้านค้าภายในอาคาร'!S72</f>
        <v>73671.827161124005</v>
      </c>
      <c r="Q19" s="54">
        <f>'[5]2564-อาคาร-หักร้านค้าภายในอาคาร'!T72</f>
        <v>15588.56</v>
      </c>
      <c r="R19" s="55">
        <f>'[5]2564-อาคาร-หักร้านค้าภายในอาคาร'!U72</f>
        <v>57952.0251869368</v>
      </c>
      <c r="S19" s="54">
        <f>'[5]2564-อาคาร-หักร้านค้าภายในอาคาร'!V72</f>
        <v>5830.71</v>
      </c>
      <c r="T19" s="55">
        <f>'[5]2564-อาคาร-หักร้านค้าภายในอาคาร'!W72</f>
        <v>21743.923483615799</v>
      </c>
      <c r="U19" s="54">
        <f>'[5]2564-อาคาร-หักร้านค้าภายในอาคาร'!X72</f>
        <v>13380.46</v>
      </c>
      <c r="V19" s="55">
        <f>'[5]2564-อาคาร-หักร้านค้าภายในอาคาร'!Y72</f>
        <v>49116.873797124601</v>
      </c>
      <c r="W19" s="54">
        <f>'[5]2564-อาคาร-หักร้านค้าภายในอาคาร'!Z72</f>
        <v>15010.43</v>
      </c>
      <c r="X19" s="55">
        <f>'[5]2564-อาคาร-หักร้านค้าภายในอาคาร'!AA72</f>
        <v>56327.183317740702</v>
      </c>
      <c r="Y19" s="54">
        <f>'[5]2564-อาคาร-หักร้านค้าภายในอาคาร'!AB72</f>
        <v>9621.5299999999988</v>
      </c>
      <c r="Z19" s="55">
        <f>'[5]2564-อาคาร-หักร้านค้าภายในอาคาร'!AC72</f>
        <v>34238.672463170398</v>
      </c>
      <c r="AA19" s="44">
        <f>SUM(C19+E19+G19+I19+K19+M19+O19+Q19+S19+U19+W19+Y19)</f>
        <v>182564.02999999997</v>
      </c>
      <c r="AB19" s="45">
        <f>SUM(D19+F19+H19+J19+L19+N19+P19+R19+T19+V19+X19+Z19)</f>
        <v>677122.88342869177</v>
      </c>
      <c r="AE19" s="32"/>
      <c r="AF19" s="33" t="s">
        <v>19</v>
      </c>
      <c r="AG19" s="33" t="s">
        <v>20</v>
      </c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x14ac:dyDescent="0.55000000000000004">
      <c r="A20" s="46" t="str">
        <f>'[5]2564-อาคาร-หักร้านค้าภายในอาคาร'!A73</f>
        <v>คณะบริหารธุรกิจ</v>
      </c>
      <c r="B20" s="35"/>
      <c r="C20" s="47"/>
      <c r="D20" s="48"/>
      <c r="E20" s="47"/>
      <c r="F20" s="48"/>
      <c r="G20" s="47"/>
      <c r="H20" s="48"/>
      <c r="I20" s="47"/>
      <c r="J20" s="48"/>
      <c r="K20" s="47"/>
      <c r="L20" s="48"/>
      <c r="M20" s="49"/>
      <c r="N20" s="48"/>
      <c r="O20" s="49"/>
      <c r="P20" s="48"/>
      <c r="Q20" s="49"/>
      <c r="R20" s="48"/>
      <c r="S20" s="49"/>
      <c r="T20" s="48"/>
      <c r="U20" s="49"/>
      <c r="V20" s="48"/>
      <c r="W20" s="49"/>
      <c r="X20" s="48"/>
      <c r="Y20" s="49"/>
      <c r="Z20" s="48"/>
      <c r="AA20" s="49"/>
      <c r="AB20" s="48"/>
      <c r="AE20" s="40">
        <v>23377</v>
      </c>
      <c r="AF20" s="41">
        <f>C7</f>
        <v>21447.3</v>
      </c>
      <c r="AG20" s="41">
        <f>D7</f>
        <v>74230.507287131797</v>
      </c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x14ac:dyDescent="0.55000000000000004">
      <c r="A21" s="42">
        <v>1</v>
      </c>
      <c r="B21" s="53" t="str">
        <f>'[5]2564-อาคาร-หักร้านค้าภายในอาคาร'!A73</f>
        <v>คณะบริหารธุรกิจ</v>
      </c>
      <c r="C21" s="54">
        <f>'[5]2564-อาคาร-หักร้านค้าภายในอาคาร'!F76</f>
        <v>9105.2099999999991</v>
      </c>
      <c r="D21" s="55">
        <f>'[5]2564-อาคาร-หักร้านค้าภายในอาคาร'!G76</f>
        <v>31527.720359566199</v>
      </c>
      <c r="E21" s="54">
        <f>'[5]2564-อาคาร-หักร้านค้าภายในอาคาร'!H76</f>
        <v>13826.3</v>
      </c>
      <c r="F21" s="55">
        <f>'[5]2564-อาคาร-หักร้านค้าภายในอาคาร'!I76</f>
        <v>50265.401242181004</v>
      </c>
      <c r="G21" s="54">
        <f>'[5]2564-อาคาร-หักร้านค้าภายในอาคาร'!J76</f>
        <v>21327.83</v>
      </c>
      <c r="H21" s="55">
        <f>'[5]2564-อาคาร-หักร้านค้าภายในอาคาร'!K76</f>
        <v>81007.822241066693</v>
      </c>
      <c r="I21" s="54">
        <f>'[5]2564-อาคาร-หักร้านค้าภายในอาคาร'!L76</f>
        <v>12466.99</v>
      </c>
      <c r="J21" s="55">
        <f>'[5]2564-อาคาร-หักร้านค้าภายในอาคาร'!M76</f>
        <v>45147.637309026904</v>
      </c>
      <c r="K21" s="54">
        <f>'[5]2564-อาคาร-หักร้านค้าภายในอาคาร'!N76</f>
        <v>13137.800000000005</v>
      </c>
      <c r="L21" s="55">
        <f>'[5]2564-อาคาร-หักร้านค้าภายในอาคาร'!O76</f>
        <v>49034.038309308016</v>
      </c>
      <c r="M21" s="54">
        <f>'[5]2564-อาคาร-หักร้านค้าภายในอาคาร'!P76</f>
        <v>13620.919999999995</v>
      </c>
      <c r="N21" s="55">
        <f>'[5]2564-อาคาร-หักร้านค้าภายในอาคาร'!Q76</f>
        <v>51953.080328897588</v>
      </c>
      <c r="O21" s="54">
        <f>'[5]2564-อาคาร-หักร้านค้าภายในอาคาร'!R76</f>
        <v>13218.77</v>
      </c>
      <c r="P21" s="55">
        <f>'[5]2564-อาคาร-หักร้านค้าภายในอาคาร'!S76</f>
        <v>49693.1216644468</v>
      </c>
      <c r="Q21" s="54">
        <f>'[5]2564-อาคาร-หักร้านค้าภายในอาคาร'!T76</f>
        <v>11363.380000000001</v>
      </c>
      <c r="R21" s="55">
        <f>'[5]2564-อาคาร-หักร้านค้าภายในอาคาร'!U76</f>
        <v>42233.4282150914</v>
      </c>
      <c r="S21" s="54">
        <f>'[5]2564-อาคาร-หักร้านค้าภายในอาคาร'!V76</f>
        <v>11292.02</v>
      </c>
      <c r="T21" s="55">
        <f>'[5]2564-อาคาร-หักร้านค้าภายในอาคาร'!W76</f>
        <v>42068.567080419598</v>
      </c>
      <c r="U21" s="54">
        <f>'[5]2564-อาคาร-หักร้านค้าภายในอาคาร'!X76</f>
        <v>10372.23</v>
      </c>
      <c r="V21" s="55">
        <f>'[5]2564-อาคาร-หักร้านค้าภายในอาคาร'!Y76</f>
        <v>38078.447901882297</v>
      </c>
      <c r="W21" s="54">
        <f>'[5]2564-อาคาร-หักร้านค้าภายในอาคาร'!Z76</f>
        <v>10956.11</v>
      </c>
      <c r="X21" s="55">
        <f>'[5]2564-อาคาร-หักร้านค้าภายในอาคาร'!AA76</f>
        <v>41127.500287003902</v>
      </c>
      <c r="Y21" s="54">
        <f>'[5]2564-อาคาร-หักร้านค้าภายในอาคาร'!AB76</f>
        <v>10149.869999999999</v>
      </c>
      <c r="Z21" s="55">
        <f>'[5]2564-อาคาร-หักร้านค้าภายในอาคาร'!AC76</f>
        <v>36104.119628781598</v>
      </c>
      <c r="AA21" s="44">
        <f>SUM(C21+E21+G21+I21+K21+M21+O21+Q21+S21+U21+W21+Y21)</f>
        <v>150837.43</v>
      </c>
      <c r="AB21" s="45">
        <f>SUM(D21+F21+H21+J21+L21+N21+P21+R21+T21+V21+X21+Z21)</f>
        <v>558240.88456767192</v>
      </c>
      <c r="AE21" s="40">
        <v>23408</v>
      </c>
      <c r="AF21" s="41">
        <f>E7</f>
        <v>24601.06</v>
      </c>
      <c r="AG21" s="41">
        <f>F7</f>
        <v>89502.799775893887</v>
      </c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x14ac:dyDescent="0.55000000000000004">
      <c r="A22" s="46" t="str">
        <f>'[5]2564-อาคาร-หักร้านค้าภายในอาคาร'!A77</f>
        <v>วิทยาลัยบริหารศาสตร์</v>
      </c>
      <c r="B22" s="35"/>
      <c r="C22" s="47"/>
      <c r="D22" s="48"/>
      <c r="E22" s="47"/>
      <c r="F22" s="48"/>
      <c r="G22" s="47"/>
      <c r="H22" s="48"/>
      <c r="I22" s="47"/>
      <c r="J22" s="48"/>
      <c r="K22" s="47"/>
      <c r="L22" s="48"/>
      <c r="M22" s="49"/>
      <c r="N22" s="48"/>
      <c r="O22" s="49"/>
      <c r="P22" s="48"/>
      <c r="Q22" s="49"/>
      <c r="R22" s="48"/>
      <c r="S22" s="49"/>
      <c r="T22" s="48"/>
      <c r="U22" s="49"/>
      <c r="V22" s="48"/>
      <c r="W22" s="49"/>
      <c r="X22" s="48"/>
      <c r="Y22" s="49"/>
      <c r="Z22" s="48"/>
      <c r="AA22" s="49"/>
      <c r="AB22" s="48"/>
      <c r="AE22" s="40">
        <v>23437</v>
      </c>
      <c r="AF22" s="41">
        <f>G7</f>
        <v>36164.29</v>
      </c>
      <c r="AG22" s="41">
        <f>H7</f>
        <v>137389.55564140217</v>
      </c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x14ac:dyDescent="0.55000000000000004">
      <c r="A23" s="42">
        <v>1</v>
      </c>
      <c r="B23" s="53" t="str">
        <f>'[5]2564-อาคาร-หักร้านค้าภายในอาคาร'!A77</f>
        <v>วิทยาลัยบริหารศาสตร์</v>
      </c>
      <c r="C23" s="44">
        <f>'[5]2564-อาคาร-หักร้านค้าภายในอาคาร'!F78</f>
        <v>4271.04</v>
      </c>
      <c r="D23" s="45">
        <f>'[5]2564-อาคาร-หักร้านค้าภายในอาคาร'!G78</f>
        <v>14777.7984</v>
      </c>
      <c r="E23" s="44">
        <f>'[5]2564-อาคาร-หักร้านค้าภายในอาคาร'!H78</f>
        <v>6893.94</v>
      </c>
      <c r="F23" s="45">
        <f>'[5]2564-อาคาร-หักร้านค้าภายในอาคาร'!I78</f>
        <v>25093.941599999998</v>
      </c>
      <c r="G23" s="44">
        <f>'[5]2564-อาคาร-หักร้านค้าภายในอาคาร'!J78</f>
        <v>14556.8</v>
      </c>
      <c r="H23" s="45">
        <f>'[5]2564-อาคาร-หักร้านค้าภายในอาคาร'!K78</f>
        <v>55315.839999999997</v>
      </c>
      <c r="I23" s="44">
        <f>'[5]2564-อาคาร-หักร้านค้าภายในอาคาร'!L78</f>
        <v>6802.17</v>
      </c>
      <c r="J23" s="45">
        <f>'[5]2564-อาคาร-หักร้านค้าภายในอาคาร'!M78</f>
        <v>24623.8554</v>
      </c>
      <c r="K23" s="44">
        <f>'[5]2564-อาคาร-หักร้านค้าภายในอาคาร'!N78</f>
        <v>11401.84</v>
      </c>
      <c r="L23" s="45">
        <f>'[5]2564-อาคาร-หักร้านค้าภายในอาคาร'!O78</f>
        <v>42528.8632</v>
      </c>
      <c r="M23" s="44">
        <f>'[5]2564-อาคาร-หักร้านค้าภายในอาคาร'!P78</f>
        <v>9913.0300000000007</v>
      </c>
      <c r="N23" s="45">
        <f>'[5]2564-อาคาร-หักร้านค้าภายในอาคาร'!Q78</f>
        <v>37768.6443</v>
      </c>
      <c r="O23" s="44">
        <f>'[5]2564-อาคาร-หักร้านค้าภายในอาคาร'!R78</f>
        <v>7255.15</v>
      </c>
      <c r="P23" s="45">
        <f>'[5]2564-อาคาร-หักร้านค้าภายในอาคาร'!S78</f>
        <v>27279.363999999998</v>
      </c>
      <c r="Q23" s="44">
        <f>'[5]2564-อาคาร-หักร้านค้าภายในอาคาร'!T78</f>
        <v>7917.01</v>
      </c>
      <c r="R23" s="45">
        <f>'[5]2564-อาคาร-หักร้านค้าภายในอาคาร'!U78</f>
        <v>29451.277200000004</v>
      </c>
      <c r="S23" s="44">
        <f>'[5]2564-อาคาร-หักร้านค้าภายในอาคาร'!V78</f>
        <v>9449.19</v>
      </c>
      <c r="T23" s="45">
        <f>'[5]2564-อาคาร-หักร้านค้าภายในอาคาร'!W78</f>
        <v>35245.4787</v>
      </c>
      <c r="U23" s="44">
        <f>'[5]2564-อาคาร-หักร้านค้าภายในอาคาร'!X78</f>
        <v>7641</v>
      </c>
      <c r="V23" s="45">
        <f>'[5]2564-อาคาร-หักร้านค้าภายในอาคาร'!Y78</f>
        <v>28042.47</v>
      </c>
      <c r="W23" s="44">
        <f>'[5]2564-อาคาร-หักร้านค้าภายในอาคาร'!Z78</f>
        <v>6078.6</v>
      </c>
      <c r="X23" s="45">
        <f>'[5]2564-อาคาร-หักร้านค้าภายในอาคาร'!AA78</f>
        <v>22794.75</v>
      </c>
      <c r="Y23" s="44">
        <f>'[5]2564-อาคาร-หักร้านค้าภายในอาคาร'!AB78</f>
        <v>4128.68</v>
      </c>
      <c r="Z23" s="45">
        <f>'[5]2564-อาคาร-หักร้านค้าภายในอาคาร'!AC78</f>
        <v>14698.100800000002</v>
      </c>
      <c r="AA23" s="44">
        <f>SUM(C23+E23+G23+I23+K23+M23+O23+Q23+S23+U23+W23+Y23)</f>
        <v>96308.450000000012</v>
      </c>
      <c r="AB23" s="45">
        <f>SUM(D23+F23+H23+J23+L23+N23+P23+R23+T23+V23+X23+Z23)</f>
        <v>357620.38359999994</v>
      </c>
      <c r="AE23" s="40">
        <v>23468</v>
      </c>
      <c r="AF23" s="41">
        <f>I7</f>
        <v>31790.35</v>
      </c>
      <c r="AG23" s="41">
        <f>J7</f>
        <v>115101.2543220486</v>
      </c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x14ac:dyDescent="0.55000000000000004">
      <c r="A24" s="46" t="str">
        <f>'[5]2564-อาคาร-หักร้านค้าภายในอาคาร'!A79</f>
        <v>ศูนย์กล้วยไม้</v>
      </c>
      <c r="B24" s="35"/>
      <c r="C24" s="47"/>
      <c r="D24" s="48"/>
      <c r="E24" s="47"/>
      <c r="F24" s="48"/>
      <c r="G24" s="47"/>
      <c r="H24" s="48"/>
      <c r="I24" s="47"/>
      <c r="J24" s="48"/>
      <c r="K24" s="47"/>
      <c r="L24" s="48"/>
      <c r="M24" s="49"/>
      <c r="N24" s="48"/>
      <c r="O24" s="49"/>
      <c r="P24" s="48"/>
      <c r="Q24" s="49"/>
      <c r="R24" s="48"/>
      <c r="S24" s="49"/>
      <c r="T24" s="48"/>
      <c r="U24" s="49"/>
      <c r="V24" s="48"/>
      <c r="W24" s="49"/>
      <c r="X24" s="48"/>
      <c r="Y24" s="49"/>
      <c r="Z24" s="48"/>
      <c r="AA24" s="49"/>
      <c r="AB24" s="48"/>
      <c r="AE24" s="40">
        <v>23498</v>
      </c>
      <c r="AF24" s="41">
        <f>K7</f>
        <v>42412.800000000003</v>
      </c>
      <c r="AG24" s="41">
        <f>L7</f>
        <v>158256.70275341417</v>
      </c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x14ac:dyDescent="0.55000000000000004">
      <c r="A25" s="42">
        <v>1</v>
      </c>
      <c r="B25" s="53" t="str">
        <f>'[5]2564-อาคาร-หักร้านค้าภายในอาคาร'!A79</f>
        <v>ศูนย์กล้วยไม้</v>
      </c>
      <c r="C25" s="54">
        <f>'[5]2564-อาคาร-หักร้านค้าภายในอาคาร'!F80</f>
        <v>10582.28</v>
      </c>
      <c r="D25" s="55">
        <f>'[5]2564-อาคาร-หักร้านค้าภายในอาคาร'!G80</f>
        <v>36614.688800000004</v>
      </c>
      <c r="E25" s="54">
        <f>'[5]2564-อาคาร-หักร้านค้าภายในอาคาร'!H80</f>
        <v>10952.7</v>
      </c>
      <c r="F25" s="55">
        <f>'[5]2564-อาคาร-หักร้านค้าภายในอาคาร'!I80</f>
        <v>39867.828000000001</v>
      </c>
      <c r="G25" s="54">
        <f>'[5]2564-อาคาร-หักร้านค้าภายในอาคาร'!J80</f>
        <v>17708.900000000001</v>
      </c>
      <c r="H25" s="55">
        <f>'[5]2564-อาคาร-หักร้านค้าภายในอาคาร'!K80</f>
        <v>67293.820000000007</v>
      </c>
      <c r="I25" s="54">
        <f>'[5]2564-อาคาร-หักร้านค้าภายในอาคาร'!L80</f>
        <v>12388.56</v>
      </c>
      <c r="J25" s="55">
        <f>'[5]2564-อาคาร-หักร้านค้าภายในอาคาร'!M80</f>
        <v>44846.587200000002</v>
      </c>
      <c r="K25" s="54">
        <f>'[5]2564-อาคาร-หักร้านค้าภายในอาคาร'!N80</f>
        <v>16980.900000000001</v>
      </c>
      <c r="L25" s="55">
        <f>'[5]2564-อาคาร-หักร้านค้าภายในอาคาร'!O80</f>
        <v>63338.757000000005</v>
      </c>
      <c r="M25" s="54">
        <f>'[5]2564-อาคาร-หักร้านค้าภายในอาคาร'!P80</f>
        <v>18511.189999999999</v>
      </c>
      <c r="N25" s="55">
        <f>'[5]2564-อาคาร-หักร้านค้าภายในอาคาร'!Q80</f>
        <v>70527.633900000001</v>
      </c>
      <c r="O25" s="54">
        <f>'[5]2564-อาคาร-หักร้านค้าภายในอาคาร'!R80</f>
        <v>16119.8</v>
      </c>
      <c r="P25" s="55">
        <f>'[5]2564-อาคาร-หักร้านค้าภายในอาคาร'!S80</f>
        <v>60610.447999999997</v>
      </c>
      <c r="Q25" s="54">
        <f>'[5]2564-อาคาร-หักร้านค้าภายในอาคาร'!T80</f>
        <v>17033.48</v>
      </c>
      <c r="R25" s="55">
        <f>'[5]2564-อาคาร-หักร้านค้าภายในอาคาร'!U80</f>
        <v>63364.545600000005</v>
      </c>
      <c r="S25" s="54">
        <f>'[5]2564-อาคาร-หักร้านค้าภายในอาคาร'!V80</f>
        <v>15697.75</v>
      </c>
      <c r="T25" s="55">
        <f>'[5]2564-อาคาร-หักร้านค้าภายในอาคาร'!W80</f>
        <v>58552.607499999998</v>
      </c>
      <c r="U25" s="54">
        <f>'[5]2564-อาคาร-หักร้านค้าภายในอาคาร'!X80</f>
        <v>14413.89</v>
      </c>
      <c r="V25" s="55">
        <f>'[5]2564-อาคาร-หักร้านค้าภายในอาคาร'!Y80</f>
        <v>52898.976299999995</v>
      </c>
      <c r="W25" s="54">
        <f>'[5]2564-อาคาร-หักร้านค้าภายในอาคาร'!Z80</f>
        <v>14144.96</v>
      </c>
      <c r="X25" s="55">
        <f>'[5]2564-อาคาร-หักร้านค้าภายในอาคาร'!AA80</f>
        <v>53043.6</v>
      </c>
      <c r="Y25" s="54">
        <f>'[5]2564-อาคาร-หักร้านค้าภายในอาคาร'!AB80</f>
        <v>10556.7</v>
      </c>
      <c r="Z25" s="55">
        <f>'[5]2564-อาคาร-หักร้านค้าภายในอาคาร'!AC80</f>
        <v>37581.852000000006</v>
      </c>
      <c r="AA25" s="44">
        <f>SUM(C25+E25+G25+I25+K25+M25+O25+Q25+S25+U25+W25+Y25)</f>
        <v>175091.11000000002</v>
      </c>
      <c r="AB25" s="45">
        <f>SUM(D25+F25+H25+J25+L25+N25+P25+R25+T25+V25+X25+Z25)</f>
        <v>648541.3443</v>
      </c>
      <c r="AE25" s="40">
        <v>23529</v>
      </c>
      <c r="AF25" s="41">
        <f>M7</f>
        <v>39337.72</v>
      </c>
      <c r="AG25" s="41">
        <f>N7</f>
        <v>149980.61409881321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x14ac:dyDescent="0.55000000000000004">
      <c r="A26" s="46" t="str">
        <f>'[5]2564-อาคาร-หักร้านค้าภายในอาคาร'!A83</f>
        <v>คณะวิทยาศาสตร์</v>
      </c>
      <c r="B26" s="35"/>
      <c r="C26" s="47"/>
      <c r="D26" s="52"/>
      <c r="E26" s="47"/>
      <c r="F26" s="52"/>
      <c r="G26" s="47"/>
      <c r="H26" s="48"/>
      <c r="I26" s="47"/>
      <c r="J26" s="48"/>
      <c r="K26" s="47"/>
      <c r="L26" s="48"/>
      <c r="M26" s="49"/>
      <c r="N26" s="48"/>
      <c r="O26" s="49"/>
      <c r="P26" s="48"/>
      <c r="Q26" s="49"/>
      <c r="R26" s="48"/>
      <c r="S26" s="49"/>
      <c r="T26" s="48"/>
      <c r="U26" s="49"/>
      <c r="V26" s="48"/>
      <c r="W26" s="49"/>
      <c r="X26" s="48"/>
      <c r="Y26" s="49"/>
      <c r="Z26" s="48"/>
      <c r="AA26" s="49"/>
      <c r="AB26" s="48"/>
      <c r="AE26" s="40">
        <v>23559</v>
      </c>
      <c r="AF26" s="41">
        <f>O7</f>
        <v>39825.35</v>
      </c>
      <c r="AG26" s="41">
        <f>P7</f>
        <v>149728.12053777761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x14ac:dyDescent="0.55000000000000004">
      <c r="A27" s="42">
        <v>1</v>
      </c>
      <c r="B27" s="53" t="str">
        <f>'[5]2564-อาคาร-หักร้านค้าภายในอาคาร'!A83</f>
        <v>คณะวิทยาศาสตร์</v>
      </c>
      <c r="C27" s="54">
        <f>'[5]2564-อาคาร-หักร้านค้าภายในอาคาร'!F90</f>
        <v>68333.149999999994</v>
      </c>
      <c r="D27" s="55">
        <f>'[5]2564-อาคาร-หักร้านค้าภายในอาคาร'!G90</f>
        <v>236523.34095826102</v>
      </c>
      <c r="E27" s="54">
        <f>'[5]2564-อาคาร-หักร้านค้าภายในอาคาร'!H90</f>
        <v>78095.899999999994</v>
      </c>
      <c r="F27" s="55">
        <f>'[5]2564-อาคาร-หักร้านค้าภายในอาคาร'!I90</f>
        <v>284084.99029827921</v>
      </c>
      <c r="G27" s="54">
        <f>'[5]2564-อาคาร-หักร้านค้าภายในอาคาร'!J90</f>
        <v>115771.21</v>
      </c>
      <c r="H27" s="55">
        <f>'[5]2564-อาคาร-หักร้านค้าภายในอาคาร'!K90</f>
        <v>439823.69089243014</v>
      </c>
      <c r="I27" s="54">
        <f>'[5]2564-อาคาร-หักร้านค้าภายในอาคาร'!L90</f>
        <v>77041.650000000009</v>
      </c>
      <c r="J27" s="55">
        <f>'[5]2564-อาคาร-หักร้านค้าภายในอาคาร'!M90</f>
        <v>278945.52801164426</v>
      </c>
      <c r="K27" s="54">
        <f>'[5]2564-อาคาร-หักร้านค้าภายในอาคาร'!N90</f>
        <v>95444.890000000014</v>
      </c>
      <c r="L27" s="55">
        <f>'[5]2564-อาคาร-หักร้านค้าภายในอาคาร'!O90</f>
        <v>356121.92689024139</v>
      </c>
      <c r="M27" s="54">
        <f>'[5]2564-อาคาร-หักร้านค้าภายในอาคาร'!P90</f>
        <v>107537.05</v>
      </c>
      <c r="N27" s="55">
        <f>'[5]2564-อาคาร-หักร้านค้าภายในอาคาร'!Q90</f>
        <v>409945.01257720718</v>
      </c>
      <c r="O27" s="54">
        <f>'[5]2564-อาคาร-หักร้านค้าภายในอาคาร'!R90</f>
        <v>94060.24</v>
      </c>
      <c r="P27" s="55">
        <f>'[5]2564-อาคาร-หักร้านค้าภายในอาคาร'!S90</f>
        <v>353633.0010587736</v>
      </c>
      <c r="Q27" s="54">
        <f>'[5]2564-อาคาร-หักร้านค้าภายในอาคาร'!T90</f>
        <v>95972.9</v>
      </c>
      <c r="R27" s="55">
        <f>'[5]2564-อาคาร-หักร้านค้าภายในอาคาร'!U90</f>
        <v>356858.62707297248</v>
      </c>
      <c r="S27" s="54">
        <f>'[5]2564-อาคาร-หักร้านค้าภายในอาคาร'!V90</f>
        <v>92876.61</v>
      </c>
      <c r="T27" s="55">
        <f>'[5]2564-อาคาร-หักร้านค้าภายในอาคาร'!W90</f>
        <v>346231.73704992299</v>
      </c>
      <c r="U27" s="54">
        <f>'[5]2564-อาคาร-หักร้านค้าภายในอาคาร'!X90</f>
        <v>87116.639999999985</v>
      </c>
      <c r="V27" s="55">
        <f>'[5]2564-อาคาร-หักร้านค้าภายในอาคาร'!Y90</f>
        <v>319769.12176581309</v>
      </c>
      <c r="W27" s="54">
        <f>'[5]2564-อาคาร-หักร้านค้าภายในอาคาร'!Z90</f>
        <v>88619.38</v>
      </c>
      <c r="X27" s="55">
        <f>'[5]2564-อาคาร-หักร้านค้าภายในอาคาร'!AA90</f>
        <v>332479.61415684281</v>
      </c>
      <c r="Y27" s="54">
        <f>'[5]2564-อาคาร-หักร้านค้าภายในอาคาร'!AB90</f>
        <v>66925.66</v>
      </c>
      <c r="Z27" s="55">
        <f>'[5]2564-อาคาร-หักร้านค้าภายในอาคาร'!AC90</f>
        <v>238162.9935898048</v>
      </c>
      <c r="AA27" s="44">
        <f>SUM(C27+E27+G27+I27+K27+M27+O27+Q27+S27+U27+W27+Y27)</f>
        <v>1067795.28</v>
      </c>
      <c r="AB27" s="45">
        <f>SUM(D27+F27+H27+J27+L27+N27+P27+R27+T27+V27+X27+Z27)</f>
        <v>3952579.5843221936</v>
      </c>
      <c r="AE27" s="40">
        <v>23590</v>
      </c>
      <c r="AF27" s="41">
        <f>Q7</f>
        <v>33800.410000000003</v>
      </c>
      <c r="AG27" s="41">
        <f>R7</f>
        <v>125668.61946745162</v>
      </c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x14ac:dyDescent="0.55000000000000004">
      <c r="A28" s="46" t="str">
        <f>'[5]2564-อาคาร-หักร้านค้าภายในอาคาร'!A91</f>
        <v>คณะเศรษฐศาสตร์</v>
      </c>
      <c r="B28" s="35"/>
      <c r="C28" s="47"/>
      <c r="D28" s="48"/>
      <c r="E28" s="47"/>
      <c r="F28" s="48"/>
      <c r="G28" s="47"/>
      <c r="H28" s="48"/>
      <c r="I28" s="47"/>
      <c r="J28" s="48"/>
      <c r="K28" s="47"/>
      <c r="L28" s="48"/>
      <c r="M28" s="49"/>
      <c r="N28" s="48"/>
      <c r="O28" s="49"/>
      <c r="P28" s="48"/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E28" s="40">
        <v>23621</v>
      </c>
      <c r="AF28" s="41">
        <f>S7</f>
        <v>39360.9</v>
      </c>
      <c r="AG28" s="41">
        <f>T7</f>
        <v>146721.9484703542</v>
      </c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x14ac:dyDescent="0.55000000000000004">
      <c r="A29" s="42">
        <v>1</v>
      </c>
      <c r="B29" s="53" t="str">
        <f>'[5]2564-อาคาร-หักร้านค้าภายในอาคาร'!A91</f>
        <v>คณะเศรษฐศาสตร์</v>
      </c>
      <c r="C29" s="54">
        <f>'[5]2564-อาคาร-หักร้านค้าภายในอาคาร'!F92</f>
        <v>3095.99</v>
      </c>
      <c r="D29" s="55">
        <f>'[5]2564-อาคาร-หักร้านค้าภายในอาคาร'!G92</f>
        <v>10720.1818470978</v>
      </c>
      <c r="E29" s="54">
        <f>'[5]2564-อาคาร-หักร้านค้าภายในอาคาร'!H92</f>
        <v>4663.59</v>
      </c>
      <c r="F29" s="55">
        <f>'[5]2564-อาคาร-หักร้านค้าภายในอาคาร'!I92</f>
        <v>16954.443530013301</v>
      </c>
      <c r="G29" s="54">
        <f>'[5]2564-อาคาร-หักร้านค้าภายในอาคาร'!J92</f>
        <v>9020.43</v>
      </c>
      <c r="H29" s="55">
        <f>'[5]2564-อาคาร-หักร้านค้าภายในอาคาร'!K92</f>
        <v>34261.591075040698</v>
      </c>
      <c r="I29" s="54">
        <f>'[5]2564-อาคาร-หักร้านค้าภายในอาคาร'!L92</f>
        <v>4467.28</v>
      </c>
      <c r="J29" s="55">
        <f>'[5]2564-อาคาร-หักร้านค้าภายในอาคาร'!M92</f>
        <v>16177.693027576801</v>
      </c>
      <c r="K29" s="54">
        <f>'[5]2564-อาคาร-หักร้านค้าภายในอาคาร'!N92</f>
        <v>6942.71</v>
      </c>
      <c r="L29" s="55">
        <f>'[5]2564-อาคาร-หักร้านค้าภายในอาคาร'!O92</f>
        <v>25912.185305790601</v>
      </c>
      <c r="M29" s="54">
        <f>'[5]2564-อาคาร-หักร้านค้าภายในอาคาร'!P92</f>
        <v>7503.97</v>
      </c>
      <c r="N29" s="55">
        <f>'[5]2564-อาคาร-หักร้านค้าภายในอาคาร'!Q92</f>
        <v>28621.734522751602</v>
      </c>
      <c r="O29" s="54">
        <f>'[5]2564-อาคาร-หักร้านค้าภายในอาคาร'!R92</f>
        <v>5755.23</v>
      </c>
      <c r="P29" s="55">
        <f>'[5]2564-อาคาร-หักร้านค้าภายในอาคาร'!S92</f>
        <v>21635.548889713198</v>
      </c>
      <c r="Q29" s="54">
        <f>'[5]2564-อาคาร-หักร้านค้าภายในอาคาร'!T92</f>
        <v>6365.8</v>
      </c>
      <c r="R29" s="55">
        <f>'[5]2564-อาคาร-หักร้านค้าภายในอาคาร'!U92</f>
        <v>23659.294798874002</v>
      </c>
      <c r="S29" s="54">
        <f>'[5]2564-อาคาร-หักร้านค้าภายในอาคาร'!V92</f>
        <v>6170.51</v>
      </c>
      <c r="T29" s="55">
        <f>'[5]2564-อาคาร-หักร้านค้าภายในอาคาร'!W92</f>
        <v>22988.315098219802</v>
      </c>
      <c r="U29" s="54">
        <f>'[5]2564-อาคาร-หักร้านค้าภายในอาคาร'!X92</f>
        <v>5422.56</v>
      </c>
      <c r="V29" s="55">
        <f>'[5]2564-อาคาร-หักร้านค้าภายในอาคาร'!Y92</f>
        <v>19907.258945745602</v>
      </c>
      <c r="W29" s="54">
        <f>'[5]2564-อาคาร-หักร้านค้าภายในอาคาร'!Z92</f>
        <v>5015.5</v>
      </c>
      <c r="X29" s="55">
        <f>'[5]2564-อาคาร-หักร้านค้าภายในอาคาร'!AA92</f>
        <v>18827.391993095</v>
      </c>
      <c r="Y29" s="54">
        <f>'[5]2564-อาคาร-หักร้านค้าภายในอาคาร'!AB92</f>
        <v>2553.11</v>
      </c>
      <c r="Z29" s="55">
        <f>'[5]2564-อาคาร-หักร้านค้าภายในอาคาร'!AC92</f>
        <v>9081.6718702248018</v>
      </c>
      <c r="AA29" s="44">
        <f>SUM(C29+E29+G29+I29+K29+M29+O29+Q29+S29+U29+W29+Y29)</f>
        <v>66976.679999999993</v>
      </c>
      <c r="AB29" s="45">
        <f>SUM(D29+F29+H29+J29+L29+N29+P29+R29+T29+V29+X29+Z29)</f>
        <v>248747.31090414317</v>
      </c>
      <c r="AE29" s="40">
        <v>23651</v>
      </c>
      <c r="AF29" s="41">
        <f>U7</f>
        <v>27240.83</v>
      </c>
      <c r="AG29" s="41">
        <f>V7</f>
        <v>99992.393799440208</v>
      </c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x14ac:dyDescent="0.55000000000000004">
      <c r="A30" s="46" t="str">
        <f>'[5]2564-อาคาร-หักร้านค้าภายในอาคาร'!A93</f>
        <v>คณะเทคโนโลยีสารสนเทศและการสื่อสาร</v>
      </c>
      <c r="B30" s="35"/>
      <c r="C30" s="47"/>
      <c r="D30" s="48"/>
      <c r="E30" s="47"/>
      <c r="F30" s="48"/>
      <c r="G30" s="47"/>
      <c r="H30" s="48"/>
      <c r="I30" s="47"/>
      <c r="J30" s="48"/>
      <c r="K30" s="47"/>
      <c r="L30" s="48"/>
      <c r="M30" s="49"/>
      <c r="N30" s="48"/>
      <c r="O30" s="49"/>
      <c r="P30" s="48"/>
      <c r="Q30" s="49"/>
      <c r="R30" s="48"/>
      <c r="S30" s="49"/>
      <c r="T30" s="48"/>
      <c r="U30" s="49"/>
      <c r="V30" s="48"/>
      <c r="W30" s="49"/>
      <c r="X30" s="48"/>
      <c r="Y30" s="49"/>
      <c r="Z30" s="48"/>
      <c r="AA30" s="49"/>
      <c r="AB30" s="48"/>
      <c r="AE30" s="40">
        <v>23682</v>
      </c>
      <c r="AF30" s="41">
        <f>W7</f>
        <v>35871.43</v>
      </c>
      <c r="AG30" s="41">
        <f>X7</f>
        <v>134583.66165353952</v>
      </c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x14ac:dyDescent="0.55000000000000004">
      <c r="A31" s="42">
        <v>1</v>
      </c>
      <c r="B31" s="53" t="str">
        <f>'[5]2564-อาคาร-หักร้านค้าภายในอาคาร'!A93</f>
        <v>คณะเทคโนโลยีสารสนเทศและการสื่อสาร</v>
      </c>
      <c r="C31" s="54">
        <f>'[5]2564-อาคาร-หักร้านค้าภายในอาคาร'!F94</f>
        <v>669.36000000004424</v>
      </c>
      <c r="D31" s="55">
        <f>'[5]2564-อาคาร-หักร้านค้าภายในอาคาร'!G94</f>
        <v>2317.727421979353</v>
      </c>
      <c r="E31" s="54">
        <f>'[5]2564-อาคาร-หักร้านค้าภายในอาคาร'!H94</f>
        <v>1345.1999999999534</v>
      </c>
      <c r="F31" s="55">
        <f>'[5]2564-อาคาร-หักร้านค้าภายในอาคาร'!I94</f>
        <v>4890.4636635238312</v>
      </c>
      <c r="G31" s="54">
        <f>'[5]2564-อาคาร-หักร้านค้าภายในอาคาร'!J94</f>
        <v>2430.2000000000116</v>
      </c>
      <c r="H31" s="55">
        <f>'[5]2564-อาคาร-หักร้านค้าภายในอาคาร'!K94</f>
        <v>9230.4378649980445</v>
      </c>
      <c r="I31" s="54">
        <f>'[5]2564-อาคาร-หักร้านค้าภายในอาคาร'!L94</f>
        <v>1600.8800000000047</v>
      </c>
      <c r="J31" s="55">
        <f>'[5]2564-อาคาร-หักร้านค้าภายในอาคาร'!M94</f>
        <v>5797.3857053928168</v>
      </c>
      <c r="K31" s="54">
        <f>'[5]2564-อาคาร-หักร้านค้าภายในอาคาร'!N94</f>
        <v>2408.7600000000093</v>
      </c>
      <c r="L31" s="55">
        <f>'[5]2564-อาคาร-หักร้านค้าภายในอาคาร'!O94</f>
        <v>8990.1832968936342</v>
      </c>
      <c r="M31" s="54">
        <f>'[5]2564-อาคาร-หักร้านค้าภายในอาคาร'!P94</f>
        <v>2499.5999999999767</v>
      </c>
      <c r="N31" s="55">
        <f>'[5]2564-อาคาร-หักร้านค้าภายในอาคาร'!Q94</f>
        <v>9534.0050150879106</v>
      </c>
      <c r="O31" s="54">
        <f>'[5]2564-อาคาร-หักร้านค้าภายในอาคาร'!R94</f>
        <v>1850.960000000021</v>
      </c>
      <c r="P31" s="55">
        <f>'[5]2564-อาคาร-หักร้านค้าภายในอาคาร'!S94</f>
        <v>6958.2858674464787</v>
      </c>
      <c r="Q31" s="54">
        <f>'[5]2564-อาคาร-หักร้านค้าภายในอาคาร'!T94</f>
        <v>1222.2000000000116</v>
      </c>
      <c r="R31" s="55">
        <f>'[5]2564-อาคาร-หักร้านค้าภายในอาคาร'!U94</f>
        <v>4542.4597227660433</v>
      </c>
      <c r="S31" s="54">
        <f>'[5]2564-อาคาร-หักร้านค้าภายในอาคาร'!V94</f>
        <v>1984.359999999986</v>
      </c>
      <c r="T31" s="55">
        <f>'[5]2564-อาคาร-หักร้านค้าภายในอาคาร'!W94</f>
        <v>7392.7589369927482</v>
      </c>
      <c r="U31" s="54">
        <f>'[5]2564-อาคาร-หักร้านค้าภายในอาคาร'!X94</f>
        <v>1395</v>
      </c>
      <c r="V31" s="55">
        <f>'[5]2564-อาคาร-หักร้านค้าภายในอาคาร'!Y94</f>
        <v>5121.3128539500003</v>
      </c>
      <c r="W31" s="54">
        <f>'[5]2564-อาคาร-หักร้านค้าภายในอาคาร'!Z94</f>
        <v>1489.2399999999907</v>
      </c>
      <c r="X31" s="55">
        <f>'[5]2564-อาคาร-หักร้านค้าภายในอาคาร'!AA94</f>
        <v>5590.3709005675655</v>
      </c>
      <c r="Y31" s="54">
        <f>'[5]2564-อาคาร-หักร้านค้าภายในอาคาร'!AB94</f>
        <v>601.76000000000931</v>
      </c>
      <c r="Z31" s="55">
        <f>'[5]2564-อาคาร-หักร้านค้าภายในอาคาร'!AC94</f>
        <v>2140.521506956833</v>
      </c>
      <c r="AA31" s="44">
        <f>SUM(C31+E31+G31+I31+K31+M31+O31+Q31+S31+U31+W31+Y31)</f>
        <v>19497.520000000019</v>
      </c>
      <c r="AB31" s="45">
        <f>SUM(D31+F31+H31+J31+L31+N31+P31+R31+T31+V31+X31+Z31)</f>
        <v>72505.912756555263</v>
      </c>
      <c r="AE31" s="40">
        <v>23712</v>
      </c>
      <c r="AF31" s="41">
        <f>Y7</f>
        <v>25526.29</v>
      </c>
      <c r="AG31" s="41">
        <f>Z7</f>
        <v>90848.063562691998</v>
      </c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x14ac:dyDescent="0.55000000000000004">
      <c r="A32" s="46" t="str">
        <f>'[5]2564-อาคาร-หักร้านค้าภายในอาคาร'!A95</f>
        <v>คณะสถาปัตยกรรมศาสตร์และการออกแบบสิ่งแวดล้อม</v>
      </c>
      <c r="B32" s="35"/>
      <c r="C32" s="47"/>
      <c r="D32" s="48"/>
      <c r="E32" s="47"/>
      <c r="F32" s="48"/>
      <c r="G32" s="47"/>
      <c r="H32" s="48"/>
      <c r="I32" s="47"/>
      <c r="J32" s="48"/>
      <c r="K32" s="47"/>
      <c r="L32" s="48"/>
      <c r="M32" s="49"/>
      <c r="N32" s="48"/>
      <c r="O32" s="49"/>
      <c r="P32" s="48"/>
      <c r="Q32" s="49"/>
      <c r="R32" s="48"/>
      <c r="S32" s="49"/>
      <c r="T32" s="48"/>
      <c r="U32" s="49"/>
      <c r="V32" s="48"/>
      <c r="W32" s="49"/>
      <c r="X32" s="48"/>
      <c r="Y32" s="49"/>
      <c r="Z32" s="48"/>
      <c r="AA32" s="49"/>
      <c r="AB32" s="48"/>
      <c r="AE32" s="3"/>
      <c r="AF32" s="3"/>
      <c r="AG32" s="3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x14ac:dyDescent="0.55000000000000004">
      <c r="A33" s="42">
        <v>1</v>
      </c>
      <c r="B33" s="53" t="str">
        <f>'[5]2564-อาคาร-หักร้านค้าภายในอาคาร'!A95</f>
        <v>คณะสถาปัตยกรรมศาสตร์และการออกแบบสิ่งแวดล้อม</v>
      </c>
      <c r="C33" s="54">
        <f>'[5]2564-อาคาร-หักร้านค้าภายในอาคาร'!F98</f>
        <v>7476.95</v>
      </c>
      <c r="D33" s="55">
        <f>'[5]2564-อาคาร-หักร้านค้าภายในอาคาร'!G98</f>
        <v>25872.745131200001</v>
      </c>
      <c r="E33" s="54">
        <f>'[5]2564-อาคาร-หักร้านค้าภายในอาคาร'!H98</f>
        <v>10507.88</v>
      </c>
      <c r="F33" s="55">
        <f>'[5]2564-อาคาร-หักร้านค้าภายในอาคาร'!I98</f>
        <v>38242.912793599993</v>
      </c>
      <c r="G33" s="54">
        <f>'[5]2564-อาคาร-หักร้านค้าภายในอาคาร'!J98</f>
        <v>16440.190000000002</v>
      </c>
      <c r="H33" s="55">
        <f>'[5]2564-อาคาร-หักร้านค้าภายในอาคาร'!K98</f>
        <v>62469.3072608</v>
      </c>
      <c r="I33" s="54">
        <f>'[5]2564-อาคาร-หักร้านค้าภายในอาคาร'!L98</f>
        <v>11687.02</v>
      </c>
      <c r="J33" s="55">
        <f>'[5]2564-อาคาร-หักร้านค้าภายในอาคาร'!M98</f>
        <v>42308.991406400004</v>
      </c>
      <c r="K33" s="54">
        <f>'[5]2564-อาคาร-หักร้านค้าภายในอาคาร'!N98</f>
        <v>13049.2</v>
      </c>
      <c r="L33" s="55">
        <f>'[5]2564-อาคาร-หักร้านค้าภายในอาคาร'!O98</f>
        <v>48677.174976000002</v>
      </c>
      <c r="M33" s="54">
        <f>'[5]2564-อาคาร-หักร้านค้าภายในอาคาร'!P98</f>
        <v>11057.95</v>
      </c>
      <c r="N33" s="55">
        <f>'[5]2564-อาคาร-หักร้านค้าภายในอาคาร'!Q98</f>
        <v>42135.507253600001</v>
      </c>
      <c r="O33" s="54">
        <f>'[5]2564-อาคาร-หักร้านค้าภายในอาคาร'!R98</f>
        <v>9281.23</v>
      </c>
      <c r="P33" s="55">
        <f>'[5]2564-อาคาร-หักร้านค้าภายในอาคาร'!S98</f>
        <v>34896.738246399997</v>
      </c>
      <c r="Q33" s="54">
        <f>'[5]2564-อาคาร-หักร้านค้าภายในอาคาร'!T98</f>
        <v>8478.68</v>
      </c>
      <c r="R33" s="55">
        <f>'[5]2564-อาคาร-หักร้านค้าภายในอาคาร'!U98</f>
        <v>31539.069854400004</v>
      </c>
      <c r="S33" s="54">
        <f>'[5]2564-อาคาร-หักร้านค้าภายในอาคาร'!V98</f>
        <v>8898.2999999999993</v>
      </c>
      <c r="T33" s="55">
        <f>'[5]2564-อาคาร-หักร้านค้าภายในอาคาร'!W98</f>
        <v>33187.069384000002</v>
      </c>
      <c r="U33" s="54">
        <f>'[5]2564-อาคาร-หักร้านค้าภายในอาคาร'!X98</f>
        <v>7488.68</v>
      </c>
      <c r="V33" s="55">
        <f>'[5]2564-อาคาร-หักร้านค้าภายในอาคาร'!Y98</f>
        <v>27483.837043200001</v>
      </c>
      <c r="W33" s="54">
        <f>'[5]2564-อาคาร-หักร้านค้าภายในอาคาร'!Z98</f>
        <v>8523.9399999999987</v>
      </c>
      <c r="X33" s="55">
        <f>'[5]2564-อาคาร-หักร้านค้าภายในอาคาร'!AA98</f>
        <v>31966.618915199997</v>
      </c>
      <c r="Y33" s="54">
        <f>'[5]2564-อาคาร-หักร้านค้าภายในอาคาร'!AB98</f>
        <v>5029.8500000000004</v>
      </c>
      <c r="Z33" s="55">
        <f>'[5]2564-อาคาร-หักร้านค้าภายในอาคาร'!AC98</f>
        <v>17905.338537600004</v>
      </c>
      <c r="AA33" s="44">
        <f>SUM(C33+E33+G33+I33+K33+M33+O33+Q33+S33+U33+W33+Y33)</f>
        <v>117919.87000000002</v>
      </c>
      <c r="AB33" s="45">
        <f>SUM(D33+F33+H33+J33+L33+N33+P33+R33+T33+V33+X33+Z33)</f>
        <v>436685.31080239994</v>
      </c>
      <c r="AE33" s="3"/>
      <c r="AF33" s="3"/>
      <c r="AG33" s="3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x14ac:dyDescent="0.55000000000000004">
      <c r="A34" s="46" t="str">
        <f>'[5]2564-อาคาร-หักร้านค้าภายในอาคาร'!A99</f>
        <v>คณะผลิตกรรมการเกษตร</v>
      </c>
      <c r="B34" s="35"/>
      <c r="C34" s="47"/>
      <c r="D34" s="48"/>
      <c r="E34" s="47"/>
      <c r="F34" s="48"/>
      <c r="G34" s="47"/>
      <c r="H34" s="48"/>
      <c r="I34" s="47"/>
      <c r="J34" s="48"/>
      <c r="K34" s="47"/>
      <c r="L34" s="48"/>
      <c r="M34" s="49"/>
      <c r="N34" s="48"/>
      <c r="O34" s="49"/>
      <c r="P34" s="48"/>
      <c r="Q34" s="49"/>
      <c r="R34" s="48"/>
      <c r="S34" s="49"/>
      <c r="T34" s="48"/>
      <c r="U34" s="49"/>
      <c r="V34" s="48"/>
      <c r="W34" s="49"/>
      <c r="X34" s="48"/>
      <c r="Y34" s="49"/>
      <c r="Z34" s="48"/>
      <c r="AA34" s="49"/>
      <c r="AB34" s="48"/>
      <c r="AE34" s="21" t="s">
        <v>16</v>
      </c>
      <c r="AF34" s="22" t="str">
        <f>A8</f>
        <v>สระว่ายน้ำ</v>
      </c>
      <c r="AG34" s="23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ht="22.2" x14ac:dyDescent="0.55000000000000004">
      <c r="A35" s="42">
        <v>1</v>
      </c>
      <c r="B35" s="53" t="str">
        <f>'[5]2564-อาคาร-หักร้านค้าภายในอาคาร'!A99</f>
        <v>คณะผลิตกรรมการเกษตร</v>
      </c>
      <c r="C35" s="54">
        <f>'[5]2564-อาคาร-หักร้านค้าภายในอาคาร'!F129</f>
        <v>41420.19</v>
      </c>
      <c r="D35" s="55">
        <f>'[5]2564-อาคาร-หักร้านค้าภายในอาคาร'!G129</f>
        <v>143367.94503712183</v>
      </c>
      <c r="E35" s="54">
        <f>'[5]2564-อาคาร-หักร้านค้าภายในอาคาร'!H129</f>
        <v>50844.79</v>
      </c>
      <c r="F35" s="55">
        <f>'[5]2564-อาคาร-หักร้านค้าภายในอาคาร'!I129</f>
        <v>184960.85012193728</v>
      </c>
      <c r="G35" s="54">
        <f>'[5]2564-อาคาร-หักร้านค้าภายในอาคาร'!J129</f>
        <v>65823.899999999994</v>
      </c>
      <c r="H35" s="55">
        <f>'[5]2564-อาคาร-หักร้านค้าภายในอาคาร'!K129</f>
        <v>250060.29336380097</v>
      </c>
      <c r="I35" s="54">
        <f>'[5]2564-อาคาร-หักร้านค้าภายในอาคาร'!L129</f>
        <v>57870.07</v>
      </c>
      <c r="J35" s="55">
        <f>'[5]2564-อาคาร-หักร้านค้าภายในอาคาร'!M129</f>
        <v>209529.43564777172</v>
      </c>
      <c r="K35" s="54">
        <f>'[5]2564-อาคาร-หักร้านค้าภายในอาคาร'!N129</f>
        <v>68047.53</v>
      </c>
      <c r="L35" s="55">
        <f>'[5]2564-อาคาร-หักร้านค้าภายในอาคาร'!O129</f>
        <v>253911.1705756158</v>
      </c>
      <c r="M35" s="54">
        <f>'[5]2564-อาคาร-หักร้านค้าภายในอาคาร'!P129</f>
        <v>60560.06</v>
      </c>
      <c r="N35" s="55">
        <f>'[5]2564-อาคาร-หักร้านค้าภายในอาคาร'!Q129</f>
        <v>230874.68328365689</v>
      </c>
      <c r="O35" s="54">
        <f>'[5]2564-อาคาร-หักร้านค้าภายในอาคาร'!R129</f>
        <v>59109.05</v>
      </c>
      <c r="P35" s="55">
        <f>'[5]2564-อาคาร-หักร้านค้าภายในอาคาร'!S129</f>
        <v>222227.45036304192</v>
      </c>
      <c r="Q35" s="54">
        <f>'[5]2564-อาคาร-หักร้านค้าภายในอาคาร'!T129</f>
        <v>56724.61</v>
      </c>
      <c r="R35" s="55">
        <f>'[5]2564-อาคาร-หักร้านค้าภายในอาคาร'!U129</f>
        <v>210903.0490607133</v>
      </c>
      <c r="S35" s="54">
        <f>'[5]2564-อาคาร-หักร้านค้าภายในอาคาร'!V129</f>
        <v>55306.39</v>
      </c>
      <c r="T35" s="55">
        <f>'[5]2564-อาคาร-หักร้านค้าภายในอาคาร'!W129</f>
        <v>206146.91505966228</v>
      </c>
      <c r="U35" s="54">
        <f>'[5]2564-อาคาร-หักร้านค้าภายในอาคาร'!X129</f>
        <v>53360</v>
      </c>
      <c r="V35" s="55">
        <f>'[5]2564-อาคาร-หักร้านค้าภายในอาคาร'!Y129</f>
        <v>195868.50633696993</v>
      </c>
      <c r="W35" s="54">
        <f>'[5]2564-อาคาร-หักร้านค้าภายในอาคาร'!Z129</f>
        <v>53184.66</v>
      </c>
      <c r="X35" s="55">
        <f>'[5]2564-อาคาร-หักร้านค้าภายในอาคาร'!AA129</f>
        <v>199551.55664393341</v>
      </c>
      <c r="Y35" s="54">
        <f>'[5]2564-อาคาร-หักร้านค้าภายในอาคาร'!AB129</f>
        <v>43806.84</v>
      </c>
      <c r="Z35" s="55">
        <f>'[5]2564-อาคาร-หักร้านค้าภายในอาคาร'!AC129</f>
        <v>155888.10090597125</v>
      </c>
      <c r="AA35" s="44">
        <f>SUM(C35+E35+G35+I35+K35+M35+O35+Q35+S35+U35+W35+Y35)</f>
        <v>666058.09</v>
      </c>
      <c r="AB35" s="45">
        <f>SUM(D35+F35+H35+J35+L35+N35+P35+R35+T35+V35+X35+Z35)</f>
        <v>2463289.9564001965</v>
      </c>
      <c r="AE35" s="32"/>
      <c r="AF35" s="33" t="s">
        <v>19</v>
      </c>
      <c r="AG35" s="33" t="s">
        <v>20</v>
      </c>
      <c r="AH35" s="24"/>
      <c r="AI35" s="24"/>
      <c r="AJ35" s="24"/>
      <c r="AK35" s="24"/>
      <c r="AL35" s="24"/>
      <c r="AM35" s="24"/>
      <c r="AN35" s="24"/>
      <c r="AO35" s="24"/>
      <c r="AP35" s="24"/>
      <c r="AQ35" s="24"/>
    </row>
    <row r="36" spans="1:43" x14ac:dyDescent="0.55000000000000004">
      <c r="A36" s="46" t="str">
        <f>'[5]2564-อาคาร-หักร้านค้าภายในอาคาร'!A130</f>
        <v>สำนักวิจัยและส่งเสริมการเกษตร</v>
      </c>
      <c r="B36" s="35"/>
      <c r="C36" s="47"/>
      <c r="D36" s="48"/>
      <c r="E36" s="47"/>
      <c r="F36" s="48"/>
      <c r="G36" s="47"/>
      <c r="H36" s="48"/>
      <c r="I36" s="47"/>
      <c r="J36" s="48"/>
      <c r="K36" s="47"/>
      <c r="L36" s="48"/>
      <c r="M36" s="49"/>
      <c r="N36" s="48"/>
      <c r="O36" s="49"/>
      <c r="P36" s="48"/>
      <c r="Q36" s="49"/>
      <c r="R36" s="48"/>
      <c r="S36" s="49"/>
      <c r="T36" s="48"/>
      <c r="U36" s="49"/>
      <c r="V36" s="48"/>
      <c r="W36" s="49"/>
      <c r="X36" s="48"/>
      <c r="Y36" s="49"/>
      <c r="Z36" s="48"/>
      <c r="AA36" s="49"/>
      <c r="AB36" s="48"/>
      <c r="AE36" s="40">
        <v>23377</v>
      </c>
      <c r="AF36" s="41">
        <f>C9</f>
        <v>5271</v>
      </c>
      <c r="AG36" s="41">
        <f>D9</f>
        <v>18251.376301619999</v>
      </c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  <row r="37" spans="1:43" x14ac:dyDescent="0.55000000000000004">
      <c r="A37" s="42">
        <v>1</v>
      </c>
      <c r="B37" s="53" t="str">
        <f>'[5]2564-อาคาร-หักร้านค้าภายในอาคาร'!A130</f>
        <v>สำนักวิจัยและส่งเสริมการเกษตร</v>
      </c>
      <c r="C37" s="54">
        <f>'[5]2564-อาคาร-หักร้านค้าภายในอาคาร'!F137</f>
        <v>3249</v>
      </c>
      <c r="D37" s="55">
        <f>'[5]2564-อาคาร-หักร้านค้าภายในอาคาร'!G137</f>
        <v>11241.54</v>
      </c>
      <c r="E37" s="54">
        <f>'[5]2564-อาคาร-หักร้านค้าภายในอาคาร'!H137</f>
        <v>4602</v>
      </c>
      <c r="F37" s="55">
        <f>'[5]2564-อาคาร-หักร้านค้าภายในอาคาร'!I137</f>
        <v>16751.28</v>
      </c>
      <c r="G37" s="54">
        <f>'[5]2564-อาคาร-หักร้านค้าภายในอาคาร'!J137</f>
        <v>6684</v>
      </c>
      <c r="H37" s="55">
        <f>'[5]2564-อาคาร-หักร้านค้าภายในอาคาร'!K137</f>
        <v>25399.199999999997</v>
      </c>
      <c r="I37" s="54">
        <f>'[5]2564-อาคาร-หักร้านค้าภายในอาคาร'!L137</f>
        <v>4432</v>
      </c>
      <c r="J37" s="55">
        <f>'[5]2564-อาคาร-หักร้านค้าภายในอาคาร'!M137</f>
        <v>16043.84</v>
      </c>
      <c r="K37" s="54">
        <f>'[5]2564-อาคาร-หักร้านค้าภายในอาคาร'!N137</f>
        <v>10997</v>
      </c>
      <c r="L37" s="55">
        <f>'[5]2564-อาคาร-หักร้านค้าภายในอาคาร'!O137</f>
        <v>41018.81</v>
      </c>
      <c r="M37" s="54">
        <f>'[5]2564-อาคาร-หักร้านค้าภายในอาคาร'!P137</f>
        <v>8427</v>
      </c>
      <c r="N37" s="55">
        <f>'[5]2564-อาคาร-หักร้านค้าภายในอาคาร'!Q137</f>
        <v>32106.87</v>
      </c>
      <c r="O37" s="54">
        <f>'[5]2564-อาคาร-หักร้านค้าภายในอาคาร'!R137</f>
        <v>9116</v>
      </c>
      <c r="P37" s="55">
        <f>'[5]2564-อาคาร-หักร้านค้าภายในอาคาร'!S137</f>
        <v>34276.160000000003</v>
      </c>
      <c r="Q37" s="54">
        <f>'[5]2564-อาคาร-หักร้านค้าภายในอาคาร'!T137</f>
        <v>7939</v>
      </c>
      <c r="R37" s="55">
        <f>'[5]2564-อาคาร-หักร้านค้าภายในอาคาร'!U137</f>
        <v>29533.08</v>
      </c>
      <c r="S37" s="54">
        <f>'[5]2564-อาคาร-หักร้านค้าภายในอาคาร'!V137</f>
        <v>6634</v>
      </c>
      <c r="T37" s="55">
        <f>'[5]2564-อาคาร-หักร้านค้าภายในอาคาร'!W137</f>
        <v>24744.82</v>
      </c>
      <c r="U37" s="54">
        <f>'[5]2564-อาคาร-หักร้านค้าภายในอาคาร'!X137</f>
        <v>6018</v>
      </c>
      <c r="V37" s="55">
        <f>'[5]2564-อาคาร-หักร้านค้าภายในอาคาร'!Y137</f>
        <v>22086.059999999998</v>
      </c>
      <c r="W37" s="54">
        <f>'[5]2564-อาคาร-หักร้านค้าภายในอาคาร'!Z137</f>
        <v>9009</v>
      </c>
      <c r="X37" s="55">
        <f>'[5]2564-อาคาร-หักร้านค้าภายในอาคาร'!AA137</f>
        <v>33783.75</v>
      </c>
      <c r="Y37" s="54">
        <f>'[5]2564-อาคาร-หักร้านค้าภายในอาคาร'!AB137</f>
        <v>6315</v>
      </c>
      <c r="Z37" s="55">
        <f>'[5]2564-อาคาร-หักร้านค้าภายในอาคาร'!AC137</f>
        <v>22481.400000000005</v>
      </c>
      <c r="AA37" s="44">
        <f>SUM(C37+E37+G37+I37+K37+M37+O37+Q37+S37+U37+W37+Y37)</f>
        <v>83422</v>
      </c>
      <c r="AB37" s="45">
        <f>SUM(D37+F37+H37+J37+L37+N37+P37+R37+T37+V37+X37+Z37)</f>
        <v>309466.81000000006</v>
      </c>
      <c r="AE37" s="40">
        <v>23408</v>
      </c>
      <c r="AF37" s="41">
        <f>E9</f>
        <v>6218</v>
      </c>
      <c r="AG37" s="41">
        <f>F9</f>
        <v>22605.488447660002</v>
      </c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x14ac:dyDescent="0.55000000000000004">
      <c r="A38" s="46" t="str">
        <f>'[5]2564-อาคาร-หักร้านค้าภายในอาคาร'!A138</f>
        <v>ศูนย์วิจัยพลังงาน</v>
      </c>
      <c r="B38" s="35"/>
      <c r="C38" s="47"/>
      <c r="D38" s="48"/>
      <c r="E38" s="47"/>
      <c r="F38" s="48"/>
      <c r="G38" s="47"/>
      <c r="H38" s="48"/>
      <c r="I38" s="47"/>
      <c r="J38" s="48"/>
      <c r="K38" s="47"/>
      <c r="L38" s="48"/>
      <c r="M38" s="49"/>
      <c r="N38" s="48"/>
      <c r="O38" s="49"/>
      <c r="P38" s="48"/>
      <c r="Q38" s="49"/>
      <c r="R38" s="48"/>
      <c r="S38" s="49"/>
      <c r="T38" s="48"/>
      <c r="U38" s="49"/>
      <c r="V38" s="48"/>
      <c r="W38" s="49"/>
      <c r="X38" s="48"/>
      <c r="Y38" s="49"/>
      <c r="Z38" s="48"/>
      <c r="AA38" s="49"/>
      <c r="AB38" s="48"/>
      <c r="AE38" s="40">
        <v>23437</v>
      </c>
      <c r="AF38" s="41">
        <f>G9</f>
        <v>7297</v>
      </c>
      <c r="AG38" s="41">
        <f>H9</f>
        <v>27715.622212530001</v>
      </c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 x14ac:dyDescent="0.55000000000000004">
      <c r="A39" s="42">
        <v>1</v>
      </c>
      <c r="B39" s="53" t="str">
        <f>'[5]2564-อาคาร-หักร้านค้าภายในอาคาร'!A138</f>
        <v>ศูนย์วิจัยพลังงาน</v>
      </c>
      <c r="C39" s="54">
        <f>'[5]2564-อาคาร-หักร้านค้าภายในอาคาร'!F139</f>
        <v>727</v>
      </c>
      <c r="D39" s="55">
        <f>'[5]2564-อาคาร-หักร้านค้าภายในอาคาร'!G139</f>
        <v>2515.42</v>
      </c>
      <c r="E39" s="54">
        <f>'[5]2564-อาคาร-หักร้านค้าภายในอาคาร'!H139</f>
        <v>1093</v>
      </c>
      <c r="F39" s="55">
        <f>'[5]2564-อาคาร-หักร้านค้าภายในอาคาร'!I139</f>
        <v>3978.52</v>
      </c>
      <c r="G39" s="54">
        <f>'[5]2564-อาคาร-หักร้านค้าภายในอาคาร'!J139</f>
        <v>1019</v>
      </c>
      <c r="H39" s="55">
        <f>'[5]2564-อาคาร-หักร้านค้าภายในอาคาร'!K139</f>
        <v>3872.2</v>
      </c>
      <c r="I39" s="54">
        <f>'[5]2564-อาคาร-หักร้านค้าภายในอาคาร'!L139</f>
        <v>1533</v>
      </c>
      <c r="J39" s="55">
        <f>'[5]2564-อาคาร-หักร้านค้าภายในอาคาร'!M139</f>
        <v>5549.46</v>
      </c>
      <c r="K39" s="54">
        <f>'[5]2564-อาคาร-หักร้านค้าภายในอาคาร'!N139</f>
        <v>1770</v>
      </c>
      <c r="L39" s="55">
        <f>'[5]2564-อาคาร-หักร้านค้าภายในอาคาร'!O139</f>
        <v>6602.1</v>
      </c>
      <c r="M39" s="54">
        <f>'[5]2564-อาคาร-หักร้านค้าภายในอาคาร'!P139</f>
        <v>905</v>
      </c>
      <c r="N39" s="55">
        <f>'[5]2564-อาคาร-หักร้านค้าภายในอาคาร'!Q139</f>
        <v>3448.05</v>
      </c>
      <c r="O39" s="54">
        <f>'[5]2564-อาคาร-หักร้านค้าภายในอาคาร'!R139</f>
        <v>2387</v>
      </c>
      <c r="P39" s="55">
        <f>'[5]2564-อาคาร-หักร้านค้าภายในอาคาร'!S139</f>
        <v>8975.119999999999</v>
      </c>
      <c r="Q39" s="54">
        <f>'[5]2564-อาคาร-หักร้านค้าภายในอาคาร'!T139</f>
        <v>1386</v>
      </c>
      <c r="R39" s="55">
        <f>'[5]2564-อาคาร-หักร้านค้าภายในอาคาร'!U139</f>
        <v>5155.92</v>
      </c>
      <c r="S39" s="54">
        <f>'[5]2564-อาคาร-หักร้านค้าภายในอาคาร'!V139</f>
        <v>1245</v>
      </c>
      <c r="T39" s="55">
        <f>'[5]2564-อาคาร-หักร้านค้าภายในอาคาร'!W139</f>
        <v>4643.8500000000004</v>
      </c>
      <c r="U39" s="54">
        <f>'[5]2564-อาคาร-หักร้านค้าภายในอาคาร'!X139</f>
        <v>1424</v>
      </c>
      <c r="V39" s="55">
        <f>'[5]2564-อาคาร-หักร้านค้าภายในอาคาร'!Y139</f>
        <v>5226.08</v>
      </c>
      <c r="W39" s="54">
        <f>'[5]2564-อาคาร-หักร้านค้าภายในอาคาร'!Z139</f>
        <v>1085</v>
      </c>
      <c r="X39" s="55">
        <f>'[5]2564-อาคาร-หักร้านค้าภายในอาคาร'!AA139</f>
        <v>4068.75</v>
      </c>
      <c r="Y39" s="54">
        <f>'[5]2564-อาคาร-หักร้านค้าภายในอาคาร'!AB139</f>
        <v>983</v>
      </c>
      <c r="Z39" s="55">
        <f>'[5]2564-อาคาร-หักร้านค้าภายในอาคาร'!AC139</f>
        <v>3499.48</v>
      </c>
      <c r="AA39" s="44">
        <f>SUM(C39+E39+G39+I39+K39+M39+O39+Q39+S39+U39+W39+Y39)</f>
        <v>15557</v>
      </c>
      <c r="AB39" s="45">
        <f>SUM(D39+F39+H39+J39+L39+N39+P39+R39+T39+V39+X39+Z39)</f>
        <v>57534.95</v>
      </c>
      <c r="AE39" s="40">
        <v>23468</v>
      </c>
      <c r="AF39" s="41">
        <f>I9</f>
        <v>5964</v>
      </c>
      <c r="AG39" s="41">
        <f>J9</f>
        <v>21597.876384840001</v>
      </c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 x14ac:dyDescent="0.55000000000000004">
      <c r="A40" s="46" t="str">
        <f>'[5]2564-อาคาร-หักร้านค้าภายในอาคาร'!A140</f>
        <v>ศูนย์อาคารที่พัก</v>
      </c>
      <c r="B40" s="35"/>
      <c r="C40" s="47"/>
      <c r="D40" s="48"/>
      <c r="E40" s="47"/>
      <c r="F40" s="48"/>
      <c r="G40" s="47"/>
      <c r="H40" s="48"/>
      <c r="I40" s="47"/>
      <c r="J40" s="48"/>
      <c r="K40" s="47"/>
      <c r="L40" s="48"/>
      <c r="M40" s="49"/>
      <c r="N40" s="48"/>
      <c r="O40" s="49"/>
      <c r="P40" s="48"/>
      <c r="Q40" s="49"/>
      <c r="R40" s="48"/>
      <c r="S40" s="49"/>
      <c r="T40" s="48"/>
      <c r="U40" s="49"/>
      <c r="V40" s="48"/>
      <c r="W40" s="49"/>
      <c r="X40" s="48"/>
      <c r="Y40" s="49"/>
      <c r="Z40" s="48"/>
      <c r="AA40" s="49"/>
      <c r="AB40" s="48"/>
      <c r="AE40" s="40">
        <v>23498</v>
      </c>
      <c r="AF40" s="41">
        <f>K9</f>
        <v>5938</v>
      </c>
      <c r="AG40" s="41">
        <f>L9</f>
        <v>22162.319374679999</v>
      </c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 x14ac:dyDescent="0.55000000000000004">
      <c r="A41" s="42">
        <v>1</v>
      </c>
      <c r="B41" s="53" t="str">
        <f>'[5]2564-อาคาร-หักร้านค้าภายในอาคาร'!A140</f>
        <v>ศูนย์อาคารที่พัก</v>
      </c>
      <c r="C41" s="54">
        <f>'[5]2564-อาคาร-หักร้านค้าภายในอาคาร'!F141</f>
        <v>8146.41</v>
      </c>
      <c r="D41" s="55">
        <f>'[5]2564-อาคาร-หักร้านค้าภายในอาคาร'!G141</f>
        <v>28186.578600000001</v>
      </c>
      <c r="E41" s="54">
        <f>'[5]2564-อาคาร-หักร้านค้าภายในอาคาร'!H141</f>
        <v>8392.23</v>
      </c>
      <c r="F41" s="55">
        <f>'[5]2564-อาคาร-หักร้านค้าภายในอาคาร'!I141</f>
        <v>30547.717199999999</v>
      </c>
      <c r="G41" s="54">
        <f>'[5]2564-อาคาร-หักร้านค้าภายในอาคาร'!J141</f>
        <v>11960.2</v>
      </c>
      <c r="H41" s="55">
        <f>'[5]2564-อาคาร-หักร้านค้าภายในอาคาร'!K141</f>
        <v>45448.76</v>
      </c>
      <c r="I41" s="54">
        <f>'[5]2564-อาคาร-หักร้านค้าภายในอาคาร'!L141</f>
        <v>10307.74</v>
      </c>
      <c r="J41" s="55">
        <f>'[5]2564-อาคาร-หักร้านค้าภายในอาคาร'!M141</f>
        <v>37314.018799999998</v>
      </c>
      <c r="K41" s="54">
        <f>'[5]2564-อาคาร-หักร้านค้าภายในอาคาร'!N141</f>
        <v>11022.09</v>
      </c>
      <c r="L41" s="55">
        <f>'[5]2564-อาคาร-หักร้านค้าภายในอาคาร'!O141</f>
        <v>41112.395700000001</v>
      </c>
      <c r="M41" s="54">
        <f>'[5]2564-อาคาร-หักร้านค้าภายในอาคาร'!P141</f>
        <v>7955.38</v>
      </c>
      <c r="N41" s="55">
        <f>'[5]2564-อาคาร-หักร้านค้าภายในอาคาร'!Q141</f>
        <v>30309.997800000001</v>
      </c>
      <c r="O41" s="54">
        <f>'[5]2564-อาคาร-หักร้านค้าภายในอาคาร'!R141</f>
        <v>8214.18</v>
      </c>
      <c r="P41" s="55">
        <f>'[5]2564-อาคาร-หักร้านค้าภายในอาคาร'!S141</f>
        <v>30885.316800000001</v>
      </c>
      <c r="Q41" s="54">
        <f>'[5]2564-อาคาร-หักร้านค้าภายในอาคาร'!T141</f>
        <v>8329.1200000000008</v>
      </c>
      <c r="R41" s="55">
        <f>'[5]2564-อาคาร-หักร้านค้าภายในอาคาร'!U141</f>
        <v>30984.326400000005</v>
      </c>
      <c r="S41" s="54">
        <f>'[5]2564-อาคาร-หักร้านค้าภายในอาคาร'!V141</f>
        <v>14218.68</v>
      </c>
      <c r="T41" s="55">
        <f>'[5]2564-อาคาร-หักร้านค้าภายในอาคาร'!W141</f>
        <v>53035.676400000004</v>
      </c>
      <c r="U41" s="54">
        <f>'[5]2564-อาคาร-หักร้านค้าภายในอาคาร'!X141</f>
        <v>20642.919999999998</v>
      </c>
      <c r="V41" s="55">
        <f>'[5]2564-อาคาร-หักร้านค้าภายในอาคาร'!Y141</f>
        <v>75759.516399999993</v>
      </c>
      <c r="W41" s="54">
        <f>'[5]2564-อาคาร-หักร้านค้าภายในอาคาร'!Z141</f>
        <v>10931.81</v>
      </c>
      <c r="X41" s="55">
        <f>'[5]2564-อาคาร-หักร้านค้าภายในอาคาร'!AA141</f>
        <v>40994.287499999999</v>
      </c>
      <c r="Y41" s="54">
        <f>'[5]2564-อาคาร-หักร้านค้าภายในอาคาร'!AB141</f>
        <v>9289.11</v>
      </c>
      <c r="Z41" s="55">
        <f>'[5]2564-อาคาร-หักร้านค้าภายในอาคาร'!AC141</f>
        <v>33069.231599999999</v>
      </c>
      <c r="AA41" s="44">
        <f>SUM(C41+E41+G41+I41+K41+M41+O41+Q41+S41+U41+W41+Y41)</f>
        <v>129409.87</v>
      </c>
      <c r="AB41" s="45">
        <f>SUM(D41+F41+H41+J41+L41+N41+P41+R41+T41+V41+X41+Z41)</f>
        <v>477647.82319999993</v>
      </c>
      <c r="AE41" s="40">
        <v>23529</v>
      </c>
      <c r="AF41" s="41">
        <f>M9</f>
        <v>7342</v>
      </c>
      <c r="AG41" s="41">
        <f>N9</f>
        <v>28003.946559759999</v>
      </c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 x14ac:dyDescent="0.55000000000000004">
      <c r="A42" s="46" t="str">
        <f>'[5]2564-อาคาร-หักร้านค้าภายในอาคาร'!A142</f>
        <v>คณะวิศวกรรมศาสตร์</v>
      </c>
      <c r="B42" s="35"/>
      <c r="C42" s="47"/>
      <c r="D42" s="48"/>
      <c r="E42" s="47"/>
      <c r="F42" s="48"/>
      <c r="G42" s="47"/>
      <c r="H42" s="48"/>
      <c r="I42" s="47"/>
      <c r="J42" s="48"/>
      <c r="K42" s="47"/>
      <c r="L42" s="48"/>
      <c r="M42" s="49"/>
      <c r="N42" s="48"/>
      <c r="O42" s="49"/>
      <c r="P42" s="48"/>
      <c r="Q42" s="49"/>
      <c r="R42" s="48"/>
      <c r="S42" s="49"/>
      <c r="T42" s="48"/>
      <c r="U42" s="49"/>
      <c r="V42" s="48"/>
      <c r="W42" s="49"/>
      <c r="X42" s="48"/>
      <c r="Y42" s="49"/>
      <c r="Z42" s="48"/>
      <c r="AA42" s="49"/>
      <c r="AB42" s="48"/>
      <c r="AE42" s="40">
        <v>23559</v>
      </c>
      <c r="AF42" s="41">
        <f>O9</f>
        <v>6350</v>
      </c>
      <c r="AG42" s="41">
        <f>P9</f>
        <v>23871.458734</v>
      </c>
      <c r="AH42" s="24"/>
      <c r="AI42" s="24"/>
      <c r="AJ42" s="24"/>
      <c r="AK42" s="24"/>
      <c r="AL42" s="24"/>
      <c r="AM42" s="24"/>
      <c r="AN42" s="24"/>
      <c r="AO42" s="24"/>
      <c r="AP42" s="24"/>
      <c r="AQ42" s="24"/>
    </row>
    <row r="43" spans="1:43" x14ac:dyDescent="0.55000000000000004">
      <c r="A43" s="42">
        <v>1</v>
      </c>
      <c r="B43" s="53" t="str">
        <f>'[5]2564-อาคาร-หักร้านค้าภายในอาคาร'!A142</f>
        <v>คณะวิศวกรรมศาสตร์</v>
      </c>
      <c r="C43" s="54">
        <f>'[5]2564-อาคาร-หักร้านค้าภายในอาคาร'!F150</f>
        <v>31967.33</v>
      </c>
      <c r="D43" s="55">
        <f>'[5]2564-อาคาร-หักร้านค้าภายในอาคาร'!G150</f>
        <v>110675.05755169259</v>
      </c>
      <c r="E43" s="54">
        <f>'[5]2564-อาคาร-หักร้านค้าภายในอาคาร'!H150</f>
        <v>34578.32</v>
      </c>
      <c r="F43" s="55">
        <f>'[5]2564-อาคาร-หักร้านค้าภายในอาคาร'!I150</f>
        <v>125739.95570111841</v>
      </c>
      <c r="G43" s="54">
        <f>'[5]2564-อาคาร-หักร้านค้าภายในอาคาร'!J150</f>
        <v>48741.54</v>
      </c>
      <c r="H43" s="55">
        <f>'[5]2564-อาคาร-หักร้านค้าภายในอาคาร'!K150</f>
        <v>185147.54476079458</v>
      </c>
      <c r="I43" s="54">
        <f>'[5]2564-อาคาร-หักร้านค้าภายในอาคาร'!L150</f>
        <v>34542.519999999997</v>
      </c>
      <c r="J43" s="55">
        <f>'[5]2564-อาคาร-หักร้านค้าภายในอาคาร'!M150</f>
        <v>125078.59558163119</v>
      </c>
      <c r="K43" s="54">
        <f>'[5]2564-อาคาร-หักร้านค้าภายในอาคาร'!N150</f>
        <v>44237.25</v>
      </c>
      <c r="L43" s="55">
        <f>'[5]2564-อาคาร-หักร้านค้าภายในอาคาร'!O150</f>
        <v>165085.69895889497</v>
      </c>
      <c r="M43" s="54">
        <f>'[5]2564-อาคาร-หักร้านค้าภายในอาคาร'!P150</f>
        <v>45627.77</v>
      </c>
      <c r="N43" s="55">
        <f>'[5]2564-อาคาร-หักร้านค้าภายในอาคาร'!Q150</f>
        <v>173995.24345473561</v>
      </c>
      <c r="O43" s="54">
        <f>'[5]2564-อาคาร-หักร้านค้าภายในอาคาร'!R150</f>
        <v>43036.959999999999</v>
      </c>
      <c r="P43" s="55">
        <f>'[5]2564-อาคาร-หักร้านค้าภายในอาคาร'!S150</f>
        <v>161795.84349968642</v>
      </c>
      <c r="Q43" s="54">
        <f>'[5]2564-อาคาร-หักร้านค้าภายในอาคาร'!T150</f>
        <v>42866.05</v>
      </c>
      <c r="R43" s="55">
        <f>'[5]2564-อาคาร-หักร้านค้าภายในอาคาร'!U150</f>
        <v>159343.71411325649</v>
      </c>
      <c r="S43" s="54">
        <f>'[5]2564-อาคาร-หักร้านค้าภายในอาคาร'!V150</f>
        <v>41018.639999999999</v>
      </c>
      <c r="T43" s="55">
        <f>'[5]2564-อาคาร-หักร้านค้าภายในอาคาร'!W150</f>
        <v>152849.12839194719</v>
      </c>
      <c r="U43" s="54">
        <f>'[5]2564-อาคาร-หักร้านค้าภายในอาคาร'!X150</f>
        <v>40783.51</v>
      </c>
      <c r="V43" s="55">
        <f>'[5]2564-อาคาร-หักร้านค้าภายในอาคาร'!Y150</f>
        <v>149714.55997175508</v>
      </c>
      <c r="W43" s="54">
        <f>'[5]2564-อาคาร-หักร้านค้าภายในอาคาร'!Z150</f>
        <v>39729.69</v>
      </c>
      <c r="X43" s="55">
        <f>'[5]2564-อาคาร-หักร้านค้าภายในอาคาร'!AA150</f>
        <v>149108.95666993811</v>
      </c>
      <c r="Y43" s="54">
        <f>'[5]2564-อาคาร-หักร้านค้าภายในอาคาร'!AB150</f>
        <v>33424.870000000003</v>
      </c>
      <c r="Z43" s="55">
        <f>'[5]2564-อาคาร-หักร้านค้าภายในอาคาร'!AC150</f>
        <v>118919.5173027016</v>
      </c>
      <c r="AA43" s="44">
        <f>SUM(C43+E43+G43+I43+K43+M43+O43+Q43+S43+U43+W43+Y43)</f>
        <v>480554.45</v>
      </c>
      <c r="AB43" s="45">
        <f>SUM(D43+F43+H43+J43+L43+N43+P43+R43+T43+V43+X43+Z43)</f>
        <v>1777453.8159581521</v>
      </c>
      <c r="AE43" s="40">
        <v>23590</v>
      </c>
      <c r="AF43" s="41">
        <f>Q9</f>
        <v>3770</v>
      </c>
      <c r="AG43" s="41">
        <f>R9</f>
        <v>14011.678248099999</v>
      </c>
      <c r="AH43" s="24"/>
      <c r="AI43" s="24"/>
      <c r="AJ43" s="24"/>
      <c r="AK43" s="24"/>
      <c r="AL43" s="24"/>
      <c r="AM43" s="24"/>
      <c r="AN43" s="24"/>
      <c r="AO43" s="24"/>
      <c r="AP43" s="24"/>
      <c r="AQ43" s="24"/>
    </row>
    <row r="44" spans="1:43" x14ac:dyDescent="0.55000000000000004">
      <c r="A44" s="46" t="str">
        <f>'[5]2564-อาคาร-หักร้านค้าภายในอาคาร'!A151</f>
        <v>คณะเทคโนโลยีการประมง</v>
      </c>
      <c r="B44" s="35"/>
      <c r="C44" s="47"/>
      <c r="D44" s="48"/>
      <c r="E44" s="47"/>
      <c r="F44" s="48"/>
      <c r="G44" s="47"/>
      <c r="H44" s="48"/>
      <c r="I44" s="47"/>
      <c r="J44" s="48"/>
      <c r="K44" s="47"/>
      <c r="L44" s="48"/>
      <c r="M44" s="49"/>
      <c r="N44" s="48"/>
      <c r="O44" s="49"/>
      <c r="P44" s="48"/>
      <c r="Q44" s="49"/>
      <c r="R44" s="48"/>
      <c r="S44" s="49"/>
      <c r="T44" s="48"/>
      <c r="U44" s="49"/>
      <c r="V44" s="48"/>
      <c r="W44" s="49"/>
      <c r="X44" s="48"/>
      <c r="Y44" s="49"/>
      <c r="Z44" s="48"/>
      <c r="AA44" s="49"/>
      <c r="AB44" s="48"/>
      <c r="AE44" s="40">
        <v>23621</v>
      </c>
      <c r="AF44" s="41">
        <f>S9</f>
        <v>6300</v>
      </c>
      <c r="AG44" s="41">
        <f>T9</f>
        <v>23470.731774</v>
      </c>
      <c r="AH44" s="24"/>
      <c r="AI44" s="24"/>
      <c r="AJ44" s="24"/>
      <c r="AK44" s="24"/>
      <c r="AL44" s="24"/>
      <c r="AM44" s="24"/>
      <c r="AN44" s="24"/>
      <c r="AO44" s="24"/>
      <c r="AP44" s="24"/>
      <c r="AQ44" s="24"/>
    </row>
    <row r="45" spans="1:43" x14ac:dyDescent="0.55000000000000004">
      <c r="A45" s="42">
        <v>1</v>
      </c>
      <c r="B45" s="53" t="str">
        <f>'[5]2564-อาคาร-หักร้านค้าภายในอาคาร'!A151</f>
        <v>คณะเทคโนโลยีการประมง</v>
      </c>
      <c r="C45" s="54">
        <f>'[5]2564-อาคาร-หักร้านค้าภายในอาคาร'!F155</f>
        <v>6511</v>
      </c>
      <c r="D45" s="55">
        <f>'[5]2564-อาคาร-หักร้านค้าภายในอาคาร'!G155</f>
        <v>22540.967011199999</v>
      </c>
      <c r="E45" s="54">
        <f>'[5]2564-อาคาร-หักร้านค้าภายในอาคาร'!H155</f>
        <v>8381</v>
      </c>
      <c r="F45" s="55">
        <f>'[5]2564-อาคาร-หักร้านค้าภายในอาคาร'!I155</f>
        <v>30477.266667199998</v>
      </c>
      <c r="G45" s="54">
        <f>'[5]2564-อาคาร-หักร้านค้าภายในอาคาร'!J155</f>
        <v>9629</v>
      </c>
      <c r="H45" s="55">
        <f>'[5]2564-อาคาร-หักร้านค้าภายในอาคาร'!K155</f>
        <v>36578.817536000002</v>
      </c>
      <c r="I45" s="54">
        <f>'[5]2564-อาคาร-หักร้านค้าภายในอาคาร'!L155</f>
        <v>9613</v>
      </c>
      <c r="J45" s="55">
        <f>'[5]2564-อาคาร-หักร้านค้าภายในอาคาร'!M155</f>
        <v>34808.075473600002</v>
      </c>
      <c r="K45" s="54">
        <f>'[5]2564-อาคาร-หักร้านค้าภายในอาคาร'!N155</f>
        <v>9361</v>
      </c>
      <c r="L45" s="55">
        <f>'[5]2564-อาคาร-หักร้านค้าภายในอาคาร'!O155</f>
        <v>34931.531801599995</v>
      </c>
      <c r="M45" s="54">
        <f>'[5]2564-อาคาร-หักร้านค้าภายในอาคาร'!P155</f>
        <v>9329</v>
      </c>
      <c r="N45" s="55">
        <f>'[5]2564-อาคาร-หักร้านค้าภายในอาคาร'!Q155</f>
        <v>35572.470486400001</v>
      </c>
      <c r="O45" s="54">
        <f>'[5]2564-อาคาร-หักร้านค้าภายในอาคาร'!R155</f>
        <v>9875</v>
      </c>
      <c r="P45" s="55">
        <f>'[5]2564-อาคาร-หักร้านค้าภายในอาคาร'!S155</f>
        <v>37124.850848000002</v>
      </c>
      <c r="Q45" s="54">
        <f>'[5]2564-อาคาร-หักร้านค้าภายในอาคาร'!T155</f>
        <v>7535</v>
      </c>
      <c r="R45" s="55">
        <f>'[5]2564-อาคาร-หักร้านค้าภายในอาคาร'!U155</f>
        <v>28012.922713600004</v>
      </c>
      <c r="S45" s="54">
        <f>'[5]2564-อาคาร-หักร้านค้าภายในอาคาร'!V155</f>
        <v>6967</v>
      </c>
      <c r="T45" s="55">
        <f>'[5]2564-อาคาร-หักร้านค้าภายในอาคาร'!W155</f>
        <v>25964.654380799999</v>
      </c>
      <c r="U45" s="54">
        <f>'[5]2564-อาคาร-หักร้านค้าภายในอาคาร'!X155</f>
        <v>6667</v>
      </c>
      <c r="V45" s="55">
        <f>'[5]2564-อาคาร-หักร้านค้าภายในอาคาร'!Y155</f>
        <v>24472.848761599998</v>
      </c>
      <c r="W45" s="54">
        <f>'[5]2564-อาคาร-หักร้านค้าภายในอาคาร'!Z155</f>
        <v>8089</v>
      </c>
      <c r="X45" s="55">
        <f>'[5]2564-อาคาร-หักร้านค้าภายในอาคาร'!AA155</f>
        <v>30352.189151999999</v>
      </c>
      <c r="Y45" s="54">
        <f>'[5]2564-อาคาร-หักร้านค้าภายในอาคาร'!AB155</f>
        <v>9003</v>
      </c>
      <c r="Z45" s="55">
        <f>'[5]2564-อาคาร-หักร้านค้าภายในอาคาร'!AC155</f>
        <v>32036.768064</v>
      </c>
      <c r="AA45" s="44">
        <f>SUM(C45+E45+G45+I45+K45+M45+O45+Q45+S45+U45+W45+Y45)</f>
        <v>100960</v>
      </c>
      <c r="AB45" s="45">
        <f>SUM(D45+F45+H45+J45+L45+N45+P45+R45+T45+V45+X45+Z45)</f>
        <v>372873.36289599998</v>
      </c>
      <c r="AE45" s="40">
        <v>23651</v>
      </c>
      <c r="AF45" s="41">
        <f>U9</f>
        <v>5500</v>
      </c>
      <c r="AG45" s="41">
        <f>V9</f>
        <v>20191.556055000001</v>
      </c>
      <c r="AH45" s="24"/>
      <c r="AI45" s="24"/>
      <c r="AJ45" s="24"/>
      <c r="AK45" s="24"/>
      <c r="AL45" s="24"/>
      <c r="AM45" s="24"/>
      <c r="AN45" s="24"/>
      <c r="AO45" s="24"/>
      <c r="AP45" s="24"/>
      <c r="AQ45" s="24"/>
    </row>
    <row r="46" spans="1:43" x14ac:dyDescent="0.55000000000000004">
      <c r="A46" s="46" t="s">
        <v>21</v>
      </c>
      <c r="B46" s="35"/>
      <c r="C46" s="56"/>
      <c r="D46" s="57"/>
      <c r="E46" s="56"/>
      <c r="F46" s="57"/>
      <c r="G46" s="56"/>
      <c r="H46" s="57"/>
      <c r="I46" s="56"/>
      <c r="J46" s="57"/>
      <c r="K46" s="56"/>
      <c r="L46" s="57"/>
      <c r="M46" s="58"/>
      <c r="N46" s="57"/>
      <c r="O46" s="58"/>
      <c r="P46" s="57"/>
      <c r="Q46" s="58"/>
      <c r="R46" s="57"/>
      <c r="S46" s="58"/>
      <c r="T46" s="57"/>
      <c r="U46" s="58"/>
      <c r="V46" s="57"/>
      <c r="W46" s="58"/>
      <c r="X46" s="57"/>
      <c r="Y46" s="58"/>
      <c r="Z46" s="57"/>
      <c r="AA46" s="58"/>
      <c r="AB46" s="57"/>
      <c r="AE46" s="40">
        <v>23682</v>
      </c>
      <c r="AF46" s="41">
        <f>W9</f>
        <v>6600</v>
      </c>
      <c r="AG46" s="41">
        <f>X9</f>
        <v>24775.353834000001</v>
      </c>
      <c r="AH46" s="24"/>
      <c r="AI46" s="24"/>
      <c r="AJ46" s="24"/>
      <c r="AK46" s="24"/>
      <c r="AL46" s="24"/>
      <c r="AM46" s="24"/>
      <c r="AN46" s="24"/>
      <c r="AO46" s="24"/>
      <c r="AP46" s="24"/>
      <c r="AQ46" s="24"/>
    </row>
    <row r="47" spans="1:43" x14ac:dyDescent="0.55000000000000004">
      <c r="A47" s="42">
        <v>1</v>
      </c>
      <c r="B47" s="53" t="s">
        <v>21</v>
      </c>
      <c r="C47" s="54" t="str">
        <f>'[5]2564-อาคาร-หักร้านค้าภายในอาคาร'!F157</f>
        <v>ยังไม่เปิด</v>
      </c>
      <c r="D47" s="55" t="str">
        <f>'[5]2564-อาคาร-หักร้านค้าภายในอาคาร'!G157</f>
        <v>ยังไม่เปิด</v>
      </c>
      <c r="E47" s="54" t="str">
        <f>'[5]2564-อาคาร-หักร้านค้าภายในอาคาร'!H157</f>
        <v>ยังไม่เปิด</v>
      </c>
      <c r="F47" s="55" t="str">
        <f>'[5]2564-อาคาร-หักร้านค้าภายในอาคาร'!I157</f>
        <v>ยังไม่เปิด</v>
      </c>
      <c r="G47" s="54" t="str">
        <f>'[5]2564-อาคาร-หักร้านค้าภายในอาคาร'!J157</f>
        <v>ยังไม่เปิด</v>
      </c>
      <c r="H47" s="55" t="str">
        <f>'[5]2564-อาคาร-หักร้านค้าภายในอาคาร'!K157</f>
        <v>ยังไม่เปิด</v>
      </c>
      <c r="I47" s="54" t="str">
        <f>'[5]2564-อาคาร-หักร้านค้าภายในอาคาร'!L157</f>
        <v>ยังไม่เปิด</v>
      </c>
      <c r="J47" s="55" t="str">
        <f>'[5]2564-อาคาร-หักร้านค้าภายในอาคาร'!M157</f>
        <v>ยังไม่เปิด</v>
      </c>
      <c r="K47" s="54" t="str">
        <f>'[5]2564-อาคาร-หักร้านค้าภายในอาคาร'!N157</f>
        <v>ยังไม่เปิด</v>
      </c>
      <c r="L47" s="55" t="str">
        <f>'[5]2564-อาคาร-หักร้านค้าภายในอาคาร'!O157</f>
        <v>ยังไม่เปิด</v>
      </c>
      <c r="M47" s="54" t="str">
        <f>'[5]2564-อาคาร-หักร้านค้าภายในอาคาร'!P157</f>
        <v>ยังไม่เปิด</v>
      </c>
      <c r="N47" s="55" t="str">
        <f>'[5]2564-อาคาร-หักร้านค้าภายในอาคาร'!Q157</f>
        <v>ยังไม่เปิด</v>
      </c>
      <c r="O47" s="54" t="str">
        <f>'[5]2564-อาคาร-หักร้านค้าภายในอาคาร'!R157</f>
        <v>ยังไม่เปิด</v>
      </c>
      <c r="P47" s="55" t="str">
        <f>'[5]2564-อาคาร-หักร้านค้าภายในอาคาร'!S157</f>
        <v>ยังไม่เปิด</v>
      </c>
      <c r="Q47" s="54" t="str">
        <f>'[5]2564-อาคาร-หักร้านค้าภายในอาคาร'!T157</f>
        <v>ยังไม่เปิด</v>
      </c>
      <c r="R47" s="55" t="str">
        <f>'[5]2564-อาคาร-หักร้านค้าภายในอาคาร'!U157</f>
        <v>ยังไม่เปิด</v>
      </c>
      <c r="S47" s="54" t="str">
        <f>'[5]2564-อาคาร-หักร้านค้าภายในอาคาร'!V157</f>
        <v>ยังไม่เปิด</v>
      </c>
      <c r="T47" s="55" t="str">
        <f>'[5]2564-อาคาร-หักร้านค้าภายในอาคาร'!W157</f>
        <v>ยังไม่เปิด</v>
      </c>
      <c r="U47" s="54" t="str">
        <f>'[5]2564-อาคาร-หักร้านค้าภายในอาคาร'!X157</f>
        <v>ยังไม่เปิด</v>
      </c>
      <c r="V47" s="55" t="str">
        <f>'[5]2564-อาคาร-หักร้านค้าภายในอาคาร'!Y157</f>
        <v>ยังไม่เปิด</v>
      </c>
      <c r="W47" s="54" t="str">
        <f>'[5]2564-อาคาร-หักร้านค้าภายในอาคาร'!Z157</f>
        <v>ยังไม่เปิด</v>
      </c>
      <c r="X47" s="55" t="str">
        <f>'[5]2564-อาคาร-หักร้านค้าภายในอาคาร'!AA157</f>
        <v>ยังไม่เปิด</v>
      </c>
      <c r="Y47" s="54">
        <f>'[5]2564-อาคาร-หักร้านค้าภายในอาคาร'!AB157</f>
        <v>219</v>
      </c>
      <c r="Z47" s="55">
        <f>'[5]2564-อาคาร-หักร้านค้าภายในอาคาร'!AC157</f>
        <v>779.64</v>
      </c>
      <c r="AA47" s="44">
        <f>SUM(Y47)</f>
        <v>219</v>
      </c>
      <c r="AB47" s="45">
        <f>SUM(Z47)</f>
        <v>779.64</v>
      </c>
      <c r="AE47" s="40">
        <v>23712</v>
      </c>
      <c r="AF47" s="41">
        <f>Y9</f>
        <v>7550</v>
      </c>
      <c r="AG47" s="41">
        <f>Z9</f>
        <v>26856.117684000001</v>
      </c>
      <c r="AH47" s="24"/>
      <c r="AI47" s="24"/>
      <c r="AJ47" s="24"/>
      <c r="AK47" s="24"/>
      <c r="AL47" s="24"/>
      <c r="AM47" s="24"/>
      <c r="AN47" s="24"/>
      <c r="AO47" s="24"/>
      <c r="AP47" s="24"/>
      <c r="AQ47" s="24"/>
    </row>
    <row r="48" spans="1:43" x14ac:dyDescent="0.55000000000000004">
      <c r="A48" s="46" t="s">
        <v>22</v>
      </c>
      <c r="B48" s="35"/>
      <c r="C48" s="56"/>
      <c r="D48" s="57"/>
      <c r="E48" s="56"/>
      <c r="F48" s="57"/>
      <c r="G48" s="56"/>
      <c r="H48" s="57"/>
      <c r="I48" s="56"/>
      <c r="J48" s="57"/>
      <c r="K48" s="56"/>
      <c r="L48" s="57"/>
      <c r="M48" s="58"/>
      <c r="N48" s="57"/>
      <c r="O48" s="58"/>
      <c r="P48" s="57"/>
      <c r="Q48" s="58"/>
      <c r="R48" s="57"/>
      <c r="S48" s="58"/>
      <c r="T48" s="57"/>
      <c r="U48" s="58"/>
      <c r="V48" s="57"/>
      <c r="W48" s="58"/>
      <c r="X48" s="57"/>
      <c r="Y48" s="58"/>
      <c r="Z48" s="57"/>
      <c r="AA48" s="58"/>
      <c r="AB48" s="57"/>
      <c r="AE48" s="59"/>
      <c r="AF48" s="60"/>
      <c r="AG48" s="60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 x14ac:dyDescent="0.55000000000000004">
      <c r="A49" s="42">
        <v>1</v>
      </c>
      <c r="B49" s="53" t="s">
        <v>23</v>
      </c>
      <c r="C49" s="54">
        <f>'[5]2564-บิลค่าไฟฟ้า'!D7</f>
        <v>45599.99</v>
      </c>
      <c r="D49" s="55">
        <f>'[5]2564-บิลค่าไฟฟ้า'!E7</f>
        <v>175210.48</v>
      </c>
      <c r="E49" s="54">
        <f>'[5]2564-บิลค่าไฟฟ้า'!H7</f>
        <v>56792</v>
      </c>
      <c r="F49" s="55">
        <f>'[5]2564-บิลค่าไฟฟ้า'!I7</f>
        <v>221230.86</v>
      </c>
      <c r="G49" s="54">
        <f>'[5]2564-บิลค่าไฟฟ้า'!L7</f>
        <v>66940</v>
      </c>
      <c r="H49" s="55">
        <f>'[5]2564-บิลค่าไฟฟ้า'!M7</f>
        <v>263667.37</v>
      </c>
      <c r="I49" s="54">
        <f>'[5]2564-บิลค่าไฟฟ้า'!P7</f>
        <v>52084</v>
      </c>
      <c r="J49" s="55">
        <f>'[5]2564-บิลค่าไฟฟ้า'!Q7</f>
        <v>197747.04</v>
      </c>
      <c r="K49" s="54">
        <f>'[5]2564-บิลค่าไฟฟ้า'!T7</f>
        <v>59560.01</v>
      </c>
      <c r="L49" s="55">
        <f>'[5]2564-บิลค่าไฟฟ้า'!U7</f>
        <v>230938.45</v>
      </c>
      <c r="M49" s="54">
        <f>'[5]2564-บิลค่าไฟฟ้า'!X7</f>
        <v>55548</v>
      </c>
      <c r="N49" s="55">
        <f>'[5]2564-บิลค่าไฟฟ้า'!Y7</f>
        <v>208772.08</v>
      </c>
      <c r="O49" s="54">
        <f>'[5]2564-บิลค่าไฟฟ้า'!AB7</f>
        <v>50624</v>
      </c>
      <c r="P49" s="55">
        <f>'[5]2564-บิลค่าไฟฟ้า'!AC7</f>
        <v>198854.43</v>
      </c>
      <c r="Q49" s="54">
        <f>'[5]2564-บิลค่าไฟฟ้า'!AF7</f>
        <v>57282</v>
      </c>
      <c r="R49" s="55">
        <f>'[5]2564-บิลค่าไฟฟ้า'!AG7</f>
        <v>221617.84</v>
      </c>
      <c r="S49" s="54">
        <f>'[5]2564-บิลค่าไฟฟ้า'!AJ7</f>
        <v>53240</v>
      </c>
      <c r="T49" s="55">
        <f>'[5]2564-บิลค่าไฟฟ้า'!AK7</f>
        <v>200286.03</v>
      </c>
      <c r="U49" s="54">
        <f>'[5]2564-บิลค่าไฟฟ้า'!AN7</f>
        <v>56984.01</v>
      </c>
      <c r="V49" s="55">
        <f>'[5]2564-บิลค่าไฟฟ้า'!AO7</f>
        <v>220014.5</v>
      </c>
      <c r="W49" s="54">
        <f>'[5]2564-บิลค่าไฟฟ้า'!AR7</f>
        <v>60628</v>
      </c>
      <c r="X49" s="55">
        <f>'[5]2564-บิลค่าไฟฟ้า'!AS7</f>
        <v>232676.04</v>
      </c>
      <c r="Y49" s="54">
        <f>'[5]2564-บิลค่าไฟฟ้า'!AV7</f>
        <v>58435.99</v>
      </c>
      <c r="Z49" s="55">
        <f>'[5]2564-บิลค่าไฟฟ้า'!AW7</f>
        <v>224776.71</v>
      </c>
      <c r="AA49" s="44">
        <f>SUM(C49+E49+G49+I49+K49+M49+O49+Q49+S49+U49+W49+Y49)</f>
        <v>673718</v>
      </c>
      <c r="AB49" s="45">
        <f>SUM(D49+F49+H49+J49+L49+N49+P49+R49+T49+V49+X49+Z49)</f>
        <v>2595791.83</v>
      </c>
      <c r="AE49" s="59"/>
      <c r="AF49" s="60"/>
      <c r="AG49" s="60"/>
      <c r="AH49" s="24"/>
      <c r="AI49" s="24"/>
      <c r="AJ49" s="24"/>
      <c r="AK49" s="24"/>
      <c r="AL49" s="24"/>
      <c r="AM49" s="24"/>
      <c r="AN49" s="24"/>
      <c r="AO49" s="24"/>
      <c r="AP49" s="24"/>
      <c r="AQ49" s="24"/>
    </row>
    <row r="50" spans="1:43" x14ac:dyDescent="0.55000000000000004">
      <c r="A50" s="46" t="s">
        <v>24</v>
      </c>
      <c r="B50" s="61"/>
      <c r="C50" s="56"/>
      <c r="D50" s="57"/>
      <c r="E50" s="56"/>
      <c r="F50" s="57"/>
      <c r="G50" s="56"/>
      <c r="H50" s="57"/>
      <c r="I50" s="56"/>
      <c r="J50" s="62"/>
      <c r="K50" s="56"/>
      <c r="L50" s="62"/>
      <c r="M50" s="56"/>
      <c r="N50" s="62"/>
      <c r="O50" s="56"/>
      <c r="P50" s="57"/>
      <c r="Q50" s="56"/>
      <c r="R50" s="62"/>
      <c r="S50" s="56"/>
      <c r="T50" s="57"/>
      <c r="U50" s="56"/>
      <c r="V50" s="57"/>
      <c r="W50" s="56"/>
      <c r="X50" s="62"/>
      <c r="Y50" s="56"/>
      <c r="Z50" s="57"/>
      <c r="AA50" s="56"/>
      <c r="AB50" s="57"/>
      <c r="AE50" s="4"/>
      <c r="AF50" s="4"/>
      <c r="AG50" s="4"/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 x14ac:dyDescent="0.55000000000000004">
      <c r="A51" s="42">
        <v>1</v>
      </c>
      <c r="B51" s="53" t="s">
        <v>24</v>
      </c>
      <c r="C51" s="54">
        <f>'[5]2564-บิลค่าไฟฟ้า'!D9</f>
        <v>8580</v>
      </c>
      <c r="D51" s="55">
        <f>'[5]2564-บิลค่าไฟฟ้า'!E9</f>
        <v>33409.11</v>
      </c>
      <c r="E51" s="54">
        <f>'[5]2564-บิลค่าไฟฟ้า'!H9</f>
        <v>7960</v>
      </c>
      <c r="F51" s="55">
        <f>'[5]2564-บิลค่าไฟฟ้า'!I9</f>
        <v>31254.19</v>
      </c>
      <c r="G51" s="54">
        <f>'[5]2564-บิลค่าไฟฟ้า'!L9</f>
        <v>8920</v>
      </c>
      <c r="H51" s="55">
        <f>'[5]2564-บิลค่าไฟฟ้า'!M9</f>
        <v>35653</v>
      </c>
      <c r="I51" s="54">
        <f>'[5]2564-บิลค่าไฟฟ้า'!P9</f>
        <v>7980</v>
      </c>
      <c r="J51" s="55">
        <f>'[5]2564-บิลค่าไฟฟ้า'!Q9</f>
        <v>31041.919999999998</v>
      </c>
      <c r="K51" s="54">
        <f>'[5]2564-บิลค่าไฟฟ้า'!T9</f>
        <v>8020</v>
      </c>
      <c r="L51" s="55">
        <f>'[5]2564-บิลค่าไฟฟ้า'!U9</f>
        <v>33665.160000000003</v>
      </c>
      <c r="M51" s="54">
        <f>'[5]2564-บิลค่าไฟฟ้า'!X9</f>
        <v>7980</v>
      </c>
      <c r="N51" s="55">
        <f>'[5]2564-บิลค่าไฟฟ้า'!Y9</f>
        <v>31776.49</v>
      </c>
      <c r="O51" s="54">
        <f>'[5]2564-บิลค่าไฟฟ้า'!AB9</f>
        <v>8720</v>
      </c>
      <c r="P51" s="55">
        <f>'[5]2564-บิลค่าไฟฟ้า'!AC9</f>
        <v>36494.51</v>
      </c>
      <c r="Q51" s="54">
        <f>'[5]2564-บิลค่าไฟฟ้า'!AF9</f>
        <v>8680</v>
      </c>
      <c r="R51" s="55">
        <f>'[5]2564-บิลค่าไฟฟ้า'!AG9</f>
        <v>34085.33</v>
      </c>
      <c r="S51" s="54">
        <f>'[5]2564-บิลค่าไฟฟ้า'!AJ9</f>
        <v>9160</v>
      </c>
      <c r="T51" s="55">
        <f>'[5]2564-บิลค่าไฟฟ้า'!AK9</f>
        <v>36971.89</v>
      </c>
      <c r="U51" s="54">
        <f>'[5]2564-บิลค่าไฟฟ้า'!AN9</f>
        <v>9340</v>
      </c>
      <c r="V51" s="55">
        <f>'[5]2564-บิลค่าไฟฟ้า'!AO9</f>
        <v>36120.230000000003</v>
      </c>
      <c r="W51" s="54">
        <f>'[5]2564-บิลค่าไฟฟ้า'!AR9</f>
        <v>10600</v>
      </c>
      <c r="X51" s="55">
        <f>'[5]2564-บิลค่าไฟฟ้า'!AS9</f>
        <v>63359.89</v>
      </c>
      <c r="Y51" s="54">
        <f>'[5]2564-บิลค่าไฟฟ้า'!AV9</f>
        <v>8760</v>
      </c>
      <c r="Z51" s="55">
        <f>'[5]2564-บิลค่าไฟฟ้า'!AW9</f>
        <v>32470</v>
      </c>
      <c r="AA51" s="44">
        <f>SUM(C51+E51+G51+I51+K51+M51+O51+Q51+S51+U51+W51+Y51)</f>
        <v>104700</v>
      </c>
      <c r="AB51" s="45">
        <f>SUM(D51+F51+H51+J51+L51+N51+P51+R51+T51+V51+X51+Z51)</f>
        <v>436301.72000000003</v>
      </c>
      <c r="AE51" s="3"/>
      <c r="AF51" s="3"/>
      <c r="AG51" s="3"/>
      <c r="AH51" s="24"/>
      <c r="AI51" s="24"/>
      <c r="AJ51" s="24"/>
      <c r="AK51" s="24"/>
      <c r="AL51" s="24"/>
      <c r="AM51" s="24"/>
      <c r="AN51" s="24"/>
      <c r="AO51" s="24"/>
      <c r="AP51" s="24"/>
      <c r="AQ51" s="24"/>
    </row>
    <row r="52" spans="1:43" x14ac:dyDescent="0.55000000000000004">
      <c r="A52" s="46" t="s">
        <v>25</v>
      </c>
      <c r="B52" s="35"/>
      <c r="C52" s="47"/>
      <c r="D52" s="52"/>
      <c r="E52" s="47"/>
      <c r="F52" s="52"/>
      <c r="G52" s="47"/>
      <c r="H52" s="52"/>
      <c r="I52" s="47"/>
      <c r="J52" s="63"/>
      <c r="K52" s="47"/>
      <c r="L52" s="63"/>
      <c r="M52" s="47"/>
      <c r="N52" s="63"/>
      <c r="O52" s="47"/>
      <c r="P52" s="52"/>
      <c r="Q52" s="47"/>
      <c r="R52" s="63"/>
      <c r="S52" s="47"/>
      <c r="T52" s="52"/>
      <c r="U52" s="47"/>
      <c r="V52" s="52"/>
      <c r="W52" s="47"/>
      <c r="X52" s="63"/>
      <c r="Y52" s="47"/>
      <c r="Z52" s="52"/>
      <c r="AA52" s="47"/>
      <c r="AB52" s="52"/>
      <c r="AE52" s="21" t="s">
        <v>16</v>
      </c>
      <c r="AF52" s="22" t="str">
        <f>A10</f>
        <v>โรงอาหาร</v>
      </c>
      <c r="AG52" s="2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ht="22.2" x14ac:dyDescent="0.55000000000000004">
      <c r="A53" s="42">
        <v>1</v>
      </c>
      <c r="B53" s="53" t="s">
        <v>25</v>
      </c>
      <c r="C53" s="54">
        <f>'[5]2564-บิลค่าไฟฟ้า'!D11</f>
        <v>1512.5</v>
      </c>
      <c r="D53" s="55">
        <f>'[5]2564-บิลค่าไฟฟ้า'!E11</f>
        <v>6411.73</v>
      </c>
      <c r="E53" s="54">
        <f>'[5]2564-บิลค่าไฟฟ้า'!H11</f>
        <v>1442.49</v>
      </c>
      <c r="F53" s="55">
        <f>'[5]2564-บิลค่าไฟฟ้า'!I11</f>
        <v>6130.44</v>
      </c>
      <c r="G53" s="54">
        <f>'[5]2564-บิลค่าไฟฟ้า'!H11</f>
        <v>1442.49</v>
      </c>
      <c r="H53" s="55">
        <f>'[5]2564-บิลค่าไฟฟ้า'!I11</f>
        <v>6130.44</v>
      </c>
      <c r="I53" s="54">
        <f>'[5]2564-บิลค่าไฟฟ้า'!P11</f>
        <v>1365.49</v>
      </c>
      <c r="J53" s="55">
        <f>'[5]2564-บิลค่าไฟฟ้า'!Q11</f>
        <v>5821.01</v>
      </c>
      <c r="K53" s="54">
        <f>'[5]2564-บิลค่าไฟฟ้า'!T11</f>
        <v>1808</v>
      </c>
      <c r="L53" s="55">
        <f>'[5]2564-บิลค่าไฟฟ้า'!U11</f>
        <v>7599.14</v>
      </c>
      <c r="M53" s="54">
        <f>'[5]2564-บิลค่าไฟฟ้า'!X11</f>
        <v>1636.5</v>
      </c>
      <c r="N53" s="55">
        <f>'[5]2564-บิลค่าไฟฟ้า'!Y11</f>
        <v>6910.01</v>
      </c>
      <c r="O53" s="54">
        <f>'[5]2564-บิลค่าไฟฟ้า'!AB11</f>
        <v>1950</v>
      </c>
      <c r="P53" s="55">
        <f>'[5]2564-บิลค่าไฟฟ้า'!AC11</f>
        <v>8169.75</v>
      </c>
      <c r="Q53" s="54">
        <f>'[5]2564-บิลค่าไฟฟ้า'!AF11</f>
        <v>2253.5</v>
      </c>
      <c r="R53" s="55">
        <f>'[5]2564-บิลค่าไฟฟ้า'!AG11</f>
        <v>9389.2800000000007</v>
      </c>
      <c r="S53" s="54">
        <f>'[5]2564-บิลค่าไฟฟ้า'!AJ11</f>
        <v>2215.0100000000002</v>
      </c>
      <c r="T53" s="55">
        <f>'[5]2564-บิลค่าไฟฟ้า'!AK11</f>
        <v>9234.6200000000008</v>
      </c>
      <c r="U53" s="54">
        <f>'[5]2564-บิลค่าไฟฟ้า'!AN11</f>
        <v>2327.0100000000002</v>
      </c>
      <c r="V53" s="55">
        <f>'[5]2564-บิลค่าไฟฟ้า'!AO11</f>
        <v>9684.67</v>
      </c>
      <c r="W53" s="54">
        <f>'[5]2564-บิลค่าไฟฟ้า'!AR11</f>
        <v>2148</v>
      </c>
      <c r="X53" s="55">
        <f>'[5]2564-บิลค่าไฟฟ้า'!AS11</f>
        <v>8965.36</v>
      </c>
      <c r="Y53" s="54">
        <f>'[5]2564-บิลค่าไฟฟ้า'!AV11</f>
        <v>2349</v>
      </c>
      <c r="Z53" s="55">
        <f>'[5]2564-บิลค่าไฟฟ้า'!AW11</f>
        <v>9773.02</v>
      </c>
      <c r="AA53" s="44">
        <f>SUM(C53+E53+G53+I53+K53+M53+O53+Q53+S53+U53+W53+Y53)</f>
        <v>22449.989999999998</v>
      </c>
      <c r="AB53" s="45">
        <f>SUM(D53+F53+H53+J53+L53+N53+P53+R53+T53+V53+X53+Z53)</f>
        <v>94219.47</v>
      </c>
      <c r="AE53" s="32"/>
      <c r="AF53" s="33" t="s">
        <v>19</v>
      </c>
      <c r="AG53" s="33" t="s">
        <v>20</v>
      </c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x14ac:dyDescent="0.55000000000000004">
      <c r="A54" s="46" t="s">
        <v>26</v>
      </c>
      <c r="B54" s="35"/>
      <c r="C54" s="56"/>
      <c r="D54" s="57"/>
      <c r="E54" s="56"/>
      <c r="F54" s="57"/>
      <c r="G54" s="56"/>
      <c r="H54" s="57"/>
      <c r="I54" s="56"/>
      <c r="J54" s="62"/>
      <c r="K54" s="56"/>
      <c r="L54" s="62"/>
      <c r="M54" s="56"/>
      <c r="N54" s="62"/>
      <c r="O54" s="56"/>
      <c r="P54" s="57"/>
      <c r="Q54" s="56"/>
      <c r="R54" s="62"/>
      <c r="S54" s="56"/>
      <c r="T54" s="57"/>
      <c r="U54" s="56"/>
      <c r="V54" s="57"/>
      <c r="W54" s="56"/>
      <c r="X54" s="62"/>
      <c r="Y54" s="56"/>
      <c r="Z54" s="57"/>
      <c r="AA54" s="56"/>
      <c r="AB54" s="57"/>
      <c r="AE54" s="40">
        <v>23377</v>
      </c>
      <c r="AF54" s="41">
        <f>C11</f>
        <v>6800</v>
      </c>
      <c r="AG54" s="41">
        <f>D11</f>
        <v>23545.695095999999</v>
      </c>
      <c r="AH54" s="24"/>
      <c r="AI54" s="24"/>
      <c r="AJ54" s="24"/>
      <c r="AK54" s="24"/>
      <c r="AL54" s="24"/>
      <c r="AM54" s="24"/>
      <c r="AN54" s="24"/>
      <c r="AO54" s="24"/>
      <c r="AP54" s="24"/>
      <c r="AQ54" s="24"/>
    </row>
    <row r="55" spans="1:43" x14ac:dyDescent="0.55000000000000004">
      <c r="A55" s="64">
        <v>1</v>
      </c>
      <c r="B55" s="65" t="s">
        <v>26</v>
      </c>
      <c r="C55" s="66">
        <f>'[5]2564-บิลค่าไฟฟ้า'!D16</f>
        <v>48568.32</v>
      </c>
      <c r="D55" s="55">
        <f>'[5]2564-บิลค่าไฟฟ้า'!E16</f>
        <v>184659.77000000002</v>
      </c>
      <c r="E55" s="54">
        <f>'[5]2564-บิลค่าไฟฟ้า'!H16</f>
        <v>47336.32</v>
      </c>
      <c r="F55" s="67">
        <f>'[5]2564-บิลค่าไฟฟ้า'!I16</f>
        <v>184417.33000000002</v>
      </c>
      <c r="G55" s="54">
        <f>'[5]2564-บิลค่าไฟฟ้า'!H16</f>
        <v>47336.32</v>
      </c>
      <c r="H55" s="55">
        <f>'[5]2564-บิลค่าไฟฟ้า'!I16</f>
        <v>184417.33000000002</v>
      </c>
      <c r="I55" s="54">
        <f>'[5]2564-บิลค่าไฟฟ้า'!P16</f>
        <v>67015.990000000005</v>
      </c>
      <c r="J55" s="55">
        <f>'[5]2564-บิลค่าไฟฟ้า'!Q16</f>
        <v>256727.09</v>
      </c>
      <c r="K55" s="54">
        <f>'[5]2564-บิลค่าไฟฟ้า'!T16</f>
        <v>69624.929999999993</v>
      </c>
      <c r="L55" s="55">
        <f>'[5]2564-บิลค่าไฟฟ้า'!U16</f>
        <v>269523.62</v>
      </c>
      <c r="M55" s="54">
        <f>'[5]2564-บิลค่าไฟฟ้า'!X16</f>
        <v>62882.39</v>
      </c>
      <c r="N55" s="55">
        <f>'[5]2564-บิลค่าไฟฟ้า'!Y16</f>
        <v>241839.13</v>
      </c>
      <c r="O55" s="54">
        <f>'[5]2564-บิลค่าไฟฟ้า'!AB16</f>
        <v>68466.13</v>
      </c>
      <c r="P55" s="55">
        <f>'[5]2564-บิลค่าไฟฟ้า'!AC16</f>
        <v>259980.34</v>
      </c>
      <c r="Q55" s="54">
        <f>'[5]2564-บิลค่าไฟฟ้า'!AF16</f>
        <v>65026.33</v>
      </c>
      <c r="R55" s="55">
        <f>'[5]2564-บิลค่าไฟฟ้า'!AG16</f>
        <v>250790.48</v>
      </c>
      <c r="S55" s="54">
        <f>'[5]2564-บิลค่าไฟฟ้า'!AJ16</f>
        <v>49155.99</v>
      </c>
      <c r="T55" s="55">
        <f>'[5]2564-บิลค่าไฟฟ้า'!AK16</f>
        <v>195068.42</v>
      </c>
      <c r="U55" s="54">
        <f>'[5]2564-บิลค่าไฟฟ้า'!AN16</f>
        <v>40704.129999999997</v>
      </c>
      <c r="V55" s="55">
        <f>'[5]2564-บิลค่าไฟฟ้า'!AO16</f>
        <v>163139.91</v>
      </c>
      <c r="W55" s="54">
        <f>'[5]2564-บิลค่าไฟฟ้า'!AR16</f>
        <v>51198.400000000001</v>
      </c>
      <c r="X55" s="55">
        <f>'[5]2564-บิลค่าไฟฟ้า'!AS16</f>
        <v>212496.30000000002</v>
      </c>
      <c r="Y55" s="54">
        <f>'[5]2564-บิลค่าไฟฟ้า'!AV16</f>
        <v>43792.29</v>
      </c>
      <c r="Z55" s="55">
        <f>'[5]2564-บิลค่าไฟฟ้า'!AW16</f>
        <v>173984.99</v>
      </c>
      <c r="AA55" s="44">
        <f>SUM(C55+E55+G55+I55+K55+M55+O55+Q55+S55+U55+W55+Y55)</f>
        <v>661107.54000000015</v>
      </c>
      <c r="AB55" s="45">
        <f>SUM(D55+F55+H55+J55+L55+N55+P55+R55+T55+V55+X55+Z55)</f>
        <v>2577044.71</v>
      </c>
      <c r="AE55" s="40">
        <v>23408</v>
      </c>
      <c r="AF55" s="41">
        <f>E11</f>
        <v>8740</v>
      </c>
      <c r="AG55" s="41">
        <f>F11</f>
        <v>31774.198943800002</v>
      </c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 x14ac:dyDescent="0.55000000000000004">
      <c r="A56" s="46" t="s">
        <v>27</v>
      </c>
      <c r="B56" s="35"/>
      <c r="C56" s="56"/>
      <c r="D56" s="57"/>
      <c r="E56" s="56"/>
      <c r="F56" s="57"/>
      <c r="G56" s="56"/>
      <c r="H56" s="57"/>
      <c r="I56" s="56"/>
      <c r="J56" s="62"/>
      <c r="K56" s="56"/>
      <c r="L56" s="62"/>
      <c r="M56" s="56"/>
      <c r="N56" s="62"/>
      <c r="O56" s="56"/>
      <c r="P56" s="57"/>
      <c r="Q56" s="56"/>
      <c r="R56" s="62"/>
      <c r="S56" s="56"/>
      <c r="T56" s="57"/>
      <c r="U56" s="56"/>
      <c r="V56" s="57"/>
      <c r="W56" s="56"/>
      <c r="X56" s="62"/>
      <c r="Y56" s="56"/>
      <c r="Z56" s="57"/>
      <c r="AA56" s="56"/>
      <c r="AB56" s="57"/>
      <c r="AE56" s="40">
        <v>23437</v>
      </c>
      <c r="AF56" s="41">
        <f>G11</f>
        <v>9420</v>
      </c>
      <c r="AG56" s="41">
        <f>H11</f>
        <v>35779.2464358</v>
      </c>
      <c r="AH56" s="24"/>
      <c r="AI56" s="24"/>
      <c r="AJ56" s="24"/>
      <c r="AK56" s="24"/>
      <c r="AL56" s="24"/>
      <c r="AM56" s="24"/>
      <c r="AN56" s="24"/>
      <c r="AO56" s="24"/>
      <c r="AP56" s="24"/>
      <c r="AQ56" s="24"/>
    </row>
    <row r="57" spans="1:43" x14ac:dyDescent="0.55000000000000004">
      <c r="A57" s="64">
        <v>1</v>
      </c>
      <c r="B57" s="65" t="s">
        <v>27</v>
      </c>
      <c r="C57" s="66">
        <f>'[5]2564-บิลค่าไฟฟ้า'!D30</f>
        <v>724</v>
      </c>
      <c r="D57" s="67">
        <f>'[5]2564-บิลค่าไฟฟ้า'!E30</f>
        <v>3577.42</v>
      </c>
      <c r="E57" s="54">
        <f>'[5]2564-บิลค่าไฟฟ้า'!H30</f>
        <v>660</v>
      </c>
      <c r="F57" s="67">
        <f>'[5]2564-บิลค่าไฟฟ้า'!I30</f>
        <v>3220.2599999999998</v>
      </c>
      <c r="G57" s="54">
        <f>'[5]2564-บิลค่าไฟฟ้า'!H30</f>
        <v>660</v>
      </c>
      <c r="H57" s="67">
        <f>'[5]2564-บิลค่าไฟฟ้า'!I30</f>
        <v>3220.2599999999998</v>
      </c>
      <c r="I57" s="54">
        <f>'[5]2564-บิลค่าไฟฟ้า'!P30</f>
        <v>724</v>
      </c>
      <c r="J57" s="67">
        <f>'[5]2564-บิลค่าไฟฟ้า'!Q30</f>
        <v>3577.42</v>
      </c>
      <c r="K57" s="66">
        <f>'[5]2564-บิลค่าไฟฟ้า'!T30</f>
        <v>736</v>
      </c>
      <c r="L57" s="67">
        <f>'[5]2564-บิลค่าไฟฟ้า'!U30</f>
        <v>3615.64</v>
      </c>
      <c r="M57" s="66">
        <f>'[5]2564-บิลค่าไฟฟ้า'!X30</f>
        <v>912</v>
      </c>
      <c r="N57" s="67">
        <f>'[5]2564-บิลค่าไฟฟ้า'!Y30</f>
        <v>4332.8600000000006</v>
      </c>
      <c r="O57" s="66">
        <f>'[5]2564-บิลค่าไฟฟ้า'!AB30</f>
        <v>736</v>
      </c>
      <c r="P57" s="67">
        <f>'[5]2564-บิลค่าไฟฟ้า'!AC30</f>
        <v>3615.64</v>
      </c>
      <c r="Q57" s="54">
        <f>'[5]2564-บิลค่าไฟฟ้า'!AF30</f>
        <v>688</v>
      </c>
      <c r="R57" s="67">
        <f>'[5]2564-บิลค่าไฟฟ้า'!AG30</f>
        <v>3432.7799999999997</v>
      </c>
      <c r="S57" s="66">
        <f>'[5]2564-บิลค่าไฟฟ้า'!AJ30</f>
        <v>660</v>
      </c>
      <c r="T57" s="67">
        <f>'[5]2564-บิลค่าไฟฟ้า'!AK30</f>
        <v>3220.2599999999998</v>
      </c>
      <c r="U57" s="54">
        <f>'[5]2564-บิลค่าไฟฟ้า'!AN30</f>
        <v>1220</v>
      </c>
      <c r="V57" s="67">
        <f>'[5]2564-บิลค่าไฟฟ้า'!AO30</f>
        <v>5570.5</v>
      </c>
      <c r="W57" s="54">
        <f>'[5]2564-บิลค่าไฟฟ้า'!AR30</f>
        <v>1796</v>
      </c>
      <c r="X57" s="67">
        <f>'[5]2564-บิลค่าไฟฟ้า'!AS30</f>
        <v>7885.0300000000007</v>
      </c>
      <c r="Y57" s="66">
        <f>'[5]2564-บิลค่าไฟฟ้า'!AV30</f>
        <v>1104</v>
      </c>
      <c r="Z57" s="67">
        <f>'[5]2564-บิลค่าไฟฟ้า'!AW30</f>
        <v>5104.3700000000008</v>
      </c>
      <c r="AA57" s="44">
        <f>SUM(C57+E57+G57+I57+K57+M57+O57+Q57+S57+U57+W57+Y57)</f>
        <v>10620</v>
      </c>
      <c r="AB57" s="45">
        <f>SUM(D57+F57+H57+J57+L57+N57+P57+R57+T57+V57+X57+Z57)</f>
        <v>50372.439999999995</v>
      </c>
      <c r="AE57" s="40">
        <v>23468</v>
      </c>
      <c r="AF57" s="41">
        <f>I11</f>
        <v>2560</v>
      </c>
      <c r="AG57" s="41">
        <f>J11</f>
        <v>9270.7182336000005</v>
      </c>
      <c r="AH57" s="24"/>
      <c r="AI57" s="24"/>
      <c r="AJ57" s="24"/>
      <c r="AK57" s="24"/>
      <c r="AL57" s="24"/>
      <c r="AM57" s="24"/>
      <c r="AN57" s="24"/>
      <c r="AO57" s="24"/>
      <c r="AP57" s="24"/>
      <c r="AQ57" s="24"/>
    </row>
    <row r="58" spans="1:43" x14ac:dyDescent="0.55000000000000004">
      <c r="A58" s="46" t="s">
        <v>28</v>
      </c>
      <c r="B58" s="35"/>
      <c r="C58" s="56"/>
      <c r="D58" s="57"/>
      <c r="E58" s="56"/>
      <c r="F58" s="57"/>
      <c r="G58" s="56"/>
      <c r="H58" s="57"/>
      <c r="I58" s="56"/>
      <c r="J58" s="62"/>
      <c r="K58" s="56"/>
      <c r="L58" s="62"/>
      <c r="M58" s="56"/>
      <c r="N58" s="62"/>
      <c r="O58" s="56"/>
      <c r="P58" s="57"/>
      <c r="Q58" s="56"/>
      <c r="R58" s="62"/>
      <c r="S58" s="56"/>
      <c r="T58" s="57"/>
      <c r="U58" s="56"/>
      <c r="V58" s="57"/>
      <c r="W58" s="56"/>
      <c r="X58" s="62"/>
      <c r="Y58" s="56"/>
      <c r="Z58" s="57"/>
      <c r="AA58" s="56"/>
      <c r="AB58" s="57"/>
      <c r="AE58" s="40">
        <v>23498</v>
      </c>
      <c r="AF58" s="41">
        <f>K11</f>
        <v>680</v>
      </c>
      <c r="AG58" s="41">
        <f>L11</f>
        <v>2537.9550647999999</v>
      </c>
      <c r="AH58" s="24"/>
      <c r="AI58" s="24"/>
      <c r="AJ58" s="24"/>
      <c r="AK58" s="24"/>
      <c r="AL58" s="24"/>
      <c r="AM58" s="24"/>
      <c r="AN58" s="24"/>
      <c r="AO58" s="24"/>
      <c r="AP58" s="24"/>
      <c r="AQ58" s="24"/>
    </row>
    <row r="59" spans="1:43" x14ac:dyDescent="0.55000000000000004">
      <c r="A59" s="64">
        <v>1</v>
      </c>
      <c r="B59" s="65" t="s">
        <v>28</v>
      </c>
      <c r="C59" s="66">
        <f>'[5]2564-บิลค่าไฟฟ้า'!D35</f>
        <v>80309.11</v>
      </c>
      <c r="D59" s="67">
        <f>'[5]2564-บิลค่าไฟฟ้า'!E35</f>
        <v>250532.57</v>
      </c>
      <c r="E59" s="54">
        <f>'[5]2564-บิลค่าไฟฟ้า'!H35</f>
        <v>83219.77</v>
      </c>
      <c r="F59" s="67">
        <f>'[5]2564-บิลค่าไฟฟ้า'!I35</f>
        <v>335476.98</v>
      </c>
      <c r="G59" s="54">
        <f>'[5]2564-บิลค่าไฟฟ้า'!L35</f>
        <v>111286.3</v>
      </c>
      <c r="H59" s="67">
        <f>'[5]2564-บิลค่าไฟฟ้า'!M35</f>
        <v>456143.68</v>
      </c>
      <c r="I59" s="54">
        <f>'[5]2564-บิลค่าไฟฟ้า'!P35</f>
        <v>86480.6</v>
      </c>
      <c r="J59" s="67">
        <f>'[5]2564-บิลค่าไฟฟ้า'!Q35</f>
        <v>374441.07</v>
      </c>
      <c r="K59" s="66">
        <f>'[5]2564-บิลค่าไฟฟ้า'!T35</f>
        <v>93258.13</v>
      </c>
      <c r="L59" s="67">
        <f>'[5]2564-บิลค่าไฟฟ้า'!U35</f>
        <v>386664.98000000004</v>
      </c>
      <c r="M59" s="66">
        <f>'[5]2564-บิลค่าไฟฟ้า'!X35</f>
        <v>88756.4</v>
      </c>
      <c r="N59" s="67">
        <f>'[5]2564-บิลค่าไฟฟ้า'!Y35</f>
        <v>362066.23000000004</v>
      </c>
      <c r="O59" s="66">
        <f>'[5]2564-บิลค่าไฟฟ้า'!AB35</f>
        <v>107296.93</v>
      </c>
      <c r="P59" s="67">
        <f>'[5]2564-บิลค่าไฟฟ้า'!AC35</f>
        <v>443170.14999999997</v>
      </c>
      <c r="Q59" s="54">
        <f>'[5]2564-บิลค่าไฟฟ้า'!AF35</f>
        <v>119316.14</v>
      </c>
      <c r="R59" s="67">
        <f>'[5]2564-บิลค่าไฟฟ้า'!AG35</f>
        <v>471262.94000000006</v>
      </c>
      <c r="S59" s="66">
        <f>'[5]2564-บิลค่าไฟฟ้า'!AJ35</f>
        <v>105052.25</v>
      </c>
      <c r="T59" s="67">
        <f>'[5]2564-บิลค่าไฟฟ้า'!AK35</f>
        <v>426527.24</v>
      </c>
      <c r="U59" s="54">
        <f>'[5]2564-บิลค่าไฟฟ้า'!AN35</f>
        <v>106709.52</v>
      </c>
      <c r="V59" s="67">
        <f>'[5]2564-บิลค่าไฟฟ้า'!AO35</f>
        <v>422039.57</v>
      </c>
      <c r="W59" s="54">
        <f>'[5]2564-บิลค่าไฟฟ้า'!AR35</f>
        <v>86228.62</v>
      </c>
      <c r="X59" s="67">
        <f>'[5]2564-บิลค่าไฟฟ้า'!AS35</f>
        <v>345168.22</v>
      </c>
      <c r="Y59" s="66">
        <f>'[5]2564-บิลค่าไฟฟ้า'!AV35</f>
        <v>81209.89</v>
      </c>
      <c r="Z59" s="67">
        <f>'[5]2564-บิลค่าไฟฟ้า'!AW35</f>
        <v>319508.01</v>
      </c>
      <c r="AA59" s="44">
        <f>SUM(C59+E59+G59+I59+K59+M59+O59+Q59+S59+U59+W59+Y59)</f>
        <v>1149123.6599999999</v>
      </c>
      <c r="AB59" s="45">
        <f>SUM(D59+F59+H59+J59+L59+N59+P59+R59+T59+V59+X59+Z59)</f>
        <v>4593001.6399999997</v>
      </c>
      <c r="AE59" s="40">
        <v>23529</v>
      </c>
      <c r="AF59" s="41">
        <f>M11</f>
        <v>1020</v>
      </c>
      <c r="AG59" s="41">
        <f>N11</f>
        <v>3890.4965256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</row>
    <row r="60" spans="1:43" x14ac:dyDescent="0.55000000000000004">
      <c r="A60" s="46" t="s">
        <v>29</v>
      </c>
      <c r="B60" s="35"/>
      <c r="C60" s="56"/>
      <c r="D60" s="57"/>
      <c r="E60" s="56"/>
      <c r="F60" s="57"/>
      <c r="G60" s="56"/>
      <c r="H60" s="57"/>
      <c r="I60" s="56"/>
      <c r="J60" s="62"/>
      <c r="K60" s="56"/>
      <c r="L60" s="62"/>
      <c r="M60" s="56"/>
      <c r="N60" s="62"/>
      <c r="O60" s="56"/>
      <c r="P60" s="57"/>
      <c r="Q60" s="56"/>
      <c r="R60" s="62"/>
      <c r="S60" s="56"/>
      <c r="T60" s="57"/>
      <c r="U60" s="56"/>
      <c r="V60" s="57"/>
      <c r="W60" s="56"/>
      <c r="X60" s="62"/>
      <c r="Y60" s="56"/>
      <c r="Z60" s="57"/>
      <c r="AA60" s="56"/>
      <c r="AB60" s="57"/>
      <c r="AE60" s="40">
        <v>23559</v>
      </c>
      <c r="AF60" s="41">
        <f>O11</f>
        <v>3460</v>
      </c>
      <c r="AG60" s="41">
        <f>P11</f>
        <v>13007.125546399999</v>
      </c>
      <c r="AH60" s="24"/>
      <c r="AI60" s="24"/>
      <c r="AJ60" s="24"/>
      <c r="AK60" s="24"/>
      <c r="AL60" s="24"/>
      <c r="AM60" s="24"/>
      <c r="AN60" s="24"/>
      <c r="AO60" s="24"/>
      <c r="AP60" s="24"/>
      <c r="AQ60" s="24"/>
    </row>
    <row r="61" spans="1:43" x14ac:dyDescent="0.55000000000000004">
      <c r="A61" s="64">
        <v>1</v>
      </c>
      <c r="B61" s="68" t="s">
        <v>29</v>
      </c>
      <c r="C61" s="66">
        <f>'[5]2564-บิลค่าไฟฟ้า'!D42</f>
        <v>21757.53</v>
      </c>
      <c r="D61" s="67">
        <f>'[5]2564-บิลค่าไฟฟ้า'!E42</f>
        <v>98007.700000000012</v>
      </c>
      <c r="E61" s="54">
        <f>'[5]2564-บิลค่าไฟฟ้า'!H42</f>
        <v>28296.31</v>
      </c>
      <c r="F61" s="67">
        <f>'[5]2564-บิลค่าไฟฟ้า'!I42</f>
        <v>123391.97</v>
      </c>
      <c r="G61" s="54">
        <f>'[5]2564-บิลค่าไฟฟ้า'!L42</f>
        <v>34358.929999999993</v>
      </c>
      <c r="H61" s="67">
        <f>'[5]2564-บิลค่าไฟฟ้า'!M42</f>
        <v>147746.71</v>
      </c>
      <c r="I61" s="54">
        <f>'[5]2564-บิลค่าไฟฟ้า'!P42</f>
        <v>28554.329999999998</v>
      </c>
      <c r="J61" s="67">
        <f>'[5]2564-บิลค่าไฟฟ้า'!Q42</f>
        <v>122960.97</v>
      </c>
      <c r="K61" s="66">
        <f>'[5]2564-บิลค่าไฟฟ้า'!T42</f>
        <v>29738.519999999997</v>
      </c>
      <c r="L61" s="67">
        <f>'[5]2564-บิลค่าไฟฟ้า'!U42</f>
        <v>123603.73000000001</v>
      </c>
      <c r="M61" s="66">
        <f>'[5]2564-บิลค่าไฟฟ้า'!X42</f>
        <v>27009.149999999998</v>
      </c>
      <c r="N61" s="67">
        <f>'[5]2564-บิลค่าไฟฟ้า'!Y42</f>
        <v>116320.18</v>
      </c>
      <c r="O61" s="66">
        <f>'[5]2564-บิลค่าไฟฟ้า'!AB42</f>
        <v>30691.47</v>
      </c>
      <c r="P61" s="67">
        <f>'[5]2564-บิลค่าไฟฟ้า'!AC42</f>
        <v>130789.98000000001</v>
      </c>
      <c r="Q61" s="54">
        <f>'[5]2564-บิลค่าไฟฟ้า'!AF42</f>
        <v>31328.880000000001</v>
      </c>
      <c r="R61" s="67">
        <f>'[5]2564-บิลค่าไฟฟ้า'!AG42</f>
        <v>129232.53</v>
      </c>
      <c r="S61" s="66">
        <f>'[5]2564-บิลค่าไฟฟ้า'!AJ42</f>
        <v>31638.1</v>
      </c>
      <c r="T61" s="67">
        <f>'[5]2564-บิลค่าไฟฟ้า'!AK42</f>
        <v>128870.85</v>
      </c>
      <c r="U61" s="54">
        <f>'[5]2564-บิลค่าไฟฟ้า'!AN42</f>
        <v>30272.78</v>
      </c>
      <c r="V61" s="67">
        <f>'[5]2564-บิลค่าไฟฟ้า'!AO42</f>
        <v>126949.82999999999</v>
      </c>
      <c r="W61" s="54">
        <f>'[5]2564-บิลค่าไฟฟ้า'!AR42</f>
        <v>26337.24</v>
      </c>
      <c r="X61" s="67">
        <f>'[5]2564-บิลค่าไฟฟ้า'!AS42</f>
        <v>108059.28</v>
      </c>
      <c r="Y61" s="66">
        <f>'[5]2564-บิลค่าไฟฟ้า'!AV42</f>
        <v>25671.07</v>
      </c>
      <c r="Z61" s="67">
        <f>'[5]2564-บิลค่าไฟฟ้า'!AW42</f>
        <v>104748.18000000001</v>
      </c>
      <c r="AA61" s="44">
        <f>SUM(C61+E61+G61+I61+K61+M61+O61+Q61+S61+U61+W61+Y61)</f>
        <v>345654.31</v>
      </c>
      <c r="AB61" s="45">
        <f>SUM(D61+F61+H61+J61+L61+N61+P61+R61+T61+V61+X61+Z61)</f>
        <v>1460681.9100000001</v>
      </c>
      <c r="AE61" s="40">
        <v>23590</v>
      </c>
      <c r="AF61" s="41">
        <f>Q11</f>
        <v>6380</v>
      </c>
      <c r="AG61" s="41">
        <f>R11</f>
        <v>23712.070881399999</v>
      </c>
      <c r="AH61" s="24"/>
      <c r="AI61" s="24"/>
      <c r="AJ61" s="24"/>
      <c r="AK61" s="24"/>
      <c r="AL61" s="24"/>
      <c r="AM61" s="24"/>
      <c r="AN61" s="24"/>
      <c r="AO61" s="24"/>
      <c r="AP61" s="24"/>
      <c r="AQ61" s="24"/>
    </row>
    <row r="62" spans="1:43" x14ac:dyDescent="0.55000000000000004">
      <c r="AE62" s="40">
        <v>23621</v>
      </c>
      <c r="AF62" s="41">
        <f>S11</f>
        <v>10440</v>
      </c>
      <c r="AG62" s="41">
        <f>T11</f>
        <v>38894.355511200003</v>
      </c>
      <c r="AH62" s="24"/>
      <c r="AI62" s="24"/>
      <c r="AJ62" s="24"/>
      <c r="AK62" s="24"/>
      <c r="AL62" s="24"/>
      <c r="AM62" s="24"/>
      <c r="AN62" s="24"/>
      <c r="AO62" s="24"/>
      <c r="AP62" s="24"/>
      <c r="AQ62" s="24"/>
    </row>
    <row r="63" spans="1:43" x14ac:dyDescent="0.55000000000000004">
      <c r="AE63" s="40">
        <v>23651</v>
      </c>
      <c r="AF63" s="41">
        <f>U11</f>
        <v>9520</v>
      </c>
      <c r="AG63" s="41">
        <f>V11</f>
        <v>34949.747935200001</v>
      </c>
      <c r="AH63" s="24"/>
      <c r="AI63" s="24"/>
      <c r="AJ63" s="24"/>
      <c r="AK63" s="24"/>
      <c r="AL63" s="24"/>
      <c r="AM63" s="24"/>
      <c r="AN63" s="24"/>
      <c r="AO63" s="24"/>
      <c r="AP63" s="24"/>
      <c r="AQ63" s="24"/>
    </row>
    <row r="64" spans="1:43" hidden="1" x14ac:dyDescent="0.55000000000000004">
      <c r="B64" s="2" t="s">
        <v>30</v>
      </c>
      <c r="C64" s="73">
        <f>SUM(C5:C45)</f>
        <v>398635.12000000017</v>
      </c>
      <c r="D64" s="73"/>
      <c r="E64" s="73">
        <f>SUM(E5:E45)</f>
        <v>497339.83999999991</v>
      </c>
      <c r="F64" s="73"/>
      <c r="G64" s="73">
        <f>SUM(G5:G45)</f>
        <v>648497.94000000018</v>
      </c>
      <c r="AE64" s="40">
        <v>23682</v>
      </c>
      <c r="AF64" s="41">
        <f>W11</f>
        <v>7020</v>
      </c>
      <c r="AG64" s="41">
        <f>X11</f>
        <v>26351.9672598</v>
      </c>
      <c r="AH64" s="24"/>
      <c r="AI64" s="24"/>
      <c r="AJ64" s="24"/>
      <c r="AK64" s="24"/>
      <c r="AL64" s="24"/>
      <c r="AM64" s="24"/>
      <c r="AN64" s="24"/>
      <c r="AO64" s="24"/>
      <c r="AP64" s="24"/>
      <c r="AQ64" s="24"/>
    </row>
    <row r="65" spans="2:43" hidden="1" x14ac:dyDescent="0.55000000000000004">
      <c r="B65" s="2" t="s">
        <v>31</v>
      </c>
      <c r="C65" s="73">
        <f>'[5]2564-บิลค่าไฟฟ้า'!D5</f>
        <v>589554</v>
      </c>
      <c r="D65" s="74"/>
      <c r="E65" s="73">
        <f>'[5]2564-บิลค่าไฟฟ้า'!H5</f>
        <v>664198</v>
      </c>
      <c r="F65" s="74"/>
      <c r="G65" s="73">
        <f>'[5]2564-บิลค่าไฟฟ้า'!L5</f>
        <v>902403</v>
      </c>
      <c r="I65" s="70">
        <v>9.2974025756120682E-4</v>
      </c>
      <c r="J65" s="71">
        <v>3.6354918700000001</v>
      </c>
      <c r="K65" s="70">
        <v>902403</v>
      </c>
      <c r="L65" s="71">
        <v>3427526.47</v>
      </c>
      <c r="M65" s="3">
        <v>2.759530209004879E-3</v>
      </c>
      <c r="N65" s="72">
        <v>3.79822149</v>
      </c>
      <c r="AE65" s="40">
        <v>23712</v>
      </c>
      <c r="AF65" s="41">
        <f>Y11</f>
        <v>9460</v>
      </c>
      <c r="AG65" s="41">
        <f>Z11</f>
        <v>33650.181892799999</v>
      </c>
      <c r="AH65" s="24"/>
      <c r="AI65" s="24"/>
      <c r="AJ65" s="24"/>
      <c r="AK65" s="24"/>
      <c r="AL65" s="24"/>
      <c r="AM65" s="24"/>
      <c r="AN65" s="24"/>
      <c r="AO65" s="24"/>
      <c r="AP65" s="24"/>
      <c r="AQ65" s="24"/>
    </row>
    <row r="66" spans="2:43" hidden="1" x14ac:dyDescent="0.55000000000000004">
      <c r="C66" s="75">
        <f>(C65-C64)/C65*100</f>
        <v>32.383612018576727</v>
      </c>
      <c r="E66" s="75">
        <f>(E65-E64)/E65*100</f>
        <v>25.12174983965626</v>
      </c>
      <c r="G66" s="75">
        <f>(G65-G64)/G65*100</f>
        <v>28.136548748175684</v>
      </c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</row>
    <row r="67" spans="2:43" x14ac:dyDescent="0.55000000000000004"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</row>
    <row r="68" spans="2:43" x14ac:dyDescent="0.55000000000000004">
      <c r="AE68" s="21" t="s">
        <v>16</v>
      </c>
      <c r="AF68" s="22" t="str">
        <f>A12</f>
        <v>หอพักนักศึกษา</v>
      </c>
      <c r="AG68" s="76"/>
      <c r="AH68" s="24"/>
      <c r="AI68" s="24"/>
      <c r="AJ68" s="24"/>
      <c r="AK68" s="24"/>
      <c r="AL68" s="24"/>
      <c r="AM68" s="24"/>
      <c r="AN68" s="24"/>
      <c r="AO68" s="24"/>
      <c r="AP68" s="24"/>
      <c r="AQ68" s="24"/>
    </row>
    <row r="69" spans="2:43" ht="22.2" x14ac:dyDescent="0.55000000000000004">
      <c r="AE69" s="32"/>
      <c r="AF69" s="33" t="s">
        <v>19</v>
      </c>
      <c r="AG69" s="33" t="s">
        <v>20</v>
      </c>
      <c r="AH69" s="3"/>
      <c r="AI69" s="24"/>
      <c r="AJ69" s="24"/>
      <c r="AK69" s="24"/>
      <c r="AL69" s="24"/>
      <c r="AM69" s="24"/>
      <c r="AN69" s="24"/>
      <c r="AO69" s="24"/>
      <c r="AP69" s="24"/>
      <c r="AQ69" s="24"/>
    </row>
    <row r="70" spans="2:43" x14ac:dyDescent="0.55000000000000004">
      <c r="AE70" s="40">
        <v>23377</v>
      </c>
      <c r="AF70" s="41">
        <f>C13</f>
        <v>81399.999999999985</v>
      </c>
      <c r="AG70" s="41">
        <f>D13</f>
        <v>281848.84675839997</v>
      </c>
      <c r="AH70" s="24"/>
      <c r="AI70" s="24"/>
      <c r="AJ70" s="24"/>
      <c r="AK70" s="24"/>
      <c r="AL70" s="24"/>
      <c r="AM70" s="24"/>
      <c r="AN70" s="24"/>
      <c r="AO70" s="24"/>
      <c r="AP70" s="24"/>
      <c r="AQ70" s="24"/>
    </row>
    <row r="71" spans="2:43" x14ac:dyDescent="0.55000000000000004">
      <c r="AE71" s="40">
        <v>23408</v>
      </c>
      <c r="AF71" s="41">
        <f>E13</f>
        <v>99279.999999999985</v>
      </c>
      <c r="AG71" s="41">
        <f>F13</f>
        <v>360945.51789399993</v>
      </c>
      <c r="AH71" s="24"/>
      <c r="AI71" s="24"/>
      <c r="AJ71" s="24"/>
      <c r="AK71" s="24"/>
      <c r="AL71" s="24"/>
      <c r="AM71" s="24"/>
      <c r="AN71" s="24"/>
      <c r="AO71" s="24"/>
      <c r="AP71" s="24"/>
      <c r="AQ71" s="24"/>
    </row>
    <row r="72" spans="2:43" x14ac:dyDescent="0.55000000000000004">
      <c r="AE72" s="40">
        <v>23437</v>
      </c>
      <c r="AF72" s="41">
        <f>G13</f>
        <v>82910.000000000058</v>
      </c>
      <c r="AG72" s="41">
        <f>H13</f>
        <v>314915.77255530027</v>
      </c>
      <c r="AH72" s="24"/>
      <c r="AI72" s="24"/>
      <c r="AJ72" s="24"/>
      <c r="AK72" s="24"/>
      <c r="AL72" s="24"/>
      <c r="AM72" s="24"/>
      <c r="AN72" s="24"/>
      <c r="AO72" s="24"/>
      <c r="AP72" s="24"/>
      <c r="AQ72" s="24"/>
    </row>
    <row r="73" spans="2:43" x14ac:dyDescent="0.55000000000000004">
      <c r="AE73" s="40">
        <v>23468</v>
      </c>
      <c r="AF73" s="41">
        <f>I13</f>
        <v>36049.999999999956</v>
      </c>
      <c r="AG73" s="41">
        <f>J13</f>
        <v>130547.43793489983</v>
      </c>
      <c r="AH73" s="24"/>
      <c r="AI73" s="24"/>
      <c r="AJ73" s="24"/>
      <c r="AK73" s="24"/>
      <c r="AL73" s="24"/>
      <c r="AM73" s="24"/>
      <c r="AN73" s="24"/>
      <c r="AO73" s="24"/>
      <c r="AP73" s="24"/>
      <c r="AQ73" s="24"/>
    </row>
    <row r="74" spans="2:43" x14ac:dyDescent="0.55000000000000004">
      <c r="AE74" s="40">
        <v>23498</v>
      </c>
      <c r="AF74" s="41">
        <f>K13</f>
        <v>19420.000000000007</v>
      </c>
      <c r="AG74" s="41">
        <f>L13</f>
        <v>72477.21463360003</v>
      </c>
      <c r="AH74" s="24"/>
      <c r="AI74" s="24"/>
      <c r="AJ74" s="24"/>
      <c r="AK74" s="24"/>
      <c r="AL74" s="24"/>
      <c r="AM74" s="24"/>
      <c r="AN74" s="24"/>
      <c r="AO74" s="24"/>
      <c r="AP74" s="24"/>
      <c r="AQ74" s="24"/>
    </row>
    <row r="75" spans="2:43" x14ac:dyDescent="0.55000000000000004">
      <c r="AE75" s="40">
        <v>23529</v>
      </c>
      <c r="AF75" s="41">
        <f>M13</f>
        <v>19679.99999999996</v>
      </c>
      <c r="AG75" s="41">
        <f>N13</f>
        <v>75054.68339119984</v>
      </c>
      <c r="AH75" s="24"/>
      <c r="AI75" s="24"/>
      <c r="AJ75" s="24"/>
      <c r="AK75" s="24"/>
      <c r="AL75" s="24"/>
      <c r="AM75" s="24"/>
      <c r="AN75" s="24"/>
      <c r="AO75" s="24"/>
      <c r="AP75" s="24"/>
      <c r="AQ75" s="24"/>
    </row>
    <row r="76" spans="2:43" x14ac:dyDescent="0.55000000000000004">
      <c r="AE76" s="40">
        <v>23559</v>
      </c>
      <c r="AF76" s="41">
        <f>O13</f>
        <v>34570</v>
      </c>
      <c r="AG76" s="41">
        <f>P13</f>
        <v>129959.60687159997</v>
      </c>
      <c r="AH76" s="24"/>
      <c r="AI76" s="24"/>
      <c r="AJ76" s="24"/>
      <c r="AK76" s="24"/>
      <c r="AL76" s="24"/>
      <c r="AM76" s="24"/>
      <c r="AN76" s="24"/>
      <c r="AO76" s="24"/>
      <c r="AP76" s="24"/>
      <c r="AQ76" s="24"/>
    </row>
    <row r="77" spans="2:43" x14ac:dyDescent="0.55000000000000004">
      <c r="AE77" s="40">
        <v>23590</v>
      </c>
      <c r="AF77" s="41">
        <f>Q13</f>
        <v>41920.000000000044</v>
      </c>
      <c r="AG77" s="41">
        <f>R13</f>
        <v>155806.34136960015</v>
      </c>
      <c r="AH77" s="24"/>
      <c r="AI77" s="24"/>
      <c r="AJ77" s="24"/>
      <c r="AK77" s="24"/>
      <c r="AL77" s="24"/>
      <c r="AM77" s="24"/>
      <c r="AN77" s="24"/>
      <c r="AO77" s="24"/>
      <c r="AP77" s="24"/>
      <c r="AQ77" s="24"/>
    </row>
    <row r="78" spans="2:43" x14ac:dyDescent="0.55000000000000004">
      <c r="AE78" s="40">
        <v>23621</v>
      </c>
      <c r="AF78" s="41">
        <f>S13</f>
        <v>43530</v>
      </c>
      <c r="AG78" s="41">
        <f>T13</f>
        <v>162181.18224220001</v>
      </c>
      <c r="AH78" s="24"/>
      <c r="AI78" s="24"/>
      <c r="AJ78" s="24"/>
      <c r="AK78" s="24"/>
      <c r="AL78" s="24"/>
      <c r="AM78" s="24"/>
      <c r="AN78" s="24"/>
      <c r="AO78" s="24"/>
      <c r="AP78" s="24"/>
      <c r="AQ78" s="24"/>
    </row>
    <row r="79" spans="2:43" x14ac:dyDescent="0.55000000000000004">
      <c r="AE79" s="40">
        <v>23651</v>
      </c>
      <c r="AF79" s="41">
        <f>U13</f>
        <v>32449.999999999996</v>
      </c>
      <c r="AG79" s="41">
        <f>V13</f>
        <v>119128.7264723</v>
      </c>
      <c r="AH79" s="24"/>
      <c r="AI79" s="24"/>
      <c r="AJ79" s="24"/>
      <c r="AK79" s="24"/>
      <c r="AL79" s="24"/>
      <c r="AM79" s="24"/>
      <c r="AN79" s="24"/>
      <c r="AO79" s="24"/>
      <c r="AP79" s="24"/>
      <c r="AQ79" s="24"/>
    </row>
    <row r="80" spans="2:43" x14ac:dyDescent="0.55000000000000004">
      <c r="AE80" s="40">
        <v>23682</v>
      </c>
      <c r="AF80" s="41">
        <f>W13</f>
        <v>37669.999999999993</v>
      </c>
      <c r="AG80" s="41">
        <f>X13</f>
        <v>141402.3686509</v>
      </c>
      <c r="AH80" s="24"/>
      <c r="AI80" s="24"/>
      <c r="AJ80" s="24"/>
      <c r="AK80" s="24"/>
      <c r="AL80" s="24"/>
      <c r="AM80" s="24"/>
      <c r="AN80" s="24"/>
      <c r="AO80" s="24"/>
      <c r="AP80" s="24"/>
      <c r="AQ80" s="24"/>
    </row>
    <row r="81" spans="31:43" x14ac:dyDescent="0.55000000000000004">
      <c r="AE81" s="40">
        <v>23712</v>
      </c>
      <c r="AF81" s="41">
        <f>Y13</f>
        <v>43760</v>
      </c>
      <c r="AG81" s="41">
        <f>Z13</f>
        <v>155662.47936640005</v>
      </c>
      <c r="AH81" s="24"/>
      <c r="AI81" s="24"/>
      <c r="AJ81" s="24"/>
      <c r="AK81" s="24"/>
      <c r="AL81" s="24"/>
      <c r="AM81" s="24"/>
      <c r="AN81" s="24"/>
      <c r="AO81" s="24"/>
      <c r="AP81" s="24"/>
      <c r="AQ81" s="24"/>
    </row>
    <row r="82" spans="31:43" x14ac:dyDescent="0.55000000000000004"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</row>
    <row r="83" spans="31:43" x14ac:dyDescent="0.55000000000000004"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</row>
    <row r="84" spans="31:43" x14ac:dyDescent="0.55000000000000004">
      <c r="AE84" s="21" t="s">
        <v>16</v>
      </c>
      <c r="AF84" s="22" t="str">
        <f>A14</f>
        <v>คณะพัฒนาการท่องเที่ยว</v>
      </c>
      <c r="AG84" s="76"/>
      <c r="AH84" s="24"/>
      <c r="AI84" s="24"/>
      <c r="AJ84" s="24"/>
      <c r="AK84" s="24"/>
      <c r="AL84" s="24"/>
      <c r="AM84" s="24"/>
      <c r="AN84" s="24"/>
      <c r="AO84" s="24"/>
      <c r="AP84" s="24"/>
      <c r="AQ84" s="24"/>
    </row>
    <row r="85" spans="31:43" ht="22.2" x14ac:dyDescent="0.55000000000000004">
      <c r="AE85" s="32"/>
      <c r="AF85" s="33" t="s">
        <v>19</v>
      </c>
      <c r="AG85" s="33" t="s">
        <v>20</v>
      </c>
      <c r="AH85" s="24"/>
      <c r="AI85" s="24"/>
      <c r="AJ85" s="24"/>
      <c r="AK85" s="24"/>
      <c r="AL85" s="24"/>
      <c r="AM85" s="24"/>
      <c r="AN85" s="24"/>
      <c r="AO85" s="24"/>
      <c r="AP85" s="24"/>
      <c r="AQ85" s="24"/>
    </row>
    <row r="86" spans="31:43" x14ac:dyDescent="0.55000000000000004">
      <c r="AE86" s="40">
        <v>23377</v>
      </c>
      <c r="AF86" s="41">
        <f>C15</f>
        <v>4637.8600000000415</v>
      </c>
      <c r="AG86" s="41">
        <f>D15</f>
        <v>16051.044290009344</v>
      </c>
      <c r="AH86" s="24"/>
      <c r="AI86" s="24"/>
      <c r="AJ86" s="24"/>
      <c r="AK86" s="24"/>
      <c r="AL86" s="24"/>
      <c r="AM86" s="24"/>
      <c r="AN86" s="24"/>
      <c r="AO86" s="24"/>
      <c r="AP86" s="24"/>
      <c r="AQ86" s="24"/>
    </row>
    <row r="87" spans="31:43" x14ac:dyDescent="0.55000000000000004">
      <c r="AE87" s="40">
        <v>23408</v>
      </c>
      <c r="AF87" s="41">
        <f>E15</f>
        <v>7600.1399999999876</v>
      </c>
      <c r="AG87" s="41">
        <f>F15</f>
        <v>27650.831302441758</v>
      </c>
      <c r="AH87" s="24"/>
      <c r="AI87" s="24"/>
      <c r="AJ87" s="24"/>
      <c r="AK87" s="24"/>
      <c r="AL87" s="24"/>
      <c r="AM87" s="24"/>
      <c r="AN87" s="24"/>
      <c r="AO87" s="24"/>
      <c r="AP87" s="24"/>
      <c r="AQ87" s="24"/>
    </row>
    <row r="88" spans="31:43" x14ac:dyDescent="0.55000000000000004">
      <c r="AE88" s="40">
        <v>23437</v>
      </c>
      <c r="AF88" s="41">
        <f>G15</f>
        <v>14455.000000000011</v>
      </c>
      <c r="AG88" s="41">
        <f>H15</f>
        <v>54920.418689250044</v>
      </c>
      <c r="AH88" s="24"/>
      <c r="AI88" s="24"/>
      <c r="AJ88" s="24"/>
      <c r="AK88" s="24"/>
      <c r="AL88" s="24"/>
      <c r="AM88" s="24"/>
      <c r="AN88" s="24"/>
      <c r="AO88" s="24"/>
      <c r="AP88" s="24"/>
      <c r="AQ88" s="24"/>
    </row>
    <row r="89" spans="31:43" x14ac:dyDescent="0.55000000000000004">
      <c r="AE89" s="40">
        <v>23468</v>
      </c>
      <c r="AF89" s="41">
        <f>I15</f>
        <v>12775.389999999983</v>
      </c>
      <c r="AG89" s="41">
        <f>J15</f>
        <v>46251.605604630837</v>
      </c>
      <c r="AH89" s="24"/>
      <c r="AI89" s="24"/>
      <c r="AJ89" s="24"/>
      <c r="AK89" s="24"/>
      <c r="AL89" s="24"/>
      <c r="AM89" s="24"/>
      <c r="AN89" s="24"/>
      <c r="AO89" s="24"/>
      <c r="AP89" s="24"/>
      <c r="AQ89" s="24"/>
    </row>
    <row r="90" spans="31:43" x14ac:dyDescent="0.55000000000000004">
      <c r="AE90" s="40">
        <v>23498</v>
      </c>
      <c r="AF90" s="41">
        <f>K15</f>
        <v>12033.310000000001</v>
      </c>
      <c r="AG90" s="41">
        <f>L15</f>
        <v>44893.012543306606</v>
      </c>
      <c r="AH90" s="24"/>
      <c r="AI90" s="24"/>
      <c r="AJ90" s="24"/>
      <c r="AK90" s="24"/>
      <c r="AL90" s="24"/>
      <c r="AM90" s="24"/>
      <c r="AN90" s="24"/>
      <c r="AO90" s="24"/>
      <c r="AP90" s="24"/>
      <c r="AQ90" s="24"/>
    </row>
    <row r="91" spans="31:43" x14ac:dyDescent="0.55000000000000004">
      <c r="AE91" s="40">
        <v>23529</v>
      </c>
      <c r="AF91" s="41">
        <f>M15</f>
        <v>15033.320000000016</v>
      </c>
      <c r="AG91" s="41">
        <f>N15</f>
        <v>57294.528392369662</v>
      </c>
      <c r="AH91" s="24"/>
      <c r="AI91" s="24"/>
      <c r="AJ91" s="24"/>
      <c r="AK91" s="24"/>
      <c r="AL91" s="24"/>
      <c r="AM91" s="24"/>
      <c r="AN91" s="24"/>
      <c r="AO91" s="24"/>
      <c r="AP91" s="24"/>
      <c r="AQ91" s="24"/>
    </row>
    <row r="92" spans="31:43" x14ac:dyDescent="0.55000000000000004">
      <c r="AE92" s="40">
        <v>23559</v>
      </c>
      <c r="AF92" s="41">
        <f>O15</f>
        <v>11585.469999999998</v>
      </c>
      <c r="AG92" s="41">
        <f>P15</f>
        <v>43559.182050074785</v>
      </c>
      <c r="AH92" s="24"/>
      <c r="AI92" s="24"/>
      <c r="AJ92" s="24"/>
      <c r="AK92" s="24"/>
      <c r="AL92" s="24"/>
      <c r="AM92" s="24"/>
      <c r="AN92" s="24"/>
      <c r="AO92" s="24"/>
      <c r="AP92" s="24"/>
      <c r="AQ92" s="24"/>
    </row>
    <row r="93" spans="31:43" x14ac:dyDescent="0.55000000000000004">
      <c r="AE93" s="40">
        <v>23590</v>
      </c>
      <c r="AF93" s="41">
        <f>Q15</f>
        <v>10859.970000000003</v>
      </c>
      <c r="AG93" s="41">
        <f>R15</f>
        <v>40391.765901334111</v>
      </c>
      <c r="AH93" s="24"/>
      <c r="AI93" s="24"/>
      <c r="AJ93" s="24"/>
      <c r="AK93" s="24"/>
      <c r="AL93" s="24"/>
      <c r="AM93" s="24"/>
      <c r="AN93" s="24"/>
      <c r="AO93" s="24"/>
      <c r="AP93" s="24"/>
      <c r="AQ93" s="24"/>
    </row>
    <row r="94" spans="31:43" x14ac:dyDescent="0.55000000000000004">
      <c r="AE94" s="40">
        <v>23621</v>
      </c>
      <c r="AF94" s="41">
        <f>S15</f>
        <v>12200.479999999985</v>
      </c>
      <c r="AG94" s="41">
        <f>T15</f>
        <v>45486.654382030341</v>
      </c>
      <c r="AH94" s="24"/>
      <c r="AI94" s="24"/>
      <c r="AJ94" s="24"/>
      <c r="AK94" s="24"/>
      <c r="AL94" s="24"/>
      <c r="AM94" s="24"/>
      <c r="AN94" s="24"/>
      <c r="AO94" s="24"/>
      <c r="AP94" s="24"/>
      <c r="AQ94" s="24"/>
    </row>
    <row r="95" spans="31:43" x14ac:dyDescent="0.55000000000000004">
      <c r="AE95" s="40">
        <v>23651</v>
      </c>
      <c r="AF95" s="41">
        <f>U15</f>
        <v>10448.950000000004</v>
      </c>
      <c r="AG95" s="41">
        <f>V15</f>
        <v>38352.401368289517</v>
      </c>
      <c r="AH95" s="24"/>
      <c r="AI95" s="24"/>
      <c r="AJ95" s="24"/>
      <c r="AK95" s="24"/>
      <c r="AL95" s="24"/>
      <c r="AM95" s="24"/>
      <c r="AN95" s="24"/>
      <c r="AO95" s="24"/>
      <c r="AP95" s="24"/>
      <c r="AQ95" s="24"/>
    </row>
    <row r="96" spans="31:43" x14ac:dyDescent="0.55000000000000004">
      <c r="AE96" s="40">
        <v>23682</v>
      </c>
      <c r="AF96" s="41">
        <f>W15</f>
        <v>11909.020000000013</v>
      </c>
      <c r="AG96" s="41">
        <f>X15</f>
        <v>44674.840248639848</v>
      </c>
      <c r="AH96" s="24"/>
      <c r="AI96" s="24"/>
      <c r="AJ96" s="24"/>
      <c r="AK96" s="24"/>
      <c r="AL96" s="24"/>
      <c r="AM96" s="24"/>
      <c r="AN96" s="24"/>
      <c r="AO96" s="24"/>
      <c r="AP96" s="24"/>
      <c r="AQ96" s="24"/>
    </row>
    <row r="97" spans="31:43" x14ac:dyDescent="0.55000000000000004">
      <c r="AE97" s="40">
        <v>23712</v>
      </c>
      <c r="AF97" s="41">
        <f>Y15</f>
        <v>11838.299999999985</v>
      </c>
      <c r="AG97" s="41">
        <f>Z15</f>
        <v>42135.976782343947</v>
      </c>
      <c r="AH97" s="24"/>
      <c r="AI97" s="24"/>
      <c r="AJ97" s="24"/>
      <c r="AK97" s="24"/>
      <c r="AL97" s="24"/>
      <c r="AM97" s="24"/>
      <c r="AN97" s="24"/>
      <c r="AO97" s="24"/>
      <c r="AP97" s="24"/>
      <c r="AQ97" s="24"/>
    </row>
    <row r="98" spans="31:43" x14ac:dyDescent="0.55000000000000004"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</row>
    <row r="99" spans="31:43" x14ac:dyDescent="0.55000000000000004"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</row>
    <row r="100" spans="31:43" x14ac:dyDescent="0.55000000000000004">
      <c r="AE100" s="21" t="s">
        <v>16</v>
      </c>
      <c r="AF100" s="22" t="str">
        <f>A16</f>
        <v>คณะศิลป์ศาสตร์</v>
      </c>
      <c r="AG100" s="76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</row>
    <row r="101" spans="31:43" ht="22.2" x14ac:dyDescent="0.55000000000000004">
      <c r="AE101" s="32"/>
      <c r="AF101" s="33" t="s">
        <v>19</v>
      </c>
      <c r="AG101" s="33" t="s">
        <v>20</v>
      </c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</row>
    <row r="102" spans="31:43" x14ac:dyDescent="0.55000000000000004">
      <c r="AE102" s="40">
        <v>23377</v>
      </c>
      <c r="AF102" s="41">
        <f>C17</f>
        <v>1354.14</v>
      </c>
      <c r="AG102" s="41">
        <f>D17</f>
        <v>4688.8481701908004</v>
      </c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</row>
    <row r="103" spans="31:43" x14ac:dyDescent="0.55000000000000004">
      <c r="AE103" s="40">
        <v>23408</v>
      </c>
      <c r="AF103" s="41">
        <f>E17</f>
        <v>2168.2600000000002</v>
      </c>
      <c r="AG103" s="41">
        <f>F17</f>
        <v>7882.6916020462013</v>
      </c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</row>
    <row r="104" spans="31:43" x14ac:dyDescent="0.55000000000000004">
      <c r="AE104" s="40">
        <v>23437</v>
      </c>
      <c r="AF104" s="41">
        <f>G17</f>
        <v>3484.21</v>
      </c>
      <c r="AG104" s="41">
        <f>H17</f>
        <v>13233.801297672901</v>
      </c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</row>
    <row r="105" spans="31:43" x14ac:dyDescent="0.55000000000000004">
      <c r="AE105" s="40">
        <v>23468</v>
      </c>
      <c r="AF105" s="41">
        <f>I17</f>
        <v>1794.53</v>
      </c>
      <c r="AG105" s="41">
        <f>J17</f>
        <v>6498.6648405243004</v>
      </c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</row>
    <row r="106" spans="31:43" x14ac:dyDescent="0.55000000000000004">
      <c r="AE106" s="40">
        <v>23498</v>
      </c>
      <c r="AF106" s="41">
        <f>K17</f>
        <v>2617.67</v>
      </c>
      <c r="AG106" s="41">
        <f>L17</f>
        <v>9769.8953448161992</v>
      </c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</row>
    <row r="107" spans="31:43" x14ac:dyDescent="0.55000000000000004">
      <c r="AE107" s="40">
        <v>23529</v>
      </c>
      <c r="AF107" s="41">
        <f>M17</f>
        <v>2440.54</v>
      </c>
      <c r="AG107" s="41">
        <f>N17</f>
        <v>9308.7376378312001</v>
      </c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</row>
    <row r="108" spans="31:43" x14ac:dyDescent="0.55000000000000004">
      <c r="AE108" s="40">
        <v>23559</v>
      </c>
      <c r="AF108" s="41">
        <f>O17</f>
        <v>2420.23</v>
      </c>
      <c r="AG108" s="41">
        <f>P17</f>
        <v>9098.3339483132004</v>
      </c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</row>
    <row r="109" spans="31:43" x14ac:dyDescent="0.55000000000000004">
      <c r="AE109" s="40">
        <v>23590</v>
      </c>
      <c r="AF109" s="41">
        <f>Q17</f>
        <v>2978.57</v>
      </c>
      <c r="AG109" s="41">
        <f>R17</f>
        <v>11070.2293048921</v>
      </c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</row>
    <row r="110" spans="31:43" x14ac:dyDescent="0.55000000000000004">
      <c r="AE110" s="40">
        <v>23621</v>
      </c>
      <c r="AF110" s="41">
        <f>S17</f>
        <v>3118.59</v>
      </c>
      <c r="AG110" s="41">
        <f>T17</f>
        <v>11618.3475242982</v>
      </c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</row>
    <row r="111" spans="31:43" x14ac:dyDescent="0.55000000000000004">
      <c r="AE111" s="40">
        <v>23651</v>
      </c>
      <c r="AF111" s="41">
        <f>U17</f>
        <v>2098.69</v>
      </c>
      <c r="AG111" s="41">
        <f>V17</f>
        <v>7704.6939594669002</v>
      </c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</row>
    <row r="112" spans="31:43" x14ac:dyDescent="0.55000000000000004">
      <c r="AE112" s="40">
        <v>23682</v>
      </c>
      <c r="AF112" s="41">
        <f>W17</f>
        <v>2170.13</v>
      </c>
      <c r="AG112" s="41">
        <f>X17</f>
        <v>8146.3240326937002</v>
      </c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</row>
    <row r="113" spans="31:43" x14ac:dyDescent="0.55000000000000004">
      <c r="AE113" s="40">
        <v>23712</v>
      </c>
      <c r="AF113" s="41">
        <f>Y17</f>
        <v>1329.02</v>
      </c>
      <c r="AG113" s="41">
        <f>Z17</f>
        <v>4727.4592747535999</v>
      </c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</row>
    <row r="114" spans="31:43" x14ac:dyDescent="0.55000000000000004"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</row>
    <row r="115" spans="31:43" x14ac:dyDescent="0.55000000000000004"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</row>
    <row r="116" spans="31:43" x14ac:dyDescent="0.55000000000000004">
      <c r="AE116" s="21" t="s">
        <v>16</v>
      </c>
      <c r="AF116" s="22" t="str">
        <f>A18</f>
        <v>สำนักหอสมุด</v>
      </c>
      <c r="AG116" s="76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</row>
    <row r="117" spans="31:43" ht="22.2" x14ac:dyDescent="0.55000000000000004">
      <c r="AE117" s="32"/>
      <c r="AF117" s="33" t="s">
        <v>19</v>
      </c>
      <c r="AG117" s="33" t="s">
        <v>20</v>
      </c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</row>
    <row r="118" spans="31:43" x14ac:dyDescent="0.55000000000000004">
      <c r="AE118" s="40">
        <v>23377</v>
      </c>
      <c r="AF118" s="41">
        <f>C19</f>
        <v>12520.27</v>
      </c>
      <c r="AG118" s="41">
        <f>D19</f>
        <v>44832.921502204903</v>
      </c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</row>
    <row r="119" spans="31:43" x14ac:dyDescent="0.55000000000000004">
      <c r="AE119" s="40">
        <v>23408</v>
      </c>
      <c r="AF119" s="41">
        <f>E19</f>
        <v>16191.18</v>
      </c>
      <c r="AG119" s="41">
        <f>F19</f>
        <v>58887.247157706603</v>
      </c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</row>
    <row r="120" spans="31:43" x14ac:dyDescent="0.55000000000000004">
      <c r="AE120" s="40">
        <v>23437</v>
      </c>
      <c r="AF120" s="41">
        <f>G19</f>
        <v>26718.94</v>
      </c>
      <c r="AG120" s="41">
        <f>H19</f>
        <v>101496.7238170206</v>
      </c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</row>
    <row r="121" spans="31:43" x14ac:dyDescent="0.55000000000000004">
      <c r="AE121" s="40">
        <v>23468</v>
      </c>
      <c r="AF121" s="41">
        <f>I19</f>
        <v>14669.17</v>
      </c>
      <c r="AG121" s="41">
        <f>J19</f>
        <v>53114.721820022707</v>
      </c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</row>
    <row r="122" spans="31:43" x14ac:dyDescent="0.55000000000000004">
      <c r="AE122" s="40">
        <v>23498</v>
      </c>
      <c r="AF122" s="41">
        <f>K19</f>
        <v>21436.68</v>
      </c>
      <c r="AG122" s="41">
        <f>L19</f>
        <v>79995.490042024801</v>
      </c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</row>
    <row r="123" spans="31:43" x14ac:dyDescent="0.55000000000000004">
      <c r="AE123" s="40">
        <v>23529</v>
      </c>
      <c r="AF123" s="41">
        <f>M19</f>
        <v>12000</v>
      </c>
      <c r="AG123" s="41">
        <f>N19</f>
        <v>45745.273679999998</v>
      </c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</row>
    <row r="124" spans="31:43" x14ac:dyDescent="0.55000000000000004">
      <c r="AE124" s="40">
        <v>23559</v>
      </c>
      <c r="AF124" s="41">
        <f>O19</f>
        <v>19596.099999999999</v>
      </c>
      <c r="AG124" s="41">
        <f>P19</f>
        <v>73671.827161124005</v>
      </c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</row>
    <row r="125" spans="31:43" x14ac:dyDescent="0.55000000000000004">
      <c r="AE125" s="40">
        <v>23590</v>
      </c>
      <c r="AF125" s="41">
        <f>Q19</f>
        <v>15588.56</v>
      </c>
      <c r="AG125" s="41">
        <f>R19</f>
        <v>57952.0251869368</v>
      </c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</row>
    <row r="126" spans="31:43" x14ac:dyDescent="0.55000000000000004">
      <c r="AE126" s="40">
        <v>23621</v>
      </c>
      <c r="AF126" s="41">
        <f>S19</f>
        <v>5830.71</v>
      </c>
      <c r="AG126" s="41">
        <f>T19</f>
        <v>21743.923483615799</v>
      </c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</row>
    <row r="127" spans="31:43" x14ac:dyDescent="0.55000000000000004">
      <c r="AE127" s="40">
        <v>23651</v>
      </c>
      <c r="AF127" s="41">
        <f>U19</f>
        <v>13380.46</v>
      </c>
      <c r="AG127" s="41">
        <f>V19</f>
        <v>49116.873797124601</v>
      </c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</row>
    <row r="128" spans="31:43" x14ac:dyDescent="0.55000000000000004">
      <c r="AE128" s="40">
        <v>23682</v>
      </c>
      <c r="AF128" s="41">
        <f>W19</f>
        <v>15010.43</v>
      </c>
      <c r="AG128" s="41">
        <f>X19</f>
        <v>56327.183317740702</v>
      </c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</row>
    <row r="129" spans="31:43" x14ac:dyDescent="0.55000000000000004">
      <c r="AE129" s="40">
        <v>23712</v>
      </c>
      <c r="AF129" s="41">
        <f>Y19</f>
        <v>9621.5299999999988</v>
      </c>
      <c r="AG129" s="41">
        <f>Z19</f>
        <v>34238.672463170398</v>
      </c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</row>
    <row r="130" spans="31:43" x14ac:dyDescent="0.55000000000000004"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</row>
    <row r="131" spans="31:43" x14ac:dyDescent="0.55000000000000004"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</row>
    <row r="132" spans="31:43" x14ac:dyDescent="0.55000000000000004">
      <c r="AE132" s="21" t="s">
        <v>16</v>
      </c>
      <c r="AF132" s="22" t="str">
        <f>A20</f>
        <v>คณะบริหารธุรกิจ</v>
      </c>
      <c r="AG132" s="76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</row>
    <row r="133" spans="31:43" ht="22.2" x14ac:dyDescent="0.55000000000000004">
      <c r="AE133" s="32"/>
      <c r="AF133" s="33" t="s">
        <v>19</v>
      </c>
      <c r="AG133" s="33" t="s">
        <v>20</v>
      </c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</row>
    <row r="134" spans="31:43" x14ac:dyDescent="0.55000000000000004">
      <c r="AE134" s="40">
        <v>23377</v>
      </c>
      <c r="AF134" s="41">
        <f>C21</f>
        <v>9105.2099999999991</v>
      </c>
      <c r="AG134" s="41">
        <f>D21</f>
        <v>31527.720359566199</v>
      </c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</row>
    <row r="135" spans="31:43" x14ac:dyDescent="0.55000000000000004">
      <c r="AE135" s="40">
        <v>23408</v>
      </c>
      <c r="AF135" s="41">
        <f>E21</f>
        <v>13826.3</v>
      </c>
      <c r="AG135" s="41">
        <f>F21</f>
        <v>50265.401242181004</v>
      </c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</row>
    <row r="136" spans="31:43" x14ac:dyDescent="0.55000000000000004">
      <c r="AE136" s="40">
        <v>23437</v>
      </c>
      <c r="AF136" s="41">
        <f>G21</f>
        <v>21327.83</v>
      </c>
      <c r="AG136" s="41">
        <f>H21</f>
        <v>81007.822241066693</v>
      </c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</row>
    <row r="137" spans="31:43" x14ac:dyDescent="0.55000000000000004">
      <c r="AE137" s="40">
        <v>23468</v>
      </c>
      <c r="AF137" s="41">
        <f>I21</f>
        <v>12466.99</v>
      </c>
      <c r="AG137" s="41">
        <f>J21</f>
        <v>45147.637309026904</v>
      </c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</row>
    <row r="138" spans="31:43" x14ac:dyDescent="0.55000000000000004">
      <c r="AE138" s="40">
        <v>23498</v>
      </c>
      <c r="AF138" s="41">
        <f>K21</f>
        <v>13137.800000000005</v>
      </c>
      <c r="AG138" s="41">
        <f>L21</f>
        <v>49034.038309308016</v>
      </c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</row>
    <row r="139" spans="31:43" x14ac:dyDescent="0.55000000000000004">
      <c r="AE139" s="40">
        <v>23529</v>
      </c>
      <c r="AF139" s="41">
        <f>M21</f>
        <v>13620.919999999995</v>
      </c>
      <c r="AG139" s="41">
        <f>N21</f>
        <v>51953.080328897588</v>
      </c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</row>
    <row r="140" spans="31:43" x14ac:dyDescent="0.55000000000000004">
      <c r="AE140" s="40">
        <v>23559</v>
      </c>
      <c r="AF140" s="41">
        <f>O21</f>
        <v>13218.77</v>
      </c>
      <c r="AG140" s="41">
        <f>P21</f>
        <v>49693.1216644468</v>
      </c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</row>
    <row r="141" spans="31:43" x14ac:dyDescent="0.55000000000000004">
      <c r="AE141" s="40">
        <v>23590</v>
      </c>
      <c r="AF141" s="41">
        <f>Q21</f>
        <v>11363.380000000001</v>
      </c>
      <c r="AG141" s="41">
        <f>R21</f>
        <v>42233.4282150914</v>
      </c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</row>
    <row r="142" spans="31:43" x14ac:dyDescent="0.55000000000000004">
      <c r="AE142" s="40">
        <v>23621</v>
      </c>
      <c r="AF142" s="41">
        <f>S21</f>
        <v>11292.02</v>
      </c>
      <c r="AG142" s="41">
        <f>T21</f>
        <v>42068.567080419598</v>
      </c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</row>
    <row r="143" spans="31:43" x14ac:dyDescent="0.55000000000000004">
      <c r="AE143" s="40">
        <v>23651</v>
      </c>
      <c r="AF143" s="41">
        <f>U21</f>
        <v>10372.23</v>
      </c>
      <c r="AG143" s="41">
        <f>V21</f>
        <v>38078.447901882297</v>
      </c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</row>
    <row r="144" spans="31:43" x14ac:dyDescent="0.55000000000000004">
      <c r="AE144" s="40">
        <v>23682</v>
      </c>
      <c r="AF144" s="41">
        <f>W21</f>
        <v>10956.11</v>
      </c>
      <c r="AG144" s="41">
        <f>X21</f>
        <v>41127.500287003902</v>
      </c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</row>
    <row r="145" spans="31:43" x14ac:dyDescent="0.55000000000000004">
      <c r="AE145" s="40">
        <v>23712</v>
      </c>
      <c r="AF145" s="41">
        <f>Y21</f>
        <v>10149.869999999999</v>
      </c>
      <c r="AG145" s="41">
        <f>Z21</f>
        <v>36104.119628781598</v>
      </c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</row>
    <row r="146" spans="31:43" x14ac:dyDescent="0.55000000000000004"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</row>
    <row r="147" spans="31:43" x14ac:dyDescent="0.55000000000000004"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</row>
    <row r="148" spans="31:43" x14ac:dyDescent="0.55000000000000004">
      <c r="AE148" s="21" t="s">
        <v>16</v>
      </c>
      <c r="AF148" s="22" t="str">
        <f>A22</f>
        <v>วิทยาลัยบริหารศาสตร์</v>
      </c>
      <c r="AG148" s="76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</row>
    <row r="149" spans="31:43" ht="22.2" x14ac:dyDescent="0.55000000000000004">
      <c r="AE149" s="32"/>
      <c r="AF149" s="33" t="s">
        <v>19</v>
      </c>
      <c r="AG149" s="33" t="s">
        <v>20</v>
      </c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</row>
    <row r="150" spans="31:43" x14ac:dyDescent="0.55000000000000004">
      <c r="AE150" s="40">
        <v>23377</v>
      </c>
      <c r="AF150" s="41">
        <f>C23</f>
        <v>4271.04</v>
      </c>
      <c r="AG150" s="41">
        <f>D23</f>
        <v>14777.7984</v>
      </c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</row>
    <row r="151" spans="31:43" x14ac:dyDescent="0.55000000000000004">
      <c r="AE151" s="40">
        <v>23408</v>
      </c>
      <c r="AF151" s="41">
        <f>E23</f>
        <v>6893.94</v>
      </c>
      <c r="AG151" s="41">
        <f>F23</f>
        <v>25093.941599999998</v>
      </c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</row>
    <row r="152" spans="31:43" x14ac:dyDescent="0.55000000000000004">
      <c r="AE152" s="40">
        <v>23437</v>
      </c>
      <c r="AF152" s="41">
        <f>G23</f>
        <v>14556.8</v>
      </c>
      <c r="AG152" s="41">
        <f>H23</f>
        <v>55315.839999999997</v>
      </c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</row>
    <row r="153" spans="31:43" x14ac:dyDescent="0.55000000000000004">
      <c r="AE153" s="40">
        <v>23468</v>
      </c>
      <c r="AF153" s="41">
        <f>I23</f>
        <v>6802.17</v>
      </c>
      <c r="AG153" s="41">
        <f>J23</f>
        <v>24623.8554</v>
      </c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</row>
    <row r="154" spans="31:43" x14ac:dyDescent="0.55000000000000004">
      <c r="AE154" s="40">
        <v>23498</v>
      </c>
      <c r="AF154" s="41">
        <f>K23</f>
        <v>11401.84</v>
      </c>
      <c r="AG154" s="41">
        <f>L23</f>
        <v>42528.8632</v>
      </c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</row>
    <row r="155" spans="31:43" x14ac:dyDescent="0.55000000000000004">
      <c r="AE155" s="40">
        <v>23529</v>
      </c>
      <c r="AF155" s="41">
        <f>M23</f>
        <v>9913.0300000000007</v>
      </c>
      <c r="AG155" s="41">
        <f>N23</f>
        <v>37768.6443</v>
      </c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</row>
    <row r="156" spans="31:43" x14ac:dyDescent="0.55000000000000004">
      <c r="AE156" s="40">
        <v>23559</v>
      </c>
      <c r="AF156" s="41">
        <f>O23</f>
        <v>7255.15</v>
      </c>
      <c r="AG156" s="41">
        <f>P23</f>
        <v>27279.363999999998</v>
      </c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</row>
    <row r="157" spans="31:43" x14ac:dyDescent="0.55000000000000004">
      <c r="AE157" s="40">
        <v>23590</v>
      </c>
      <c r="AF157" s="41">
        <f>Q23</f>
        <v>7917.01</v>
      </c>
      <c r="AG157" s="41">
        <f>R23</f>
        <v>29451.277200000004</v>
      </c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</row>
    <row r="158" spans="31:43" x14ac:dyDescent="0.55000000000000004">
      <c r="AE158" s="40">
        <v>23621</v>
      </c>
      <c r="AF158" s="41">
        <f>S23</f>
        <v>9449.19</v>
      </c>
      <c r="AG158" s="41">
        <f>T23</f>
        <v>35245.4787</v>
      </c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</row>
    <row r="159" spans="31:43" x14ac:dyDescent="0.55000000000000004">
      <c r="AE159" s="40">
        <v>23651</v>
      </c>
      <c r="AF159" s="41">
        <f>U23</f>
        <v>7641</v>
      </c>
      <c r="AG159" s="41">
        <f>V23</f>
        <v>28042.47</v>
      </c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</row>
    <row r="160" spans="31:43" x14ac:dyDescent="0.55000000000000004">
      <c r="AE160" s="40">
        <v>23682</v>
      </c>
      <c r="AF160" s="41">
        <f>W23</f>
        <v>6078.6</v>
      </c>
      <c r="AG160" s="41">
        <f>X23</f>
        <v>22794.75</v>
      </c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</row>
    <row r="161" spans="31:43" x14ac:dyDescent="0.55000000000000004">
      <c r="AE161" s="40">
        <v>23712</v>
      </c>
      <c r="AF161" s="41">
        <f>Y23</f>
        <v>4128.68</v>
      </c>
      <c r="AG161" s="41">
        <f>Z23</f>
        <v>14698.100800000002</v>
      </c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</row>
    <row r="162" spans="31:43" x14ac:dyDescent="0.55000000000000004"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</row>
    <row r="163" spans="31:43" x14ac:dyDescent="0.55000000000000004"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</row>
    <row r="164" spans="31:43" x14ac:dyDescent="0.55000000000000004">
      <c r="AE164" s="21" t="s">
        <v>16</v>
      </c>
      <c r="AF164" s="22" t="str">
        <f>A24</f>
        <v>ศูนย์กล้วยไม้</v>
      </c>
      <c r="AG164" s="76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</row>
    <row r="165" spans="31:43" ht="22.2" x14ac:dyDescent="0.55000000000000004">
      <c r="AE165" s="32"/>
      <c r="AF165" s="33" t="s">
        <v>19</v>
      </c>
      <c r="AG165" s="33" t="s">
        <v>20</v>
      </c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</row>
    <row r="166" spans="31:43" x14ac:dyDescent="0.55000000000000004">
      <c r="AE166" s="40">
        <v>23377</v>
      </c>
      <c r="AF166" s="41">
        <f>C25</f>
        <v>10582.28</v>
      </c>
      <c r="AG166" s="41">
        <f>D25</f>
        <v>36614.688800000004</v>
      </c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</row>
    <row r="167" spans="31:43" x14ac:dyDescent="0.55000000000000004">
      <c r="AE167" s="40">
        <v>23408</v>
      </c>
      <c r="AF167" s="41">
        <f>E25</f>
        <v>10952.7</v>
      </c>
      <c r="AG167" s="41">
        <f>F25</f>
        <v>39867.828000000001</v>
      </c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</row>
    <row r="168" spans="31:43" x14ac:dyDescent="0.55000000000000004">
      <c r="AE168" s="40">
        <v>23437</v>
      </c>
      <c r="AF168" s="41">
        <f>G25</f>
        <v>17708.900000000001</v>
      </c>
      <c r="AG168" s="41">
        <f>H25</f>
        <v>67293.820000000007</v>
      </c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</row>
    <row r="169" spans="31:43" x14ac:dyDescent="0.55000000000000004">
      <c r="AE169" s="40">
        <v>23468</v>
      </c>
      <c r="AF169" s="41">
        <f>I25</f>
        <v>12388.56</v>
      </c>
      <c r="AG169" s="41">
        <f>J25</f>
        <v>44846.587200000002</v>
      </c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</row>
    <row r="170" spans="31:43" x14ac:dyDescent="0.55000000000000004">
      <c r="AE170" s="40">
        <v>23498</v>
      </c>
      <c r="AF170" s="41">
        <f>K25</f>
        <v>16980.900000000001</v>
      </c>
      <c r="AG170" s="41">
        <f>L25</f>
        <v>63338.757000000005</v>
      </c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</row>
    <row r="171" spans="31:43" x14ac:dyDescent="0.55000000000000004">
      <c r="AE171" s="40">
        <v>23529</v>
      </c>
      <c r="AF171" s="41">
        <f>M25</f>
        <v>18511.189999999999</v>
      </c>
      <c r="AG171" s="41">
        <f>N25</f>
        <v>70527.633900000001</v>
      </c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</row>
    <row r="172" spans="31:43" x14ac:dyDescent="0.55000000000000004">
      <c r="AE172" s="40">
        <v>23559</v>
      </c>
      <c r="AF172" s="41">
        <f>O25</f>
        <v>16119.8</v>
      </c>
      <c r="AG172" s="41">
        <f>P25</f>
        <v>60610.447999999997</v>
      </c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</row>
    <row r="173" spans="31:43" x14ac:dyDescent="0.55000000000000004">
      <c r="AE173" s="40">
        <v>23590</v>
      </c>
      <c r="AF173" s="41">
        <f>Q25</f>
        <v>17033.48</v>
      </c>
      <c r="AG173" s="41">
        <f>R25</f>
        <v>63364.545600000005</v>
      </c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</row>
    <row r="174" spans="31:43" x14ac:dyDescent="0.55000000000000004">
      <c r="AE174" s="40">
        <v>23621</v>
      </c>
      <c r="AF174" s="41">
        <f>S25</f>
        <v>15697.75</v>
      </c>
      <c r="AG174" s="41">
        <f>T25</f>
        <v>58552.607499999998</v>
      </c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</row>
    <row r="175" spans="31:43" x14ac:dyDescent="0.55000000000000004">
      <c r="AE175" s="40">
        <v>23651</v>
      </c>
      <c r="AF175" s="41">
        <f>U25</f>
        <v>14413.89</v>
      </c>
      <c r="AG175" s="41">
        <f>V25</f>
        <v>52898.976299999995</v>
      </c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</row>
    <row r="176" spans="31:43" x14ac:dyDescent="0.55000000000000004">
      <c r="AE176" s="40">
        <v>23682</v>
      </c>
      <c r="AF176" s="41">
        <f>W25</f>
        <v>14144.96</v>
      </c>
      <c r="AG176" s="41">
        <f>X25</f>
        <v>53043.6</v>
      </c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</row>
    <row r="177" spans="31:43" x14ac:dyDescent="0.55000000000000004">
      <c r="AE177" s="40">
        <v>23712</v>
      </c>
      <c r="AF177" s="41">
        <f>Y25</f>
        <v>10556.7</v>
      </c>
      <c r="AG177" s="41">
        <f>Z25</f>
        <v>37581.852000000006</v>
      </c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</row>
    <row r="178" spans="31:43" x14ac:dyDescent="0.55000000000000004"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</row>
    <row r="179" spans="31:43" x14ac:dyDescent="0.55000000000000004"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</row>
    <row r="180" spans="31:43" x14ac:dyDescent="0.55000000000000004">
      <c r="AE180" s="21" t="s">
        <v>16</v>
      </c>
      <c r="AF180" s="22" t="str">
        <f>A26</f>
        <v>คณะวิทยาศาสตร์</v>
      </c>
      <c r="AG180" s="76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</row>
    <row r="181" spans="31:43" ht="22.2" x14ac:dyDescent="0.55000000000000004">
      <c r="AE181" s="32"/>
      <c r="AF181" s="33" t="s">
        <v>19</v>
      </c>
      <c r="AG181" s="33" t="s">
        <v>20</v>
      </c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</row>
    <row r="182" spans="31:43" x14ac:dyDescent="0.55000000000000004">
      <c r="AE182" s="40">
        <v>23377</v>
      </c>
      <c r="AF182" s="41">
        <f>C27</f>
        <v>68333.149999999994</v>
      </c>
      <c r="AG182" s="41">
        <f>D27</f>
        <v>236523.34095826102</v>
      </c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</row>
    <row r="183" spans="31:43" x14ac:dyDescent="0.55000000000000004">
      <c r="AE183" s="40">
        <v>23408</v>
      </c>
      <c r="AF183" s="41">
        <f>E27</f>
        <v>78095.899999999994</v>
      </c>
      <c r="AG183" s="41">
        <f>F27</f>
        <v>284084.99029827921</v>
      </c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</row>
    <row r="184" spans="31:43" x14ac:dyDescent="0.55000000000000004">
      <c r="AE184" s="40">
        <v>23437</v>
      </c>
      <c r="AF184" s="41">
        <f>G27</f>
        <v>115771.21</v>
      </c>
      <c r="AG184" s="41">
        <f>H27</f>
        <v>439823.69089243014</v>
      </c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</row>
    <row r="185" spans="31:43" x14ac:dyDescent="0.55000000000000004">
      <c r="AE185" s="40">
        <v>23468</v>
      </c>
      <c r="AF185" s="41">
        <f>I27</f>
        <v>77041.650000000009</v>
      </c>
      <c r="AG185" s="41">
        <f>J27</f>
        <v>278945.52801164426</v>
      </c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</row>
    <row r="186" spans="31:43" x14ac:dyDescent="0.55000000000000004">
      <c r="AE186" s="40">
        <v>23498</v>
      </c>
      <c r="AF186" s="41">
        <f>K27</f>
        <v>95444.890000000014</v>
      </c>
      <c r="AG186" s="41">
        <f>L27</f>
        <v>356121.92689024139</v>
      </c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</row>
    <row r="187" spans="31:43" x14ac:dyDescent="0.55000000000000004">
      <c r="AE187" s="40">
        <v>23529</v>
      </c>
      <c r="AF187" s="41">
        <f>M27</f>
        <v>107537.05</v>
      </c>
      <c r="AG187" s="41">
        <f>N27</f>
        <v>409945.01257720718</v>
      </c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</row>
    <row r="188" spans="31:43" x14ac:dyDescent="0.55000000000000004">
      <c r="AE188" s="40">
        <v>23559</v>
      </c>
      <c r="AF188" s="41">
        <f>O27</f>
        <v>94060.24</v>
      </c>
      <c r="AG188" s="41">
        <f>P27</f>
        <v>353633.0010587736</v>
      </c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</row>
    <row r="189" spans="31:43" x14ac:dyDescent="0.55000000000000004">
      <c r="AE189" s="40">
        <v>23590</v>
      </c>
      <c r="AF189" s="41">
        <f>Q27</f>
        <v>95972.9</v>
      </c>
      <c r="AG189" s="41">
        <f>R27</f>
        <v>356858.62707297248</v>
      </c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</row>
    <row r="190" spans="31:43" x14ac:dyDescent="0.55000000000000004">
      <c r="AE190" s="40">
        <v>23621</v>
      </c>
      <c r="AF190" s="41">
        <f>S27</f>
        <v>92876.61</v>
      </c>
      <c r="AG190" s="41">
        <f>T27</f>
        <v>346231.73704992299</v>
      </c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</row>
    <row r="191" spans="31:43" x14ac:dyDescent="0.55000000000000004">
      <c r="AE191" s="40">
        <v>23651</v>
      </c>
      <c r="AF191" s="41">
        <f>U27</f>
        <v>87116.639999999985</v>
      </c>
      <c r="AG191" s="41">
        <f>V27</f>
        <v>319769.12176581309</v>
      </c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</row>
    <row r="192" spans="31:43" x14ac:dyDescent="0.55000000000000004">
      <c r="AE192" s="40">
        <v>23682</v>
      </c>
      <c r="AF192" s="41">
        <f>W27</f>
        <v>88619.38</v>
      </c>
      <c r="AG192" s="41">
        <f>X27</f>
        <v>332479.61415684281</v>
      </c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</row>
    <row r="193" spans="31:43" x14ac:dyDescent="0.55000000000000004">
      <c r="AE193" s="40">
        <v>23712</v>
      </c>
      <c r="AF193" s="41">
        <f>Y27</f>
        <v>66925.66</v>
      </c>
      <c r="AG193" s="41">
        <f>Z27</f>
        <v>238162.9935898048</v>
      </c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</row>
    <row r="194" spans="31:43" x14ac:dyDescent="0.55000000000000004">
      <c r="AE194" s="59"/>
      <c r="AF194" s="60"/>
      <c r="AG194" s="60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</row>
    <row r="195" spans="31:43" x14ac:dyDescent="0.55000000000000004">
      <c r="AE195" s="59"/>
      <c r="AF195" s="60"/>
      <c r="AG195" s="60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</row>
    <row r="196" spans="31:43" x14ac:dyDescent="0.55000000000000004">
      <c r="AE196" s="21" t="s">
        <v>16</v>
      </c>
      <c r="AF196" s="22" t="str">
        <f>A28</f>
        <v>คณะเศรษฐศาสตร์</v>
      </c>
      <c r="AG196" s="76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</row>
    <row r="197" spans="31:43" ht="22.2" x14ac:dyDescent="0.55000000000000004">
      <c r="AE197" s="32"/>
      <c r="AF197" s="33" t="s">
        <v>19</v>
      </c>
      <c r="AG197" s="33" t="s">
        <v>20</v>
      </c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</row>
    <row r="198" spans="31:43" x14ac:dyDescent="0.55000000000000004">
      <c r="AE198" s="40">
        <v>23377</v>
      </c>
      <c r="AF198" s="41">
        <f>C29</f>
        <v>3095.99</v>
      </c>
      <c r="AG198" s="41">
        <f>D29</f>
        <v>10720.1818470978</v>
      </c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</row>
    <row r="199" spans="31:43" x14ac:dyDescent="0.55000000000000004">
      <c r="AE199" s="40">
        <v>23408</v>
      </c>
      <c r="AF199" s="41">
        <f>E29</f>
        <v>4663.59</v>
      </c>
      <c r="AG199" s="41">
        <f>F29</f>
        <v>16954.443530013301</v>
      </c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</row>
    <row r="200" spans="31:43" x14ac:dyDescent="0.55000000000000004">
      <c r="AE200" s="40">
        <v>23437</v>
      </c>
      <c r="AF200" s="41">
        <f>G29</f>
        <v>9020.43</v>
      </c>
      <c r="AG200" s="41">
        <f>H29</f>
        <v>34261.591075040698</v>
      </c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</row>
    <row r="201" spans="31:43" x14ac:dyDescent="0.55000000000000004">
      <c r="AE201" s="40">
        <v>23468</v>
      </c>
      <c r="AF201" s="41">
        <f>I29</f>
        <v>4467.28</v>
      </c>
      <c r="AG201" s="41">
        <f>J29</f>
        <v>16177.693027576801</v>
      </c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</row>
    <row r="202" spans="31:43" x14ac:dyDescent="0.55000000000000004">
      <c r="AE202" s="40">
        <v>23498</v>
      </c>
      <c r="AF202" s="41">
        <f>K29</f>
        <v>6942.71</v>
      </c>
      <c r="AG202" s="41">
        <f>L29</f>
        <v>25912.185305790601</v>
      </c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</row>
    <row r="203" spans="31:43" x14ac:dyDescent="0.55000000000000004">
      <c r="AE203" s="40">
        <v>23529</v>
      </c>
      <c r="AF203" s="41">
        <f>M29</f>
        <v>7503.97</v>
      </c>
      <c r="AG203" s="41">
        <f>N29</f>
        <v>28621.734522751602</v>
      </c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</row>
    <row r="204" spans="31:43" x14ac:dyDescent="0.55000000000000004">
      <c r="AE204" s="40">
        <v>23559</v>
      </c>
      <c r="AF204" s="41">
        <f>O29</f>
        <v>5755.23</v>
      </c>
      <c r="AG204" s="41">
        <f>P29</f>
        <v>21635.548889713198</v>
      </c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</row>
    <row r="205" spans="31:43" x14ac:dyDescent="0.55000000000000004">
      <c r="AE205" s="40">
        <v>23590</v>
      </c>
      <c r="AF205" s="41">
        <f>Q29</f>
        <v>6365.8</v>
      </c>
      <c r="AG205" s="41">
        <f>R29</f>
        <v>23659.294798874002</v>
      </c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</row>
    <row r="206" spans="31:43" x14ac:dyDescent="0.55000000000000004">
      <c r="AE206" s="40">
        <v>23621</v>
      </c>
      <c r="AF206" s="41">
        <f>S29</f>
        <v>6170.51</v>
      </c>
      <c r="AG206" s="41">
        <f>T29</f>
        <v>22988.315098219802</v>
      </c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</row>
    <row r="207" spans="31:43" x14ac:dyDescent="0.55000000000000004">
      <c r="AE207" s="40">
        <v>23651</v>
      </c>
      <c r="AF207" s="41">
        <f>U29</f>
        <v>5422.56</v>
      </c>
      <c r="AG207" s="41">
        <f>V29</f>
        <v>19907.258945745602</v>
      </c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</row>
    <row r="208" spans="31:43" x14ac:dyDescent="0.55000000000000004">
      <c r="AE208" s="40">
        <v>23682</v>
      </c>
      <c r="AF208" s="41">
        <f>W29</f>
        <v>5015.5</v>
      </c>
      <c r="AG208" s="41">
        <f>X29</f>
        <v>18827.391993095</v>
      </c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</row>
    <row r="209" spans="31:43" x14ac:dyDescent="0.55000000000000004">
      <c r="AE209" s="40">
        <v>23712</v>
      </c>
      <c r="AF209" s="41">
        <f>Y29</f>
        <v>2553.11</v>
      </c>
      <c r="AG209" s="41">
        <f>Z29</f>
        <v>9081.6718702248018</v>
      </c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</row>
    <row r="210" spans="31:43" x14ac:dyDescent="0.55000000000000004">
      <c r="AE210" s="59"/>
      <c r="AF210" s="60"/>
      <c r="AG210" s="60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</row>
    <row r="211" spans="31:43" x14ac:dyDescent="0.55000000000000004">
      <c r="AE211" s="59"/>
      <c r="AF211" s="60"/>
      <c r="AG211" s="60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</row>
    <row r="212" spans="31:43" x14ac:dyDescent="0.55000000000000004">
      <c r="AE212" s="21" t="s">
        <v>16</v>
      </c>
      <c r="AF212" s="22" t="str">
        <f>A30</f>
        <v>คณะเทคโนโลยีสารสนเทศและการสื่อสาร</v>
      </c>
      <c r="AG212" s="76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</row>
    <row r="213" spans="31:43" ht="22.2" x14ac:dyDescent="0.55000000000000004">
      <c r="AE213" s="32"/>
      <c r="AF213" s="33" t="s">
        <v>19</v>
      </c>
      <c r="AG213" s="33" t="s">
        <v>20</v>
      </c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</row>
    <row r="214" spans="31:43" x14ac:dyDescent="0.55000000000000004">
      <c r="AE214" s="40">
        <v>23377</v>
      </c>
      <c r="AF214" s="41">
        <f>C31</f>
        <v>669.36000000004424</v>
      </c>
      <c r="AG214" s="41">
        <f>D31</f>
        <v>2317.727421979353</v>
      </c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</row>
    <row r="215" spans="31:43" x14ac:dyDescent="0.55000000000000004">
      <c r="AE215" s="40">
        <v>23408</v>
      </c>
      <c r="AF215" s="41">
        <f>E31</f>
        <v>1345.1999999999534</v>
      </c>
      <c r="AG215" s="41">
        <f>F31</f>
        <v>4890.4636635238312</v>
      </c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</row>
    <row r="216" spans="31:43" x14ac:dyDescent="0.55000000000000004">
      <c r="AE216" s="40">
        <v>23437</v>
      </c>
      <c r="AF216" s="41">
        <f>G31</f>
        <v>2430.2000000000116</v>
      </c>
      <c r="AG216" s="41">
        <f>H31</f>
        <v>9230.4378649980445</v>
      </c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</row>
    <row r="217" spans="31:43" x14ac:dyDescent="0.55000000000000004">
      <c r="AE217" s="40">
        <v>23468</v>
      </c>
      <c r="AF217" s="41">
        <f>I31</f>
        <v>1600.8800000000047</v>
      </c>
      <c r="AG217" s="41">
        <f>J31</f>
        <v>5797.3857053928168</v>
      </c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</row>
    <row r="218" spans="31:43" x14ac:dyDescent="0.55000000000000004">
      <c r="AE218" s="40">
        <v>23498</v>
      </c>
      <c r="AF218" s="41">
        <f>K31</f>
        <v>2408.7600000000093</v>
      </c>
      <c r="AG218" s="41">
        <f>L31</f>
        <v>8990.1832968936342</v>
      </c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</row>
    <row r="219" spans="31:43" x14ac:dyDescent="0.55000000000000004">
      <c r="AE219" s="40">
        <v>23529</v>
      </c>
      <c r="AF219" s="41">
        <f>M31</f>
        <v>2499.5999999999767</v>
      </c>
      <c r="AG219" s="41">
        <f>N31</f>
        <v>9534.0050150879106</v>
      </c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</row>
    <row r="220" spans="31:43" x14ac:dyDescent="0.55000000000000004">
      <c r="AE220" s="40">
        <v>23559</v>
      </c>
      <c r="AF220" s="41">
        <f>O31</f>
        <v>1850.960000000021</v>
      </c>
      <c r="AG220" s="41">
        <f>P31</f>
        <v>6958.2858674464787</v>
      </c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</row>
    <row r="221" spans="31:43" x14ac:dyDescent="0.55000000000000004">
      <c r="AE221" s="40">
        <v>23590</v>
      </c>
      <c r="AF221" s="41">
        <f>Q31</f>
        <v>1222.2000000000116</v>
      </c>
      <c r="AG221" s="41">
        <f>R31</f>
        <v>4542.4597227660433</v>
      </c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</row>
    <row r="222" spans="31:43" x14ac:dyDescent="0.55000000000000004">
      <c r="AE222" s="40">
        <v>23621</v>
      </c>
      <c r="AF222" s="41">
        <f>S31</f>
        <v>1984.359999999986</v>
      </c>
      <c r="AG222" s="41">
        <f>T31</f>
        <v>7392.7589369927482</v>
      </c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</row>
    <row r="223" spans="31:43" x14ac:dyDescent="0.55000000000000004">
      <c r="AE223" s="40">
        <v>23651</v>
      </c>
      <c r="AF223" s="41">
        <f>U31</f>
        <v>1395</v>
      </c>
      <c r="AG223" s="41">
        <f>V31</f>
        <v>5121.3128539500003</v>
      </c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</row>
    <row r="224" spans="31:43" x14ac:dyDescent="0.55000000000000004">
      <c r="AE224" s="40">
        <v>23682</v>
      </c>
      <c r="AF224" s="41">
        <f>W31</f>
        <v>1489.2399999999907</v>
      </c>
      <c r="AG224" s="41">
        <f>X31</f>
        <v>5590.3709005675655</v>
      </c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</row>
    <row r="225" spans="31:43" x14ac:dyDescent="0.55000000000000004">
      <c r="AE225" s="40">
        <v>23712</v>
      </c>
      <c r="AF225" s="41">
        <f>Y31</f>
        <v>601.76000000000931</v>
      </c>
      <c r="AG225" s="41">
        <f>Z31</f>
        <v>2140.521506956833</v>
      </c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</row>
    <row r="226" spans="31:43" x14ac:dyDescent="0.55000000000000004">
      <c r="AE226" s="59"/>
      <c r="AF226" s="60"/>
      <c r="AG226" s="60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</row>
    <row r="227" spans="31:43" x14ac:dyDescent="0.55000000000000004">
      <c r="AE227" s="59"/>
      <c r="AF227" s="60"/>
      <c r="AG227" s="60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</row>
    <row r="228" spans="31:43" x14ac:dyDescent="0.55000000000000004">
      <c r="AE228" s="21" t="s">
        <v>16</v>
      </c>
      <c r="AF228" s="22" t="str">
        <f>A32</f>
        <v>คณะสถาปัตยกรรมศาสตร์และการออกแบบสิ่งแวดล้อม</v>
      </c>
      <c r="AG228" s="76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</row>
    <row r="229" spans="31:43" ht="22.2" x14ac:dyDescent="0.55000000000000004">
      <c r="AE229" s="32"/>
      <c r="AF229" s="33" t="s">
        <v>19</v>
      </c>
      <c r="AG229" s="33" t="s">
        <v>20</v>
      </c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</row>
    <row r="230" spans="31:43" x14ac:dyDescent="0.55000000000000004">
      <c r="AE230" s="40">
        <v>23377</v>
      </c>
      <c r="AF230" s="41">
        <f>C33</f>
        <v>7476.95</v>
      </c>
      <c r="AG230" s="41">
        <f>D33</f>
        <v>25872.745131200001</v>
      </c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</row>
    <row r="231" spans="31:43" x14ac:dyDescent="0.55000000000000004">
      <c r="AE231" s="40">
        <v>23408</v>
      </c>
      <c r="AF231" s="41">
        <f>E33</f>
        <v>10507.88</v>
      </c>
      <c r="AG231" s="41">
        <f>F33</f>
        <v>38242.912793599993</v>
      </c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</row>
    <row r="232" spans="31:43" x14ac:dyDescent="0.55000000000000004">
      <c r="AE232" s="40">
        <v>23437</v>
      </c>
      <c r="AF232" s="41">
        <f>G33</f>
        <v>16440.190000000002</v>
      </c>
      <c r="AG232" s="41">
        <f>H33</f>
        <v>62469.3072608</v>
      </c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</row>
    <row r="233" spans="31:43" x14ac:dyDescent="0.55000000000000004">
      <c r="AE233" s="40">
        <v>23468</v>
      </c>
      <c r="AF233" s="41">
        <f>I33</f>
        <v>11687.02</v>
      </c>
      <c r="AG233" s="41">
        <f>J33</f>
        <v>42308.991406400004</v>
      </c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</row>
    <row r="234" spans="31:43" x14ac:dyDescent="0.55000000000000004">
      <c r="AE234" s="40">
        <v>23498</v>
      </c>
      <c r="AF234" s="41">
        <f>K33</f>
        <v>13049.2</v>
      </c>
      <c r="AG234" s="41">
        <f>L33</f>
        <v>48677.174976000002</v>
      </c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</row>
    <row r="235" spans="31:43" x14ac:dyDescent="0.55000000000000004">
      <c r="AE235" s="40">
        <v>23529</v>
      </c>
      <c r="AF235" s="41">
        <f>M33</f>
        <v>11057.95</v>
      </c>
      <c r="AG235" s="41">
        <f>N33</f>
        <v>42135.507253600001</v>
      </c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</row>
    <row r="236" spans="31:43" x14ac:dyDescent="0.55000000000000004">
      <c r="AE236" s="40">
        <v>23559</v>
      </c>
      <c r="AF236" s="41">
        <f>O33</f>
        <v>9281.23</v>
      </c>
      <c r="AG236" s="41">
        <f>P33</f>
        <v>34896.738246399997</v>
      </c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</row>
    <row r="237" spans="31:43" x14ac:dyDescent="0.55000000000000004">
      <c r="AE237" s="40">
        <v>23590</v>
      </c>
      <c r="AF237" s="41">
        <f>Q33</f>
        <v>8478.68</v>
      </c>
      <c r="AG237" s="41">
        <f>R33</f>
        <v>31539.069854400004</v>
      </c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</row>
    <row r="238" spans="31:43" x14ac:dyDescent="0.55000000000000004">
      <c r="AE238" s="40">
        <v>23621</v>
      </c>
      <c r="AF238" s="41">
        <f>S33</f>
        <v>8898.2999999999993</v>
      </c>
      <c r="AG238" s="41">
        <f>T33</f>
        <v>33187.069384000002</v>
      </c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</row>
    <row r="239" spans="31:43" x14ac:dyDescent="0.55000000000000004">
      <c r="AE239" s="40">
        <v>23651</v>
      </c>
      <c r="AF239" s="41">
        <f>U33</f>
        <v>7488.68</v>
      </c>
      <c r="AG239" s="41">
        <f>V33</f>
        <v>27483.837043200001</v>
      </c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</row>
    <row r="240" spans="31:43" x14ac:dyDescent="0.55000000000000004">
      <c r="AE240" s="40">
        <v>23682</v>
      </c>
      <c r="AF240" s="41">
        <f>W33</f>
        <v>8523.9399999999987</v>
      </c>
      <c r="AG240" s="41">
        <f>X33</f>
        <v>31966.618915199997</v>
      </c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</row>
    <row r="241" spans="31:43" x14ac:dyDescent="0.55000000000000004">
      <c r="AE241" s="40">
        <v>23712</v>
      </c>
      <c r="AF241" s="41">
        <f>Y33</f>
        <v>5029.8500000000004</v>
      </c>
      <c r="AG241" s="41">
        <f>Z33</f>
        <v>17905.338537600004</v>
      </c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</row>
    <row r="242" spans="31:43" x14ac:dyDescent="0.55000000000000004">
      <c r="AE242" s="59"/>
      <c r="AF242" s="60"/>
      <c r="AG242" s="60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</row>
    <row r="243" spans="31:43" x14ac:dyDescent="0.55000000000000004">
      <c r="AE243" s="59"/>
      <c r="AF243" s="60"/>
      <c r="AG243" s="60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</row>
    <row r="244" spans="31:43" x14ac:dyDescent="0.55000000000000004">
      <c r="AE244" s="21" t="s">
        <v>16</v>
      </c>
      <c r="AF244" s="22" t="str">
        <f>A34</f>
        <v>คณะผลิตกรรมการเกษตร</v>
      </c>
      <c r="AG244" s="76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</row>
    <row r="245" spans="31:43" ht="22.2" x14ac:dyDescent="0.55000000000000004">
      <c r="AE245" s="32"/>
      <c r="AF245" s="33" t="s">
        <v>19</v>
      </c>
      <c r="AG245" s="33" t="s">
        <v>20</v>
      </c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</row>
    <row r="246" spans="31:43" x14ac:dyDescent="0.55000000000000004">
      <c r="AE246" s="40">
        <v>23377</v>
      </c>
      <c r="AF246" s="41">
        <f>C35</f>
        <v>41420.19</v>
      </c>
      <c r="AG246" s="41">
        <f>D35</f>
        <v>143367.94503712183</v>
      </c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</row>
    <row r="247" spans="31:43" x14ac:dyDescent="0.55000000000000004">
      <c r="AE247" s="40">
        <v>23408</v>
      </c>
      <c r="AF247" s="41">
        <f>E35</f>
        <v>50844.79</v>
      </c>
      <c r="AG247" s="41">
        <f>F35</f>
        <v>184960.85012193728</v>
      </c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</row>
    <row r="248" spans="31:43" x14ac:dyDescent="0.55000000000000004">
      <c r="AE248" s="40">
        <v>23437</v>
      </c>
      <c r="AF248" s="41">
        <f>G35</f>
        <v>65823.899999999994</v>
      </c>
      <c r="AG248" s="41">
        <f>H35</f>
        <v>250060.29336380097</v>
      </c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</row>
    <row r="249" spans="31:43" x14ac:dyDescent="0.55000000000000004">
      <c r="AE249" s="40">
        <v>23468</v>
      </c>
      <c r="AF249" s="41">
        <f>I35</f>
        <v>57870.07</v>
      </c>
      <c r="AG249" s="41">
        <f>J35</f>
        <v>209529.43564777172</v>
      </c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</row>
    <row r="250" spans="31:43" x14ac:dyDescent="0.55000000000000004">
      <c r="AE250" s="40">
        <v>23498</v>
      </c>
      <c r="AF250" s="41">
        <f>K35</f>
        <v>68047.53</v>
      </c>
      <c r="AG250" s="41">
        <f>L35</f>
        <v>253911.1705756158</v>
      </c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</row>
    <row r="251" spans="31:43" x14ac:dyDescent="0.55000000000000004">
      <c r="AE251" s="40">
        <v>23529</v>
      </c>
      <c r="AF251" s="41">
        <f>M35</f>
        <v>60560.06</v>
      </c>
      <c r="AG251" s="41">
        <f>N35</f>
        <v>230874.68328365689</v>
      </c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</row>
    <row r="252" spans="31:43" x14ac:dyDescent="0.55000000000000004">
      <c r="AE252" s="40">
        <v>23559</v>
      </c>
      <c r="AF252" s="41">
        <f>O35</f>
        <v>59109.05</v>
      </c>
      <c r="AG252" s="41">
        <f>P35</f>
        <v>222227.45036304192</v>
      </c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</row>
    <row r="253" spans="31:43" x14ac:dyDescent="0.55000000000000004">
      <c r="AE253" s="40">
        <v>23590</v>
      </c>
      <c r="AF253" s="41">
        <f>Q35</f>
        <v>56724.61</v>
      </c>
      <c r="AG253" s="41">
        <f>R35</f>
        <v>210903.0490607133</v>
      </c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</row>
    <row r="254" spans="31:43" x14ac:dyDescent="0.55000000000000004">
      <c r="AE254" s="40">
        <v>23621</v>
      </c>
      <c r="AF254" s="41">
        <f>S35</f>
        <v>55306.39</v>
      </c>
      <c r="AG254" s="41">
        <f>T35</f>
        <v>206146.91505966228</v>
      </c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</row>
    <row r="255" spans="31:43" x14ac:dyDescent="0.55000000000000004">
      <c r="AE255" s="40">
        <v>23651</v>
      </c>
      <c r="AF255" s="41">
        <f>U35</f>
        <v>53360</v>
      </c>
      <c r="AG255" s="41">
        <f>V35</f>
        <v>195868.50633696993</v>
      </c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</row>
    <row r="256" spans="31:43" x14ac:dyDescent="0.55000000000000004">
      <c r="AE256" s="40">
        <v>23682</v>
      </c>
      <c r="AF256" s="41">
        <f>W35</f>
        <v>53184.66</v>
      </c>
      <c r="AG256" s="41">
        <f>X35</f>
        <v>199551.55664393341</v>
      </c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</row>
    <row r="257" spans="31:43" x14ac:dyDescent="0.55000000000000004">
      <c r="AE257" s="40">
        <v>23712</v>
      </c>
      <c r="AF257" s="41">
        <f>Y35</f>
        <v>43806.84</v>
      </c>
      <c r="AG257" s="41">
        <f>Z35</f>
        <v>155888.10090597125</v>
      </c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</row>
    <row r="258" spans="31:43" x14ac:dyDescent="0.55000000000000004">
      <c r="AE258" s="59"/>
      <c r="AF258" s="60"/>
      <c r="AG258" s="60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</row>
    <row r="259" spans="31:43" x14ac:dyDescent="0.55000000000000004">
      <c r="AE259" s="59"/>
      <c r="AF259" s="60"/>
      <c r="AG259" s="60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</row>
    <row r="260" spans="31:43" x14ac:dyDescent="0.55000000000000004">
      <c r="AE260" s="21" t="s">
        <v>16</v>
      </c>
      <c r="AF260" s="22" t="str">
        <f>A36</f>
        <v>สำนักวิจัยและส่งเสริมการเกษตร</v>
      </c>
      <c r="AG260" s="76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</row>
    <row r="261" spans="31:43" ht="22.2" x14ac:dyDescent="0.55000000000000004">
      <c r="AE261" s="32"/>
      <c r="AF261" s="33" t="s">
        <v>19</v>
      </c>
      <c r="AG261" s="33" t="s">
        <v>20</v>
      </c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</row>
    <row r="262" spans="31:43" x14ac:dyDescent="0.55000000000000004">
      <c r="AE262" s="40">
        <v>23377</v>
      </c>
      <c r="AF262" s="41">
        <f>C37</f>
        <v>3249</v>
      </c>
      <c r="AG262" s="41">
        <f>D37</f>
        <v>11241.54</v>
      </c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</row>
    <row r="263" spans="31:43" x14ac:dyDescent="0.55000000000000004">
      <c r="AE263" s="40">
        <v>23408</v>
      </c>
      <c r="AF263" s="41">
        <f>E37</f>
        <v>4602</v>
      </c>
      <c r="AG263" s="41">
        <f>F37</f>
        <v>16751.28</v>
      </c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</row>
    <row r="264" spans="31:43" x14ac:dyDescent="0.55000000000000004">
      <c r="AE264" s="40">
        <v>23437</v>
      </c>
      <c r="AF264" s="41">
        <f>G37</f>
        <v>6684</v>
      </c>
      <c r="AG264" s="41">
        <f>H37</f>
        <v>25399.199999999997</v>
      </c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</row>
    <row r="265" spans="31:43" x14ac:dyDescent="0.55000000000000004">
      <c r="AE265" s="40">
        <v>23468</v>
      </c>
      <c r="AF265" s="41">
        <f>I37</f>
        <v>4432</v>
      </c>
      <c r="AG265" s="41">
        <f>J37</f>
        <v>16043.84</v>
      </c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</row>
    <row r="266" spans="31:43" x14ac:dyDescent="0.55000000000000004">
      <c r="AE266" s="40">
        <v>23498</v>
      </c>
      <c r="AF266" s="41">
        <f>K37</f>
        <v>10997</v>
      </c>
      <c r="AG266" s="41">
        <f>L37</f>
        <v>41018.81</v>
      </c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</row>
    <row r="267" spans="31:43" x14ac:dyDescent="0.55000000000000004">
      <c r="AE267" s="40">
        <v>23529</v>
      </c>
      <c r="AF267" s="41">
        <f>M37</f>
        <v>8427</v>
      </c>
      <c r="AG267" s="41">
        <f>N37</f>
        <v>32106.87</v>
      </c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</row>
    <row r="268" spans="31:43" x14ac:dyDescent="0.55000000000000004">
      <c r="AE268" s="40">
        <v>23559</v>
      </c>
      <c r="AF268" s="41">
        <f>O37</f>
        <v>9116</v>
      </c>
      <c r="AG268" s="41">
        <f>P37</f>
        <v>34276.160000000003</v>
      </c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</row>
    <row r="269" spans="31:43" x14ac:dyDescent="0.55000000000000004">
      <c r="AE269" s="40">
        <v>23590</v>
      </c>
      <c r="AF269" s="41">
        <f>Q37</f>
        <v>7939</v>
      </c>
      <c r="AG269" s="41">
        <f>R37</f>
        <v>29533.08</v>
      </c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</row>
    <row r="270" spans="31:43" x14ac:dyDescent="0.55000000000000004">
      <c r="AE270" s="40">
        <v>23621</v>
      </c>
      <c r="AF270" s="41">
        <f>S37</f>
        <v>6634</v>
      </c>
      <c r="AG270" s="41">
        <f>T37</f>
        <v>24744.82</v>
      </c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</row>
    <row r="271" spans="31:43" x14ac:dyDescent="0.55000000000000004">
      <c r="AE271" s="40">
        <v>23651</v>
      </c>
      <c r="AF271" s="41">
        <f>U37</f>
        <v>6018</v>
      </c>
      <c r="AG271" s="41">
        <f>V37</f>
        <v>22086.059999999998</v>
      </c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</row>
    <row r="272" spans="31:43" x14ac:dyDescent="0.55000000000000004">
      <c r="AE272" s="40">
        <v>23682</v>
      </c>
      <c r="AF272" s="41">
        <f>W37</f>
        <v>9009</v>
      </c>
      <c r="AG272" s="41">
        <f>X37</f>
        <v>33783.75</v>
      </c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</row>
    <row r="273" spans="31:43" x14ac:dyDescent="0.55000000000000004">
      <c r="AE273" s="40">
        <v>23712</v>
      </c>
      <c r="AF273" s="41">
        <f>Y37</f>
        <v>6315</v>
      </c>
      <c r="AG273" s="41">
        <f>Z37</f>
        <v>22481.400000000005</v>
      </c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</row>
    <row r="274" spans="31:43" x14ac:dyDescent="0.55000000000000004">
      <c r="AE274" s="59"/>
      <c r="AF274" s="60"/>
      <c r="AG274" s="60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</row>
    <row r="275" spans="31:43" x14ac:dyDescent="0.55000000000000004">
      <c r="AE275" s="59"/>
      <c r="AF275" s="60"/>
      <c r="AG275" s="60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</row>
    <row r="276" spans="31:43" x14ac:dyDescent="0.55000000000000004">
      <c r="AE276" s="21" t="s">
        <v>16</v>
      </c>
      <c r="AF276" s="22" t="str">
        <f>A38</f>
        <v>ศูนย์วิจัยพลังงาน</v>
      </c>
      <c r="AG276" s="76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</row>
    <row r="277" spans="31:43" ht="22.2" x14ac:dyDescent="0.55000000000000004">
      <c r="AE277" s="32"/>
      <c r="AF277" s="33" t="s">
        <v>19</v>
      </c>
      <c r="AG277" s="33" t="s">
        <v>20</v>
      </c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</row>
    <row r="278" spans="31:43" x14ac:dyDescent="0.55000000000000004">
      <c r="AE278" s="40">
        <v>23377</v>
      </c>
      <c r="AF278" s="41">
        <f>C39</f>
        <v>727</v>
      </c>
      <c r="AG278" s="41">
        <f>D39</f>
        <v>2515.42</v>
      </c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</row>
    <row r="279" spans="31:43" x14ac:dyDescent="0.55000000000000004">
      <c r="AE279" s="40">
        <v>23408</v>
      </c>
      <c r="AF279" s="41">
        <f>E39</f>
        <v>1093</v>
      </c>
      <c r="AG279" s="41">
        <f>F39</f>
        <v>3978.52</v>
      </c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</row>
    <row r="280" spans="31:43" x14ac:dyDescent="0.55000000000000004">
      <c r="AE280" s="40">
        <v>23437</v>
      </c>
      <c r="AF280" s="41">
        <f>G39</f>
        <v>1019</v>
      </c>
      <c r="AG280" s="41">
        <f>H39</f>
        <v>3872.2</v>
      </c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</row>
    <row r="281" spans="31:43" x14ac:dyDescent="0.55000000000000004">
      <c r="AE281" s="40">
        <v>23468</v>
      </c>
      <c r="AF281" s="41">
        <f>I39</f>
        <v>1533</v>
      </c>
      <c r="AG281" s="41">
        <f>J39</f>
        <v>5549.46</v>
      </c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</row>
    <row r="282" spans="31:43" x14ac:dyDescent="0.55000000000000004">
      <c r="AE282" s="40">
        <v>23498</v>
      </c>
      <c r="AF282" s="41">
        <f>K39</f>
        <v>1770</v>
      </c>
      <c r="AG282" s="41">
        <f>L39</f>
        <v>6602.1</v>
      </c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</row>
    <row r="283" spans="31:43" x14ac:dyDescent="0.55000000000000004">
      <c r="AE283" s="40">
        <v>23529</v>
      </c>
      <c r="AF283" s="41">
        <f>M39</f>
        <v>905</v>
      </c>
      <c r="AG283" s="41">
        <f>N39</f>
        <v>3448.05</v>
      </c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</row>
    <row r="284" spans="31:43" x14ac:dyDescent="0.55000000000000004">
      <c r="AE284" s="40">
        <v>23559</v>
      </c>
      <c r="AF284" s="41">
        <f>O39</f>
        <v>2387</v>
      </c>
      <c r="AG284" s="41">
        <f>P39</f>
        <v>8975.119999999999</v>
      </c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</row>
    <row r="285" spans="31:43" x14ac:dyDescent="0.55000000000000004">
      <c r="AE285" s="40">
        <v>23590</v>
      </c>
      <c r="AF285" s="41">
        <f>Q39</f>
        <v>1386</v>
      </c>
      <c r="AG285" s="41">
        <f>R39</f>
        <v>5155.92</v>
      </c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</row>
    <row r="286" spans="31:43" x14ac:dyDescent="0.55000000000000004">
      <c r="AE286" s="40">
        <v>23621</v>
      </c>
      <c r="AF286" s="41">
        <f>S39</f>
        <v>1245</v>
      </c>
      <c r="AG286" s="41">
        <f>T39</f>
        <v>4643.8500000000004</v>
      </c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</row>
    <row r="287" spans="31:43" x14ac:dyDescent="0.55000000000000004">
      <c r="AE287" s="40">
        <v>23651</v>
      </c>
      <c r="AF287" s="41">
        <f>U39</f>
        <v>1424</v>
      </c>
      <c r="AG287" s="41">
        <f>V39</f>
        <v>5226.08</v>
      </c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</row>
    <row r="288" spans="31:43" x14ac:dyDescent="0.55000000000000004">
      <c r="AE288" s="40">
        <v>23682</v>
      </c>
      <c r="AF288" s="41">
        <f>W39</f>
        <v>1085</v>
      </c>
      <c r="AG288" s="41">
        <f>X39</f>
        <v>4068.75</v>
      </c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</row>
    <row r="289" spans="31:43" x14ac:dyDescent="0.55000000000000004">
      <c r="AE289" s="40">
        <v>23712</v>
      </c>
      <c r="AF289" s="41">
        <f>Y39</f>
        <v>983</v>
      </c>
      <c r="AG289" s="41">
        <f>Z39</f>
        <v>3499.48</v>
      </c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</row>
    <row r="290" spans="31:43" x14ac:dyDescent="0.55000000000000004">
      <c r="AE290" s="59"/>
      <c r="AF290" s="60"/>
      <c r="AG290" s="60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</row>
    <row r="291" spans="31:43" x14ac:dyDescent="0.55000000000000004">
      <c r="AE291" s="59"/>
      <c r="AF291" s="60"/>
      <c r="AG291" s="60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</row>
    <row r="292" spans="31:43" x14ac:dyDescent="0.55000000000000004">
      <c r="AE292" s="21" t="s">
        <v>16</v>
      </c>
      <c r="AF292" s="22" t="str">
        <f>A40</f>
        <v>ศูนย์อาคารที่พัก</v>
      </c>
      <c r="AG292" s="76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</row>
    <row r="293" spans="31:43" ht="22.2" x14ac:dyDescent="0.55000000000000004">
      <c r="AE293" s="32"/>
      <c r="AF293" s="33" t="s">
        <v>19</v>
      </c>
      <c r="AG293" s="33" t="s">
        <v>20</v>
      </c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</row>
    <row r="294" spans="31:43" x14ac:dyDescent="0.55000000000000004">
      <c r="AE294" s="40">
        <v>23377</v>
      </c>
      <c r="AF294" s="41">
        <f>C41</f>
        <v>8146.41</v>
      </c>
      <c r="AG294" s="41">
        <f>D41</f>
        <v>28186.578600000001</v>
      </c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</row>
    <row r="295" spans="31:43" x14ac:dyDescent="0.55000000000000004">
      <c r="AE295" s="40">
        <v>23408</v>
      </c>
      <c r="AF295" s="41">
        <f>E41</f>
        <v>8392.23</v>
      </c>
      <c r="AG295" s="41">
        <f>F41</f>
        <v>30547.717199999999</v>
      </c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</row>
    <row r="296" spans="31:43" x14ac:dyDescent="0.55000000000000004">
      <c r="AE296" s="40">
        <v>23437</v>
      </c>
      <c r="AF296" s="41">
        <f>G41</f>
        <v>11960.2</v>
      </c>
      <c r="AG296" s="41">
        <f>H41</f>
        <v>45448.76</v>
      </c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</row>
    <row r="297" spans="31:43" x14ac:dyDescent="0.55000000000000004">
      <c r="AE297" s="40">
        <v>23468</v>
      </c>
      <c r="AF297" s="41">
        <f>I41</f>
        <v>10307.74</v>
      </c>
      <c r="AG297" s="41">
        <f>J41</f>
        <v>37314.018799999998</v>
      </c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</row>
    <row r="298" spans="31:43" x14ac:dyDescent="0.55000000000000004">
      <c r="AE298" s="40">
        <v>23498</v>
      </c>
      <c r="AF298" s="41">
        <f>K41</f>
        <v>11022.09</v>
      </c>
      <c r="AG298" s="41">
        <f>L41</f>
        <v>41112.395700000001</v>
      </c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</row>
    <row r="299" spans="31:43" x14ac:dyDescent="0.55000000000000004">
      <c r="AE299" s="40">
        <v>23529</v>
      </c>
      <c r="AF299" s="41">
        <f>M41</f>
        <v>7955.38</v>
      </c>
      <c r="AG299" s="41">
        <f>N41</f>
        <v>30309.997800000001</v>
      </c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</row>
    <row r="300" spans="31:43" x14ac:dyDescent="0.55000000000000004">
      <c r="AE300" s="40">
        <v>23559</v>
      </c>
      <c r="AF300" s="41">
        <f>O41</f>
        <v>8214.18</v>
      </c>
      <c r="AG300" s="41">
        <f>P41</f>
        <v>30885.316800000001</v>
      </c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</row>
    <row r="301" spans="31:43" x14ac:dyDescent="0.55000000000000004">
      <c r="AE301" s="40">
        <v>23590</v>
      </c>
      <c r="AF301" s="41">
        <f>Q41</f>
        <v>8329.1200000000008</v>
      </c>
      <c r="AG301" s="41">
        <f>R41</f>
        <v>30984.326400000005</v>
      </c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</row>
    <row r="302" spans="31:43" x14ac:dyDescent="0.55000000000000004">
      <c r="AE302" s="40">
        <v>23621</v>
      </c>
      <c r="AF302" s="41">
        <f>S41</f>
        <v>14218.68</v>
      </c>
      <c r="AG302" s="41">
        <f>T41</f>
        <v>53035.676400000004</v>
      </c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</row>
    <row r="303" spans="31:43" x14ac:dyDescent="0.55000000000000004">
      <c r="AE303" s="40">
        <v>23651</v>
      </c>
      <c r="AF303" s="41">
        <f>U41</f>
        <v>20642.919999999998</v>
      </c>
      <c r="AG303" s="41">
        <f>V41</f>
        <v>75759.516399999993</v>
      </c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</row>
    <row r="304" spans="31:43" x14ac:dyDescent="0.55000000000000004">
      <c r="AE304" s="40">
        <v>23682</v>
      </c>
      <c r="AF304" s="41">
        <f>W41</f>
        <v>10931.81</v>
      </c>
      <c r="AG304" s="41">
        <f>X41</f>
        <v>40994.287499999999</v>
      </c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</row>
    <row r="305" spans="31:43" x14ac:dyDescent="0.55000000000000004">
      <c r="AE305" s="40">
        <v>23712</v>
      </c>
      <c r="AF305" s="41">
        <f>Y41</f>
        <v>9289.11</v>
      </c>
      <c r="AG305" s="41">
        <f>Z41</f>
        <v>33069.231599999999</v>
      </c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</row>
    <row r="306" spans="31:43" x14ac:dyDescent="0.55000000000000004">
      <c r="AE306" s="59"/>
      <c r="AF306" s="60"/>
      <c r="AG306" s="60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</row>
    <row r="307" spans="31:43" x14ac:dyDescent="0.55000000000000004">
      <c r="AE307" s="59"/>
      <c r="AF307" s="60"/>
      <c r="AG307" s="60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</row>
    <row r="308" spans="31:43" x14ac:dyDescent="0.55000000000000004">
      <c r="AE308" s="21" t="s">
        <v>16</v>
      </c>
      <c r="AF308" s="22" t="str">
        <f>A42</f>
        <v>คณะวิศวกรรมศาสตร์</v>
      </c>
      <c r="AG308" s="76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</row>
    <row r="309" spans="31:43" ht="22.2" x14ac:dyDescent="0.55000000000000004">
      <c r="AE309" s="32"/>
      <c r="AF309" s="33" t="s">
        <v>19</v>
      </c>
      <c r="AG309" s="33" t="s">
        <v>20</v>
      </c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</row>
    <row r="310" spans="31:43" x14ac:dyDescent="0.55000000000000004">
      <c r="AE310" s="40">
        <v>23377</v>
      </c>
      <c r="AF310" s="41">
        <f>C43</f>
        <v>31967.33</v>
      </c>
      <c r="AG310" s="41">
        <f>D43</f>
        <v>110675.05755169259</v>
      </c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</row>
    <row r="311" spans="31:43" x14ac:dyDescent="0.55000000000000004">
      <c r="AE311" s="40">
        <v>23408</v>
      </c>
      <c r="AF311" s="41">
        <f>E43</f>
        <v>34578.32</v>
      </c>
      <c r="AG311" s="41">
        <f>F43</f>
        <v>125739.95570111841</v>
      </c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</row>
    <row r="312" spans="31:43" x14ac:dyDescent="0.55000000000000004">
      <c r="AE312" s="40">
        <v>23437</v>
      </c>
      <c r="AF312" s="41">
        <f>G43</f>
        <v>48741.54</v>
      </c>
      <c r="AG312" s="41">
        <f>H43</f>
        <v>185147.54476079458</v>
      </c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</row>
    <row r="313" spans="31:43" x14ac:dyDescent="0.55000000000000004">
      <c r="AE313" s="40">
        <v>23468</v>
      </c>
      <c r="AF313" s="41">
        <f>I43</f>
        <v>34542.519999999997</v>
      </c>
      <c r="AG313" s="41">
        <f>J43</f>
        <v>125078.59558163119</v>
      </c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</row>
    <row r="314" spans="31:43" x14ac:dyDescent="0.55000000000000004">
      <c r="AE314" s="40">
        <v>23498</v>
      </c>
      <c r="AF314" s="41">
        <f>K43</f>
        <v>44237.25</v>
      </c>
      <c r="AG314" s="41">
        <f>L43</f>
        <v>165085.69895889497</v>
      </c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</row>
    <row r="315" spans="31:43" x14ac:dyDescent="0.55000000000000004">
      <c r="AE315" s="40">
        <v>23529</v>
      </c>
      <c r="AF315" s="41">
        <f>M43</f>
        <v>45627.77</v>
      </c>
      <c r="AG315" s="41">
        <f>N43</f>
        <v>173995.24345473561</v>
      </c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</row>
    <row r="316" spans="31:43" x14ac:dyDescent="0.55000000000000004">
      <c r="AE316" s="40">
        <v>23559</v>
      </c>
      <c r="AF316" s="41">
        <f>O43</f>
        <v>43036.959999999999</v>
      </c>
      <c r="AG316" s="41">
        <f>P43</f>
        <v>161795.84349968642</v>
      </c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</row>
    <row r="317" spans="31:43" x14ac:dyDescent="0.55000000000000004">
      <c r="AE317" s="40">
        <v>23590</v>
      </c>
      <c r="AF317" s="41">
        <f>Q43</f>
        <v>42866.05</v>
      </c>
      <c r="AG317" s="41">
        <f>R43</f>
        <v>159343.71411325649</v>
      </c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</row>
    <row r="318" spans="31:43" x14ac:dyDescent="0.55000000000000004">
      <c r="AE318" s="40">
        <v>23621</v>
      </c>
      <c r="AF318" s="41">
        <f>S43</f>
        <v>41018.639999999999</v>
      </c>
      <c r="AG318" s="41">
        <f>T43</f>
        <v>152849.12839194719</v>
      </c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</row>
    <row r="319" spans="31:43" x14ac:dyDescent="0.55000000000000004">
      <c r="AE319" s="40">
        <v>23651</v>
      </c>
      <c r="AF319" s="41">
        <f>U43</f>
        <v>40783.51</v>
      </c>
      <c r="AG319" s="41">
        <f>V43</f>
        <v>149714.55997175508</v>
      </c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</row>
    <row r="320" spans="31:43" x14ac:dyDescent="0.55000000000000004">
      <c r="AE320" s="40">
        <v>23682</v>
      </c>
      <c r="AF320" s="41">
        <f>W43</f>
        <v>39729.69</v>
      </c>
      <c r="AG320" s="41">
        <f>X43</f>
        <v>149108.95666993811</v>
      </c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</row>
    <row r="321" spans="31:43" x14ac:dyDescent="0.55000000000000004">
      <c r="AE321" s="40">
        <v>23712</v>
      </c>
      <c r="AF321" s="41">
        <f>Y43</f>
        <v>33424.870000000003</v>
      </c>
      <c r="AG321" s="41">
        <f>Z43</f>
        <v>118919.5173027016</v>
      </c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</row>
    <row r="322" spans="31:43" x14ac:dyDescent="0.55000000000000004">
      <c r="AE322" s="59"/>
      <c r="AF322" s="60"/>
      <c r="AG322" s="60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</row>
    <row r="323" spans="31:43" x14ac:dyDescent="0.55000000000000004">
      <c r="AE323" s="59"/>
      <c r="AF323" s="60"/>
      <c r="AG323" s="60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</row>
    <row r="324" spans="31:43" x14ac:dyDescent="0.55000000000000004">
      <c r="AE324" s="21" t="s">
        <v>16</v>
      </c>
      <c r="AF324" s="22" t="str">
        <f>A44</f>
        <v>คณะเทคโนโลยีการประมง</v>
      </c>
      <c r="AG324" s="76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</row>
    <row r="325" spans="31:43" ht="22.2" x14ac:dyDescent="0.55000000000000004">
      <c r="AE325" s="32"/>
      <c r="AF325" s="33" t="s">
        <v>19</v>
      </c>
      <c r="AG325" s="33" t="s">
        <v>20</v>
      </c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</row>
    <row r="326" spans="31:43" x14ac:dyDescent="0.55000000000000004">
      <c r="AE326" s="40">
        <v>23377</v>
      </c>
      <c r="AF326" s="41">
        <f>C45</f>
        <v>6511</v>
      </c>
      <c r="AG326" s="41">
        <f>D45</f>
        <v>22540.967011199999</v>
      </c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</row>
    <row r="327" spans="31:43" x14ac:dyDescent="0.55000000000000004">
      <c r="AE327" s="40">
        <v>23408</v>
      </c>
      <c r="AF327" s="41">
        <f>E45</f>
        <v>8381</v>
      </c>
      <c r="AG327" s="41">
        <f>F45</f>
        <v>30477.266667199998</v>
      </c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</row>
    <row r="328" spans="31:43" x14ac:dyDescent="0.55000000000000004">
      <c r="AE328" s="40">
        <v>23437</v>
      </c>
      <c r="AF328" s="41">
        <f>G45</f>
        <v>9629</v>
      </c>
      <c r="AG328" s="41">
        <f>H45</f>
        <v>36578.817536000002</v>
      </c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</row>
    <row r="329" spans="31:43" x14ac:dyDescent="0.55000000000000004">
      <c r="AE329" s="40">
        <v>23468</v>
      </c>
      <c r="AF329" s="41">
        <f>I45</f>
        <v>9613</v>
      </c>
      <c r="AG329" s="41">
        <f>J45</f>
        <v>34808.075473600002</v>
      </c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</row>
    <row r="330" spans="31:43" x14ac:dyDescent="0.55000000000000004">
      <c r="AE330" s="40">
        <v>23498</v>
      </c>
      <c r="AF330" s="41">
        <f>K45</f>
        <v>9361</v>
      </c>
      <c r="AG330" s="41">
        <f>L45</f>
        <v>34931.531801599995</v>
      </c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</row>
    <row r="331" spans="31:43" x14ac:dyDescent="0.55000000000000004">
      <c r="AE331" s="40">
        <v>23529</v>
      </c>
      <c r="AF331" s="41">
        <f>M45</f>
        <v>9329</v>
      </c>
      <c r="AG331" s="41">
        <f>N45</f>
        <v>35572.470486400001</v>
      </c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</row>
    <row r="332" spans="31:43" x14ac:dyDescent="0.55000000000000004">
      <c r="AE332" s="40">
        <v>23559</v>
      </c>
      <c r="AF332" s="41">
        <f>O45</f>
        <v>9875</v>
      </c>
      <c r="AG332" s="41">
        <f>P45</f>
        <v>37124.850848000002</v>
      </c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</row>
    <row r="333" spans="31:43" x14ac:dyDescent="0.55000000000000004">
      <c r="AE333" s="40">
        <v>23590</v>
      </c>
      <c r="AF333" s="41">
        <f>Q45</f>
        <v>7535</v>
      </c>
      <c r="AG333" s="41">
        <f>R45</f>
        <v>28012.922713600004</v>
      </c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</row>
    <row r="334" spans="31:43" x14ac:dyDescent="0.55000000000000004">
      <c r="AE334" s="40">
        <v>23621</v>
      </c>
      <c r="AF334" s="41">
        <f>S45</f>
        <v>6967</v>
      </c>
      <c r="AG334" s="41">
        <f>T45</f>
        <v>25964.654380799999</v>
      </c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</row>
    <row r="335" spans="31:43" x14ac:dyDescent="0.55000000000000004">
      <c r="AE335" s="40">
        <v>23651</v>
      </c>
      <c r="AF335" s="41">
        <f>U45</f>
        <v>6667</v>
      </c>
      <c r="AG335" s="41">
        <f>V45</f>
        <v>24472.848761599998</v>
      </c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</row>
    <row r="336" spans="31:43" x14ac:dyDescent="0.55000000000000004">
      <c r="AE336" s="40">
        <v>23682</v>
      </c>
      <c r="AF336" s="41">
        <f>W45</f>
        <v>8089</v>
      </c>
      <c r="AG336" s="41">
        <f>X45</f>
        <v>30352.189151999999</v>
      </c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</row>
    <row r="337" spans="31:43" x14ac:dyDescent="0.55000000000000004">
      <c r="AE337" s="40">
        <v>23712</v>
      </c>
      <c r="AF337" s="41">
        <f>Y45</f>
        <v>9003</v>
      </c>
      <c r="AG337" s="41">
        <f>Z45</f>
        <v>32036.768064</v>
      </c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</row>
    <row r="338" spans="31:43" x14ac:dyDescent="0.55000000000000004">
      <c r="AE338" s="59"/>
      <c r="AF338" s="60"/>
      <c r="AG338" s="60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</row>
    <row r="339" spans="31:43" x14ac:dyDescent="0.55000000000000004">
      <c r="AE339" s="59"/>
      <c r="AF339" s="60"/>
      <c r="AG339" s="60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</row>
    <row r="340" spans="31:43" x14ac:dyDescent="0.55000000000000004">
      <c r="AE340" s="21" t="s">
        <v>16</v>
      </c>
      <c r="AF340" s="22" t="str">
        <f>A46</f>
        <v>คลินิกรักษาสัตว์</v>
      </c>
      <c r="AG340" s="76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</row>
    <row r="341" spans="31:43" ht="22.2" x14ac:dyDescent="0.55000000000000004">
      <c r="AE341" s="32"/>
      <c r="AF341" s="33" t="s">
        <v>19</v>
      </c>
      <c r="AG341" s="33" t="s">
        <v>20</v>
      </c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</row>
    <row r="342" spans="31:43" x14ac:dyDescent="0.55000000000000004">
      <c r="AE342" s="40">
        <v>23377</v>
      </c>
      <c r="AF342" s="41" t="str">
        <f>C47</f>
        <v>ยังไม่เปิด</v>
      </c>
      <c r="AG342" s="41" t="str">
        <f>D47</f>
        <v>ยังไม่เปิด</v>
      </c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</row>
    <row r="343" spans="31:43" x14ac:dyDescent="0.55000000000000004">
      <c r="AE343" s="40">
        <v>23408</v>
      </c>
      <c r="AF343" s="41" t="str">
        <f>E47</f>
        <v>ยังไม่เปิด</v>
      </c>
      <c r="AG343" s="41" t="str">
        <f>F47</f>
        <v>ยังไม่เปิด</v>
      </c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</row>
    <row r="344" spans="31:43" x14ac:dyDescent="0.55000000000000004">
      <c r="AE344" s="40">
        <v>23437</v>
      </c>
      <c r="AF344" s="41" t="str">
        <f>G47</f>
        <v>ยังไม่เปิด</v>
      </c>
      <c r="AG344" s="41" t="str">
        <f>H47</f>
        <v>ยังไม่เปิด</v>
      </c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</row>
    <row r="345" spans="31:43" x14ac:dyDescent="0.55000000000000004">
      <c r="AE345" s="40">
        <v>23468</v>
      </c>
      <c r="AF345" s="41" t="str">
        <f>I47</f>
        <v>ยังไม่เปิด</v>
      </c>
      <c r="AG345" s="41" t="str">
        <f>J47</f>
        <v>ยังไม่เปิด</v>
      </c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</row>
    <row r="346" spans="31:43" x14ac:dyDescent="0.55000000000000004">
      <c r="AE346" s="40">
        <v>23498</v>
      </c>
      <c r="AF346" s="41" t="str">
        <f>K47</f>
        <v>ยังไม่เปิด</v>
      </c>
      <c r="AG346" s="41" t="str">
        <f>L47</f>
        <v>ยังไม่เปิด</v>
      </c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</row>
    <row r="347" spans="31:43" x14ac:dyDescent="0.55000000000000004">
      <c r="AE347" s="40">
        <v>23529</v>
      </c>
      <c r="AF347" s="41" t="str">
        <f>M47</f>
        <v>ยังไม่เปิด</v>
      </c>
      <c r="AG347" s="41" t="str">
        <f>N47</f>
        <v>ยังไม่เปิด</v>
      </c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</row>
    <row r="348" spans="31:43" x14ac:dyDescent="0.55000000000000004">
      <c r="AE348" s="40">
        <v>23559</v>
      </c>
      <c r="AF348" s="41" t="str">
        <f>O47</f>
        <v>ยังไม่เปิด</v>
      </c>
      <c r="AG348" s="41" t="str">
        <f>P47</f>
        <v>ยังไม่เปิด</v>
      </c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</row>
    <row r="349" spans="31:43" x14ac:dyDescent="0.55000000000000004">
      <c r="AE349" s="40">
        <v>23590</v>
      </c>
      <c r="AF349" s="41" t="str">
        <f>Q47</f>
        <v>ยังไม่เปิด</v>
      </c>
      <c r="AG349" s="41" t="str">
        <f>R47</f>
        <v>ยังไม่เปิด</v>
      </c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</row>
    <row r="350" spans="31:43" x14ac:dyDescent="0.55000000000000004">
      <c r="AE350" s="40">
        <v>23621</v>
      </c>
      <c r="AF350" s="41" t="str">
        <f>S47</f>
        <v>ยังไม่เปิด</v>
      </c>
      <c r="AG350" s="41" t="str">
        <f>T47</f>
        <v>ยังไม่เปิด</v>
      </c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</row>
    <row r="351" spans="31:43" x14ac:dyDescent="0.55000000000000004">
      <c r="AE351" s="40">
        <v>23651</v>
      </c>
      <c r="AF351" s="41" t="str">
        <f>U47</f>
        <v>ยังไม่เปิด</v>
      </c>
      <c r="AG351" s="41" t="str">
        <f>V47</f>
        <v>ยังไม่เปิด</v>
      </c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</row>
    <row r="352" spans="31:43" x14ac:dyDescent="0.55000000000000004">
      <c r="AE352" s="40">
        <v>23682</v>
      </c>
      <c r="AF352" s="41" t="str">
        <f>W47</f>
        <v>ยังไม่เปิด</v>
      </c>
      <c r="AG352" s="41" t="str">
        <f>X47</f>
        <v>ยังไม่เปิด</v>
      </c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</row>
    <row r="353" spans="31:43" x14ac:dyDescent="0.55000000000000004">
      <c r="AE353" s="40">
        <v>23712</v>
      </c>
      <c r="AF353" s="41">
        <f>Y47</f>
        <v>219</v>
      </c>
      <c r="AG353" s="41">
        <f>Z47</f>
        <v>779.64</v>
      </c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</row>
    <row r="354" spans="31:43" x14ac:dyDescent="0.55000000000000004"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</row>
    <row r="355" spans="31:43" x14ac:dyDescent="0.55000000000000004"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</row>
    <row r="356" spans="31:43" x14ac:dyDescent="0.55000000000000004">
      <c r="AE356" s="21" t="s">
        <v>16</v>
      </c>
      <c r="AF356" s="22" t="str">
        <f>A50</f>
        <v>วิทยาลัยพลังงานทดแทน</v>
      </c>
      <c r="AG356" s="76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</row>
    <row r="357" spans="31:43" ht="22.2" x14ac:dyDescent="0.55000000000000004">
      <c r="AE357" s="32"/>
      <c r="AF357" s="33" t="s">
        <v>19</v>
      </c>
      <c r="AG357" s="33" t="s">
        <v>20</v>
      </c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</row>
    <row r="358" spans="31:43" x14ac:dyDescent="0.55000000000000004">
      <c r="AE358" s="40">
        <v>23377</v>
      </c>
      <c r="AF358" s="41">
        <f>C51</f>
        <v>8580</v>
      </c>
      <c r="AG358" s="41">
        <f>D51</f>
        <v>33409.11</v>
      </c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</row>
    <row r="359" spans="31:43" x14ac:dyDescent="0.55000000000000004">
      <c r="AE359" s="40">
        <v>23408</v>
      </c>
      <c r="AF359" s="41">
        <f>E51</f>
        <v>7960</v>
      </c>
      <c r="AG359" s="41">
        <f>F51</f>
        <v>31254.19</v>
      </c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</row>
    <row r="360" spans="31:43" x14ac:dyDescent="0.55000000000000004">
      <c r="AE360" s="40">
        <v>23437</v>
      </c>
      <c r="AF360" s="41">
        <f>G51</f>
        <v>8920</v>
      </c>
      <c r="AG360" s="41">
        <f>H51</f>
        <v>35653</v>
      </c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</row>
    <row r="361" spans="31:43" x14ac:dyDescent="0.55000000000000004">
      <c r="AE361" s="40">
        <v>23468</v>
      </c>
      <c r="AF361" s="41">
        <f>I51</f>
        <v>7980</v>
      </c>
      <c r="AG361" s="41">
        <f>J51</f>
        <v>31041.919999999998</v>
      </c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</row>
    <row r="362" spans="31:43" x14ac:dyDescent="0.55000000000000004">
      <c r="AE362" s="40">
        <v>23498</v>
      </c>
      <c r="AF362" s="41">
        <f>K51</f>
        <v>8020</v>
      </c>
      <c r="AG362" s="41">
        <f>L51</f>
        <v>33665.160000000003</v>
      </c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</row>
    <row r="363" spans="31:43" x14ac:dyDescent="0.55000000000000004">
      <c r="AE363" s="40">
        <v>23529</v>
      </c>
      <c r="AF363" s="41">
        <f>M51</f>
        <v>7980</v>
      </c>
      <c r="AG363" s="41">
        <f>N51</f>
        <v>31776.49</v>
      </c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</row>
    <row r="364" spans="31:43" x14ac:dyDescent="0.55000000000000004">
      <c r="AE364" s="40">
        <v>23559</v>
      </c>
      <c r="AF364" s="41">
        <f>O51</f>
        <v>8720</v>
      </c>
      <c r="AG364" s="41">
        <f>P51</f>
        <v>36494.51</v>
      </c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</row>
    <row r="365" spans="31:43" x14ac:dyDescent="0.55000000000000004">
      <c r="AE365" s="40">
        <v>23590</v>
      </c>
      <c r="AF365" s="41">
        <f>Q51</f>
        <v>8680</v>
      </c>
      <c r="AG365" s="41">
        <f>R51</f>
        <v>34085.33</v>
      </c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</row>
    <row r="366" spans="31:43" x14ac:dyDescent="0.55000000000000004">
      <c r="AE366" s="40">
        <v>23621</v>
      </c>
      <c r="AF366" s="41">
        <f>S51</f>
        <v>9160</v>
      </c>
      <c r="AG366" s="41">
        <f>T51</f>
        <v>36971.89</v>
      </c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</row>
    <row r="367" spans="31:43" x14ac:dyDescent="0.55000000000000004">
      <c r="AE367" s="40">
        <v>23651</v>
      </c>
      <c r="AF367" s="41">
        <f>U51</f>
        <v>9340</v>
      </c>
      <c r="AG367" s="41">
        <f>V51</f>
        <v>36120.230000000003</v>
      </c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</row>
    <row r="368" spans="31:43" x14ac:dyDescent="0.55000000000000004">
      <c r="AE368" s="40">
        <v>23682</v>
      </c>
      <c r="AF368" s="41">
        <f>W51</f>
        <v>10600</v>
      </c>
      <c r="AG368" s="41">
        <f>X51</f>
        <v>63359.89</v>
      </c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</row>
    <row r="369" spans="31:43" x14ac:dyDescent="0.55000000000000004">
      <c r="AE369" s="40">
        <v>23712</v>
      </c>
      <c r="AF369" s="41">
        <f>Y51</f>
        <v>8760</v>
      </c>
      <c r="AG369" s="41">
        <f>Z51</f>
        <v>32470</v>
      </c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</row>
    <row r="370" spans="31:43" x14ac:dyDescent="0.55000000000000004"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</row>
    <row r="371" spans="31:43" x14ac:dyDescent="0.55000000000000004"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</row>
    <row r="372" spans="31:43" x14ac:dyDescent="0.55000000000000004">
      <c r="AE372" s="21" t="s">
        <v>16</v>
      </c>
      <c r="AF372" s="22" t="str">
        <f>A52</f>
        <v>โครงการแปรรูปผลิตผลทางการเกษตร</v>
      </c>
      <c r="AG372" s="76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</row>
    <row r="373" spans="31:43" ht="22.2" x14ac:dyDescent="0.55000000000000004">
      <c r="AE373" s="32"/>
      <c r="AF373" s="33" t="s">
        <v>19</v>
      </c>
      <c r="AG373" s="33" t="s">
        <v>20</v>
      </c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</row>
    <row r="374" spans="31:43" x14ac:dyDescent="0.55000000000000004">
      <c r="AE374" s="40">
        <v>23377</v>
      </c>
      <c r="AF374" s="41">
        <f>C53</f>
        <v>1512.5</v>
      </c>
      <c r="AG374" s="41">
        <f>D53</f>
        <v>6411.73</v>
      </c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</row>
    <row r="375" spans="31:43" x14ac:dyDescent="0.55000000000000004">
      <c r="AE375" s="40">
        <v>23408</v>
      </c>
      <c r="AF375" s="41">
        <f>E53</f>
        <v>1442.49</v>
      </c>
      <c r="AG375" s="41">
        <f>F53</f>
        <v>6130.44</v>
      </c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</row>
    <row r="376" spans="31:43" x14ac:dyDescent="0.55000000000000004">
      <c r="AE376" s="40">
        <v>23437</v>
      </c>
      <c r="AF376" s="41">
        <f>G53</f>
        <v>1442.49</v>
      </c>
      <c r="AG376" s="41">
        <f>H53</f>
        <v>6130.44</v>
      </c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</row>
    <row r="377" spans="31:43" x14ac:dyDescent="0.55000000000000004">
      <c r="AE377" s="40">
        <v>23468</v>
      </c>
      <c r="AF377" s="41">
        <f>I53</f>
        <v>1365.49</v>
      </c>
      <c r="AG377" s="41">
        <f>J53</f>
        <v>5821.01</v>
      </c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</row>
    <row r="378" spans="31:43" x14ac:dyDescent="0.55000000000000004">
      <c r="AE378" s="40">
        <v>23498</v>
      </c>
      <c r="AF378" s="41">
        <f>K53</f>
        <v>1808</v>
      </c>
      <c r="AG378" s="41">
        <f>L53</f>
        <v>7599.14</v>
      </c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</row>
    <row r="379" spans="31:43" x14ac:dyDescent="0.55000000000000004">
      <c r="AE379" s="40">
        <v>23529</v>
      </c>
      <c r="AF379" s="41">
        <f>M53</f>
        <v>1636.5</v>
      </c>
      <c r="AG379" s="41">
        <f>N53</f>
        <v>6910.01</v>
      </c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</row>
    <row r="380" spans="31:43" x14ac:dyDescent="0.55000000000000004">
      <c r="AE380" s="40">
        <v>23559</v>
      </c>
      <c r="AF380" s="41">
        <f>O53</f>
        <v>1950</v>
      </c>
      <c r="AG380" s="41">
        <f>P53</f>
        <v>8169.75</v>
      </c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</row>
    <row r="381" spans="31:43" x14ac:dyDescent="0.55000000000000004">
      <c r="AE381" s="40">
        <v>23590</v>
      </c>
      <c r="AF381" s="41">
        <f>Q53</f>
        <v>2253.5</v>
      </c>
      <c r="AG381" s="41">
        <f>R53</f>
        <v>9389.2800000000007</v>
      </c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</row>
    <row r="382" spans="31:43" x14ac:dyDescent="0.55000000000000004">
      <c r="AE382" s="40">
        <v>23621</v>
      </c>
      <c r="AF382" s="41">
        <f>S53</f>
        <v>2215.0100000000002</v>
      </c>
      <c r="AG382" s="41">
        <f>T53</f>
        <v>9234.6200000000008</v>
      </c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</row>
    <row r="383" spans="31:43" x14ac:dyDescent="0.55000000000000004">
      <c r="AE383" s="40">
        <v>23651</v>
      </c>
      <c r="AF383" s="41">
        <f>U53</f>
        <v>2327.0100000000002</v>
      </c>
      <c r="AG383" s="41">
        <f>V53</f>
        <v>9684.67</v>
      </c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</row>
    <row r="384" spans="31:43" x14ac:dyDescent="0.55000000000000004">
      <c r="AE384" s="40">
        <v>23682</v>
      </c>
      <c r="AF384" s="41">
        <f>W53</f>
        <v>2148</v>
      </c>
      <c r="AG384" s="41">
        <f>X53</f>
        <v>8965.36</v>
      </c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</row>
    <row r="385" spans="31:43" x14ac:dyDescent="0.55000000000000004">
      <c r="AE385" s="40">
        <v>23712</v>
      </c>
      <c r="AF385" s="41">
        <f>Y53</f>
        <v>2349</v>
      </c>
      <c r="AG385" s="41">
        <f>Z53</f>
        <v>9773.02</v>
      </c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</row>
    <row r="386" spans="31:43" x14ac:dyDescent="0.55000000000000004"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</row>
    <row r="387" spans="31:43" x14ac:dyDescent="0.55000000000000004"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</row>
    <row r="388" spans="31:43" x14ac:dyDescent="0.55000000000000004">
      <c r="AE388" s="21" t="s">
        <v>16</v>
      </c>
      <c r="AF388" s="22" t="str">
        <f>A54</f>
        <v xml:space="preserve">สำนักฟาร์มมหาวิทยาลัยแม่โจ้ (ฟาร์มบ้านโปง) </v>
      </c>
      <c r="AG388" s="76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</row>
    <row r="389" spans="31:43" ht="22.2" x14ac:dyDescent="0.55000000000000004">
      <c r="AE389" s="32"/>
      <c r="AF389" s="33" t="s">
        <v>19</v>
      </c>
      <c r="AG389" s="33" t="s">
        <v>20</v>
      </c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</row>
    <row r="390" spans="31:43" x14ac:dyDescent="0.55000000000000004">
      <c r="AE390" s="40">
        <v>23377</v>
      </c>
      <c r="AF390" s="41">
        <f>C55</f>
        <v>48568.32</v>
      </c>
      <c r="AG390" s="41">
        <f>D55</f>
        <v>184659.77000000002</v>
      </c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</row>
    <row r="391" spans="31:43" x14ac:dyDescent="0.55000000000000004">
      <c r="AE391" s="40">
        <v>23408</v>
      </c>
      <c r="AF391" s="41">
        <f>E55</f>
        <v>47336.32</v>
      </c>
      <c r="AG391" s="41">
        <f>F55</f>
        <v>184417.33000000002</v>
      </c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</row>
    <row r="392" spans="31:43" x14ac:dyDescent="0.55000000000000004">
      <c r="AE392" s="40">
        <v>23437</v>
      </c>
      <c r="AF392" s="41">
        <f>G55</f>
        <v>47336.32</v>
      </c>
      <c r="AG392" s="41">
        <f>H55</f>
        <v>184417.33000000002</v>
      </c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</row>
    <row r="393" spans="31:43" x14ac:dyDescent="0.55000000000000004">
      <c r="AE393" s="40">
        <v>23468</v>
      </c>
      <c r="AF393" s="41">
        <f>I55</f>
        <v>67015.990000000005</v>
      </c>
      <c r="AG393" s="41">
        <f>J55</f>
        <v>256727.09</v>
      </c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</row>
    <row r="394" spans="31:43" x14ac:dyDescent="0.55000000000000004">
      <c r="AE394" s="40">
        <v>23498</v>
      </c>
      <c r="AF394" s="41">
        <f>K55</f>
        <v>69624.929999999993</v>
      </c>
      <c r="AG394" s="41">
        <f>L55</f>
        <v>269523.62</v>
      </c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</row>
    <row r="395" spans="31:43" x14ac:dyDescent="0.55000000000000004">
      <c r="AE395" s="40">
        <v>23529</v>
      </c>
      <c r="AF395" s="41">
        <f>M55</f>
        <v>62882.39</v>
      </c>
      <c r="AG395" s="41">
        <f>N55</f>
        <v>241839.13</v>
      </c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</row>
    <row r="396" spans="31:43" x14ac:dyDescent="0.55000000000000004">
      <c r="AE396" s="40">
        <v>23559</v>
      </c>
      <c r="AF396" s="41">
        <f>O55</f>
        <v>68466.13</v>
      </c>
      <c r="AG396" s="41">
        <f>P55</f>
        <v>259980.34</v>
      </c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</row>
    <row r="397" spans="31:43" x14ac:dyDescent="0.55000000000000004">
      <c r="AE397" s="40">
        <v>23590</v>
      </c>
      <c r="AF397" s="41">
        <f>Q55</f>
        <v>65026.33</v>
      </c>
      <c r="AG397" s="41">
        <f>R55</f>
        <v>250790.48</v>
      </c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</row>
    <row r="398" spans="31:43" x14ac:dyDescent="0.55000000000000004">
      <c r="AE398" s="40">
        <v>23621</v>
      </c>
      <c r="AF398" s="41">
        <f>S55</f>
        <v>49155.99</v>
      </c>
      <c r="AG398" s="41">
        <f>T55</f>
        <v>195068.42</v>
      </c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</row>
    <row r="399" spans="31:43" x14ac:dyDescent="0.55000000000000004">
      <c r="AE399" s="40">
        <v>23651</v>
      </c>
      <c r="AF399" s="41">
        <f>U55</f>
        <v>40704.129999999997</v>
      </c>
      <c r="AG399" s="41">
        <f>V55</f>
        <v>163139.91</v>
      </c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</row>
    <row r="400" spans="31:43" x14ac:dyDescent="0.55000000000000004">
      <c r="AE400" s="40">
        <v>23682</v>
      </c>
      <c r="AF400" s="41">
        <f>W55</f>
        <v>51198.400000000001</v>
      </c>
      <c r="AG400" s="41">
        <f>X55</f>
        <v>212496.30000000002</v>
      </c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</row>
    <row r="401" spans="31:43" x14ac:dyDescent="0.55000000000000004">
      <c r="AE401" s="40">
        <v>23712</v>
      </c>
      <c r="AF401" s="41">
        <f>Y55</f>
        <v>43792.29</v>
      </c>
      <c r="AG401" s="41">
        <f>Z55</f>
        <v>173984.99</v>
      </c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</row>
    <row r="402" spans="31:43" x14ac:dyDescent="0.55000000000000004"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</row>
    <row r="403" spans="31:43" x14ac:dyDescent="0.55000000000000004"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</row>
    <row r="404" spans="31:43" x14ac:dyDescent="0.55000000000000004">
      <c r="AE404" s="21" t="s">
        <v>16</v>
      </c>
      <c r="AF404" s="22" t="str">
        <f>A56</f>
        <v xml:space="preserve">สำนักฟาร์มมหาวิทยาลัยแม่โจ้ (ฟาร์มพร้าว ) </v>
      </c>
      <c r="AG404" s="76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</row>
    <row r="405" spans="31:43" ht="22.2" x14ac:dyDescent="0.55000000000000004">
      <c r="AE405" s="32"/>
      <c r="AF405" s="33" t="s">
        <v>19</v>
      </c>
      <c r="AG405" s="33" t="s">
        <v>20</v>
      </c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</row>
    <row r="406" spans="31:43" x14ac:dyDescent="0.55000000000000004">
      <c r="AE406" s="40">
        <v>23377</v>
      </c>
      <c r="AF406" s="41">
        <f>C57</f>
        <v>724</v>
      </c>
      <c r="AG406" s="41">
        <f>D57</f>
        <v>3577.42</v>
      </c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</row>
    <row r="407" spans="31:43" x14ac:dyDescent="0.55000000000000004">
      <c r="AE407" s="40">
        <v>23408</v>
      </c>
      <c r="AF407" s="41">
        <f>E57</f>
        <v>660</v>
      </c>
      <c r="AG407" s="41">
        <f>F57</f>
        <v>3220.2599999999998</v>
      </c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</row>
    <row r="408" spans="31:43" x14ac:dyDescent="0.55000000000000004">
      <c r="AE408" s="40">
        <v>23437</v>
      </c>
      <c r="AF408" s="41">
        <f>G57</f>
        <v>660</v>
      </c>
      <c r="AG408" s="41">
        <f>H57</f>
        <v>3220.2599999999998</v>
      </c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</row>
    <row r="409" spans="31:43" x14ac:dyDescent="0.55000000000000004">
      <c r="AE409" s="40">
        <v>23468</v>
      </c>
      <c r="AF409" s="41">
        <f>I57</f>
        <v>724</v>
      </c>
      <c r="AG409" s="41">
        <f>J57</f>
        <v>3577.42</v>
      </c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</row>
    <row r="410" spans="31:43" x14ac:dyDescent="0.55000000000000004">
      <c r="AE410" s="40">
        <v>23498</v>
      </c>
      <c r="AF410" s="41">
        <f>K57</f>
        <v>736</v>
      </c>
      <c r="AG410" s="41">
        <f>L57</f>
        <v>3615.64</v>
      </c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</row>
    <row r="411" spans="31:43" x14ac:dyDescent="0.55000000000000004">
      <c r="AE411" s="40">
        <v>23529</v>
      </c>
      <c r="AF411" s="41">
        <f>M57</f>
        <v>912</v>
      </c>
      <c r="AG411" s="41">
        <f>N57</f>
        <v>4332.8600000000006</v>
      </c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</row>
    <row r="412" spans="31:43" x14ac:dyDescent="0.55000000000000004">
      <c r="AE412" s="40">
        <v>23559</v>
      </c>
      <c r="AF412" s="41">
        <f>O57</f>
        <v>736</v>
      </c>
      <c r="AG412" s="41">
        <f>P57</f>
        <v>3615.64</v>
      </c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</row>
    <row r="413" spans="31:43" x14ac:dyDescent="0.55000000000000004">
      <c r="AE413" s="40">
        <v>23590</v>
      </c>
      <c r="AF413" s="41">
        <f>Q57</f>
        <v>688</v>
      </c>
      <c r="AG413" s="41">
        <f>R57</f>
        <v>3432.7799999999997</v>
      </c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</row>
    <row r="414" spans="31:43" x14ac:dyDescent="0.55000000000000004">
      <c r="AE414" s="40">
        <v>23621</v>
      </c>
      <c r="AF414" s="41">
        <f>S57</f>
        <v>660</v>
      </c>
      <c r="AG414" s="41">
        <f>T57</f>
        <v>3220.2599999999998</v>
      </c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</row>
    <row r="415" spans="31:43" x14ac:dyDescent="0.55000000000000004">
      <c r="AE415" s="40">
        <v>23651</v>
      </c>
      <c r="AF415" s="41">
        <f>U57</f>
        <v>1220</v>
      </c>
      <c r="AG415" s="41">
        <f>V57</f>
        <v>5570.5</v>
      </c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</row>
    <row r="416" spans="31:43" x14ac:dyDescent="0.55000000000000004">
      <c r="AE416" s="40">
        <v>23682</v>
      </c>
      <c r="AF416" s="41">
        <f>W57</f>
        <v>1796</v>
      </c>
      <c r="AG416" s="41">
        <f>X57</f>
        <v>7885.0300000000007</v>
      </c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</row>
    <row r="417" spans="31:43" x14ac:dyDescent="0.55000000000000004">
      <c r="AE417" s="40">
        <v>23712</v>
      </c>
      <c r="AF417" s="41">
        <f>Y57</f>
        <v>1104</v>
      </c>
      <c r="AG417" s="41">
        <f>Z57</f>
        <v>5104.3700000000008</v>
      </c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</row>
    <row r="418" spans="31:43" x14ac:dyDescent="0.55000000000000004"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</row>
    <row r="419" spans="31:43" x14ac:dyDescent="0.55000000000000004"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</row>
    <row r="420" spans="31:43" x14ac:dyDescent="0.55000000000000004">
      <c r="AE420" s="21" t="s">
        <v>16</v>
      </c>
      <c r="AF420" s="22" t="str">
        <f>A58</f>
        <v>มหาวิทยาลัยแม่โจ้-แพร่ เฉลิมพระเกียรติ</v>
      </c>
      <c r="AG420" s="76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</row>
    <row r="421" spans="31:43" ht="22.2" x14ac:dyDescent="0.55000000000000004">
      <c r="AE421" s="32"/>
      <c r="AF421" s="33" t="s">
        <v>19</v>
      </c>
      <c r="AG421" s="33" t="s">
        <v>20</v>
      </c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</row>
    <row r="422" spans="31:43" x14ac:dyDescent="0.55000000000000004">
      <c r="AE422" s="40">
        <v>23377</v>
      </c>
      <c r="AF422" s="41">
        <f>C59</f>
        <v>80309.11</v>
      </c>
      <c r="AG422" s="41">
        <f>D59</f>
        <v>250532.57</v>
      </c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</row>
    <row r="423" spans="31:43" x14ac:dyDescent="0.55000000000000004">
      <c r="AE423" s="40">
        <v>23408</v>
      </c>
      <c r="AF423" s="41">
        <f>E59</f>
        <v>83219.77</v>
      </c>
      <c r="AG423" s="41">
        <f>F59</f>
        <v>335476.98</v>
      </c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</row>
    <row r="424" spans="31:43" x14ac:dyDescent="0.55000000000000004">
      <c r="AE424" s="40">
        <v>23437</v>
      </c>
      <c r="AF424" s="41">
        <f>G59</f>
        <v>111286.3</v>
      </c>
      <c r="AG424" s="41">
        <f>H59</f>
        <v>456143.68</v>
      </c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</row>
    <row r="425" spans="31:43" x14ac:dyDescent="0.55000000000000004">
      <c r="AE425" s="40">
        <v>23468</v>
      </c>
      <c r="AF425" s="41">
        <f>I59</f>
        <v>86480.6</v>
      </c>
      <c r="AG425" s="41">
        <f>J59</f>
        <v>374441.07</v>
      </c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</row>
    <row r="426" spans="31:43" x14ac:dyDescent="0.55000000000000004">
      <c r="AE426" s="40">
        <v>23498</v>
      </c>
      <c r="AF426" s="41">
        <f>K59</f>
        <v>93258.13</v>
      </c>
      <c r="AG426" s="41">
        <f>L59</f>
        <v>386664.98000000004</v>
      </c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</row>
    <row r="427" spans="31:43" x14ac:dyDescent="0.55000000000000004">
      <c r="AE427" s="40">
        <v>23529</v>
      </c>
      <c r="AF427" s="41">
        <f>M59</f>
        <v>88756.4</v>
      </c>
      <c r="AG427" s="41">
        <f>N59</f>
        <v>362066.23000000004</v>
      </c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</row>
    <row r="428" spans="31:43" x14ac:dyDescent="0.55000000000000004">
      <c r="AE428" s="40">
        <v>23559</v>
      </c>
      <c r="AF428" s="41">
        <f>O59</f>
        <v>107296.93</v>
      </c>
      <c r="AG428" s="41">
        <f>P59</f>
        <v>443170.14999999997</v>
      </c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</row>
    <row r="429" spans="31:43" x14ac:dyDescent="0.55000000000000004">
      <c r="AE429" s="40">
        <v>23590</v>
      </c>
      <c r="AF429" s="41">
        <f>Q59</f>
        <v>119316.14</v>
      </c>
      <c r="AG429" s="41">
        <f>R59</f>
        <v>471262.94000000006</v>
      </c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</row>
    <row r="430" spans="31:43" x14ac:dyDescent="0.55000000000000004">
      <c r="AE430" s="40">
        <v>23621</v>
      </c>
      <c r="AF430" s="41">
        <f>S59</f>
        <v>105052.25</v>
      </c>
      <c r="AG430" s="41">
        <f>T59</f>
        <v>426527.24</v>
      </c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</row>
    <row r="431" spans="31:43" x14ac:dyDescent="0.55000000000000004">
      <c r="AE431" s="40">
        <v>23651</v>
      </c>
      <c r="AF431" s="41">
        <f>U59</f>
        <v>106709.52</v>
      </c>
      <c r="AG431" s="41">
        <f>V59</f>
        <v>422039.57</v>
      </c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</row>
    <row r="432" spans="31:43" x14ac:dyDescent="0.55000000000000004">
      <c r="AE432" s="40">
        <v>23682</v>
      </c>
      <c r="AF432" s="41">
        <f>W59</f>
        <v>86228.62</v>
      </c>
      <c r="AG432" s="41">
        <f>X59</f>
        <v>345168.22</v>
      </c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</row>
    <row r="433" spans="31:43" x14ac:dyDescent="0.55000000000000004">
      <c r="AE433" s="40">
        <v>23712</v>
      </c>
      <c r="AF433" s="41">
        <f>Y59</f>
        <v>81209.89</v>
      </c>
      <c r="AG433" s="41">
        <f>Z59</f>
        <v>319508.01</v>
      </c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</row>
    <row r="434" spans="31:43" x14ac:dyDescent="0.55000000000000004"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</row>
    <row r="435" spans="31:43" x14ac:dyDescent="0.55000000000000004"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</row>
    <row r="436" spans="31:43" x14ac:dyDescent="0.55000000000000004">
      <c r="AE436" s="21" t="s">
        <v>16</v>
      </c>
      <c r="AF436" s="22" t="str">
        <f>A60</f>
        <v>มหาวิทยาลัยแม่โจ้ - ชุมพร</v>
      </c>
      <c r="AG436" s="76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</row>
    <row r="437" spans="31:43" ht="22.2" x14ac:dyDescent="0.55000000000000004">
      <c r="AE437" s="32"/>
      <c r="AF437" s="33" t="s">
        <v>19</v>
      </c>
      <c r="AG437" s="33" t="s">
        <v>20</v>
      </c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</row>
    <row r="438" spans="31:43" x14ac:dyDescent="0.55000000000000004">
      <c r="AE438" s="40">
        <v>23377</v>
      </c>
      <c r="AF438" s="41">
        <f>C61</f>
        <v>21757.53</v>
      </c>
      <c r="AG438" s="41">
        <f>D61</f>
        <v>98007.700000000012</v>
      </c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</row>
    <row r="439" spans="31:43" x14ac:dyDescent="0.55000000000000004">
      <c r="AE439" s="40">
        <v>23408</v>
      </c>
      <c r="AF439" s="41">
        <f>E61</f>
        <v>28296.31</v>
      </c>
      <c r="AG439" s="41">
        <f>F61</f>
        <v>123391.97</v>
      </c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</row>
    <row r="440" spans="31:43" x14ac:dyDescent="0.55000000000000004">
      <c r="AE440" s="40">
        <v>23437</v>
      </c>
      <c r="AF440" s="41">
        <f>G61</f>
        <v>34358.929999999993</v>
      </c>
      <c r="AG440" s="41">
        <f>H61</f>
        <v>147746.71</v>
      </c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</row>
    <row r="441" spans="31:43" x14ac:dyDescent="0.55000000000000004">
      <c r="AE441" s="40">
        <v>23468</v>
      </c>
      <c r="AF441" s="41">
        <f>I61</f>
        <v>28554.329999999998</v>
      </c>
      <c r="AG441" s="41">
        <f>J61</f>
        <v>122960.97</v>
      </c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</row>
    <row r="442" spans="31:43" x14ac:dyDescent="0.55000000000000004">
      <c r="AE442" s="40">
        <v>23498</v>
      </c>
      <c r="AF442" s="41">
        <f>K61</f>
        <v>29738.519999999997</v>
      </c>
      <c r="AG442" s="41">
        <f>L61</f>
        <v>123603.73000000001</v>
      </c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</row>
    <row r="443" spans="31:43" x14ac:dyDescent="0.55000000000000004">
      <c r="AE443" s="40">
        <v>23529</v>
      </c>
      <c r="AF443" s="41">
        <f>M61</f>
        <v>27009.149999999998</v>
      </c>
      <c r="AG443" s="41">
        <f>N61</f>
        <v>116320.18</v>
      </c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</row>
    <row r="444" spans="31:43" x14ac:dyDescent="0.55000000000000004">
      <c r="AE444" s="40">
        <v>23559</v>
      </c>
      <c r="AF444" s="41">
        <f>O61</f>
        <v>30691.47</v>
      </c>
      <c r="AG444" s="41">
        <f>P61</f>
        <v>130789.98000000001</v>
      </c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</row>
    <row r="445" spans="31:43" x14ac:dyDescent="0.55000000000000004">
      <c r="AE445" s="40">
        <v>23590</v>
      </c>
      <c r="AF445" s="41">
        <f>Q61</f>
        <v>31328.880000000001</v>
      </c>
      <c r="AG445" s="41">
        <f>R61</f>
        <v>129232.53</v>
      </c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</row>
    <row r="446" spans="31:43" x14ac:dyDescent="0.55000000000000004">
      <c r="AE446" s="40">
        <v>23621</v>
      </c>
      <c r="AF446" s="41">
        <f>S61</f>
        <v>31638.1</v>
      </c>
      <c r="AG446" s="41">
        <f>T61</f>
        <v>128870.85</v>
      </c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</row>
    <row r="447" spans="31:43" x14ac:dyDescent="0.55000000000000004">
      <c r="AE447" s="40">
        <v>23651</v>
      </c>
      <c r="AF447" s="41">
        <f>U61</f>
        <v>30272.78</v>
      </c>
      <c r="AG447" s="41">
        <f>V61</f>
        <v>126949.82999999999</v>
      </c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</row>
    <row r="448" spans="31:43" x14ac:dyDescent="0.55000000000000004">
      <c r="AE448" s="40">
        <v>23682</v>
      </c>
      <c r="AF448" s="41">
        <f>W61</f>
        <v>26337.24</v>
      </c>
      <c r="AG448" s="41">
        <f>X61</f>
        <v>108059.28</v>
      </c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</row>
    <row r="449" spans="31:43" x14ac:dyDescent="0.55000000000000004">
      <c r="AE449" s="40">
        <v>23712</v>
      </c>
      <c r="AF449" s="41">
        <f>Y61</f>
        <v>25671.07</v>
      </c>
      <c r="AG449" s="41">
        <f>Z61</f>
        <v>104748.18000000001</v>
      </c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</row>
    <row r="450" spans="31:43" x14ac:dyDescent="0.55000000000000004">
      <c r="AH450" s="24"/>
    </row>
    <row r="451" spans="31:43" x14ac:dyDescent="0.55000000000000004">
      <c r="AH451" s="24"/>
    </row>
    <row r="452" spans="31:43" x14ac:dyDescent="0.55000000000000004">
      <c r="AH452" s="24"/>
    </row>
    <row r="453" spans="31:43" x14ac:dyDescent="0.55000000000000004">
      <c r="AH453" s="24"/>
    </row>
    <row r="454" spans="31:43" x14ac:dyDescent="0.55000000000000004">
      <c r="AH454" s="24"/>
    </row>
    <row r="455" spans="31:43" x14ac:dyDescent="0.55000000000000004">
      <c r="AH455" s="24"/>
    </row>
    <row r="456" spans="31:43" x14ac:dyDescent="0.55000000000000004">
      <c r="AH456" s="24"/>
    </row>
    <row r="457" spans="31:43" x14ac:dyDescent="0.55000000000000004">
      <c r="AH457" s="24"/>
    </row>
    <row r="458" spans="31:43" x14ac:dyDescent="0.55000000000000004">
      <c r="AH458" s="24"/>
    </row>
    <row r="459" spans="31:43" x14ac:dyDescent="0.55000000000000004">
      <c r="AH459" s="24"/>
    </row>
    <row r="460" spans="31:43" x14ac:dyDescent="0.55000000000000004">
      <c r="AH460" s="24"/>
    </row>
    <row r="461" spans="31:43" x14ac:dyDescent="0.55000000000000004">
      <c r="AH461" s="24"/>
    </row>
    <row r="462" spans="31:43" x14ac:dyDescent="0.55000000000000004">
      <c r="AH462" s="24"/>
    </row>
    <row r="463" spans="31:43" x14ac:dyDescent="0.55000000000000004">
      <c r="AH463" s="24"/>
    </row>
    <row r="464" spans="31:43" x14ac:dyDescent="0.55000000000000004">
      <c r="AH464" s="24"/>
    </row>
    <row r="465" spans="34:34" x14ac:dyDescent="0.55000000000000004">
      <c r="AH465" s="24"/>
    </row>
    <row r="466" spans="34:34" x14ac:dyDescent="0.55000000000000004">
      <c r="AH466" s="24"/>
    </row>
    <row r="467" spans="34:34" x14ac:dyDescent="0.55000000000000004">
      <c r="AH467" s="24"/>
    </row>
  </sheetData>
  <autoFilter ref="A3:H27"/>
  <pageMargins left="0.74803149606299213" right="0.15748031496062992" top="0.5118110236220472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2564-คณะ,สำนัก</vt:lpstr>
      <vt:lpstr>'2564-คณะ,สำนัก'!Print_Titles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2022-04-21T09:12:49Z</dcterms:created>
  <dcterms:modified xsi:type="dcterms:W3CDTF">2022-05-09T07:47:12Z</dcterms:modified>
</cp:coreProperties>
</file>