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ปริมาณหมึกปริ้นเตอร์ 62" sheetId="1" r:id="rId1"/>
    <sheet name="หมึกปริ้นเตอร์ -รวม" sheetId="2" r:id="rId2"/>
    <sheet name="หมึกปริ้นเตอร์ 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<sst xmlns="http://schemas.openxmlformats.org/spreadsheetml/2006/main" count="381" uniqueCount="63">
  <si>
    <t>บันทึกประจำเดือน</t>
  </si>
  <si>
    <t>รวม</t>
  </si>
  <si>
    <t>ลำดับ</t>
  </si>
  <si>
    <t>ค่าใช้จ่าย
หมึก/ (บาท)</t>
  </si>
  <si>
    <t>จำนวน (ตลับ)</t>
  </si>
  <si>
    <t>ชนิดหมึกปริ้นเตอร์</t>
  </si>
  <si>
    <t>HP Q 2612 A</t>
  </si>
  <si>
    <t>HP 285 AC</t>
  </si>
  <si>
    <t>HP 7115 A</t>
  </si>
  <si>
    <t>HP 1300</t>
  </si>
  <si>
    <t>HP C 6657</t>
  </si>
  <si>
    <t>HP C505 AC</t>
  </si>
  <si>
    <t>HP 83 A</t>
  </si>
  <si>
    <t>HP Q 7553 A</t>
  </si>
  <si>
    <t>MLT-D 105 L</t>
  </si>
  <si>
    <t>MLT-D 203 E</t>
  </si>
  <si>
    <t>ปริมาณการใช้หมึกปริ้นเตอร์</t>
  </si>
  <si>
    <t>ราคา/ตลับ</t>
  </si>
  <si>
    <t>HP CH 435 A</t>
  </si>
  <si>
    <t>HP C 351 (21)</t>
  </si>
  <si>
    <t>HP C 9325 A (22)</t>
  </si>
  <si>
    <t>HP C 9325 AC (#22)</t>
  </si>
  <si>
    <t>HP CF 217 AC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</si>
  <si>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</si>
  <si>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</si>
  <si>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</si>
  <si>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</si>
  <si>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</si>
  <si>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</si>
  <si>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</si>
  <si>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</si>
  <si>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</si>
  <si>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</si>
  <si>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</si>
  <si>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</si>
  <si>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3.3(2)</t>
  </si>
  <si>
    <t>HP CE 435 A</t>
  </si>
  <si>
    <t>HP CB 436 A</t>
  </si>
  <si>
    <t>HP CE 285 AC</t>
  </si>
  <si>
    <t>HP CE 278 AC</t>
  </si>
  <si>
    <t>HP 1320 (49 A)</t>
  </si>
  <si>
    <t>EPSAN  LQ-300 II</t>
  </si>
  <si>
    <r>
      <t xml:space="preserve">บันทึกการใช้หมึกปริ้นเตอร์ประจำปี </t>
    </r>
    <r>
      <rPr>
        <b/>
        <sz val="18"/>
        <color indexed="10"/>
        <rFont val="Angsana New"/>
        <family val="1"/>
      </rPr>
      <t>2562</t>
    </r>
  </si>
  <si>
    <t>บันทึกประจำ
เดือน</t>
  </si>
  <si>
    <t>2562  ปริมาณการใช้หมึกปริ้นเตอร์/เดือน (ตลับ)</t>
  </si>
  <si>
    <t>เฉลี่ย</t>
  </si>
  <si>
    <t>-</t>
  </si>
  <si>
    <t>2561  ปริมาณการใช้หมึกปริ้นเตอร์/เดือน (ตลับ)</t>
  </si>
  <si>
    <r>
      <t xml:space="preserve">เปรียบเทียบการใช้หมึกปริ้นเตอร์ ประจำปี </t>
    </r>
    <r>
      <rPr>
        <b/>
        <sz val="18"/>
        <color indexed="10"/>
        <rFont val="Angsana New"/>
        <family val="1"/>
      </rPr>
      <t>2561 - 2562</t>
    </r>
  </si>
  <si>
    <t>วันที่ทำการบันทึก</t>
  </si>
  <si>
    <t>จำนวนพนักงาน</t>
  </si>
  <si>
    <t>ปริมาณการใช้หมึกปริ้นเตอร์ /เดือน (ตลับ)</t>
  </si>
  <si>
    <t>ค่าใช้จ่าย/เดือน (บาท)</t>
  </si>
  <si>
    <t>ปริมาณการใช้หมึกปริ้นเตอร์ต่อจำนวนพนักงาน</t>
  </si>
  <si>
    <t>2562  ปริมาณการใช้หมึกปริ้นเตอร์ต่อจำนวนพนักงาน</t>
  </si>
  <si>
    <t>2561  ปริมาณการใช้หมึกปริ้นเตอร์ต่อจำนวนพนักงาน</t>
  </si>
  <si>
    <r>
      <t xml:space="preserve">2562  การใช้หมึกปริ้นเตอร์ต่อจำนวนพนักงาน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</si>
  <si>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2562  การใช้หมึกปริ้นเตอร์ต่อจำนวนพนักงาน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 xml:space="preserve">-ลด </t>
    </r>
  </si>
  <si>
    <r>
      <t xml:space="preserve">2562 หมึกปริ้นเตอร์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</si>
  <si>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2562 หมึกปริ้นเตอร์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(ตลับ)</t>
    </r>
  </si>
  <si>
    <t xml:space="preserve">2562  เป้าหมาย  ลด 5 % </t>
  </si>
  <si>
    <t>สรุปผลการใช้เชื้อเพลิง</t>
  </si>
  <si>
    <t>5%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</si>
</sst>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1041E]d\ mmm\ yy;@"/>
    <numFmt numFmtId="200" formatCode="#,##0.000"/>
    <numFmt numFmtId="201" formatCode="#,##0.0000"/>
    <numFmt numFmtId="202" formatCode="0.0000"/>
    <numFmt numFmtId="203" formatCode="#,##0.0"/>
    <numFmt numFmtId="204" formatCode="0.0"/>
    <numFmt numFmtId="205" formatCode="0.00000000"/>
    <numFmt numFmtId="206" formatCode="0.0000000"/>
    <numFmt numFmtId="207" formatCode="0.000000"/>
    <numFmt numFmtId="208" formatCode="0.00000"/>
    <numFmt numFmtId="209" formatCode="0.000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0"/>
      <name val="Angsana New"/>
      <family val="1"/>
    </font>
    <font>
      <sz val="18"/>
      <color indexed="17"/>
      <name val="Angsana New"/>
      <family val="1"/>
    </font>
    <font>
      <b/>
      <sz val="16"/>
      <color indexed="17"/>
      <name val="Angsana New"/>
      <family val="1"/>
    </font>
    <font>
      <b/>
      <sz val="18"/>
      <color indexed="17"/>
      <name val="Angsana New"/>
      <family val="1"/>
    </font>
    <font>
      <b/>
      <sz val="16"/>
      <color indexed="30"/>
      <name val="Angsana New"/>
      <family val="1"/>
    </font>
    <font>
      <sz val="16"/>
      <color indexed="17"/>
      <name val="Angsana New"/>
      <family val="1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b/>
      <sz val="18"/>
      <color indexed="8"/>
      <name val="Angsana New"/>
      <family val="1"/>
    </font>
    <font>
      <b/>
      <sz val="18"/>
      <color indexed="30"/>
      <name val="Angsana New"/>
      <family val="1"/>
    </font>
    <font>
      <sz val="18"/>
      <color indexed="30"/>
      <name val="Angsana New"/>
      <family val="1"/>
    </font>
    <font>
      <sz val="16"/>
      <color indexed="30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6.3"/>
      <color indexed="63"/>
      <name val="Tahoma"/>
      <family val="2"/>
    </font>
    <font>
      <sz val="7.55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FF0000"/>
      <name val="Angsana New"/>
      <family val="1"/>
    </font>
    <font>
      <b/>
      <sz val="16"/>
      <color rgb="FFFF0000"/>
      <name val="Angsana New"/>
      <family val="1"/>
    </font>
    <font>
      <sz val="18"/>
      <color rgb="FF00B050"/>
      <name val="Angsana New"/>
      <family val="1"/>
    </font>
    <font>
      <b/>
      <sz val="16"/>
      <color rgb="FF00B050"/>
      <name val="Angsana New"/>
      <family val="1"/>
    </font>
    <font>
      <b/>
      <sz val="18"/>
      <color rgb="FF00B050"/>
      <name val="Angsana New"/>
      <family val="1"/>
    </font>
    <font>
      <b/>
      <sz val="16"/>
      <color rgb="FF0070C0"/>
      <name val="Angsana New"/>
      <family val="1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sz val="18"/>
      <color rgb="FF0070C0"/>
      <name val="Angsana New"/>
      <family val="1"/>
    </font>
    <font>
      <sz val="16"/>
      <color rgb="FF0070C0"/>
      <name val="Angsana New"/>
      <family val="1"/>
    </font>
    <font>
      <b/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" fillId="0" borderId="0" applyBorder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4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17" fontId="3" fillId="0" borderId="13" xfId="43" applyNumberFormat="1" applyFont="1" applyBorder="1" applyAlignment="1">
      <alignment horizontal="center"/>
      <protection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4" fontId="65" fillId="0" borderId="10" xfId="0" applyNumberFormat="1" applyFont="1" applyBorder="1" applyAlignment="1">
      <alignment horizontal="center"/>
    </xf>
    <xf numFmtId="4" fontId="66" fillId="0" borderId="0" xfId="0" applyNumberFormat="1" applyFont="1" applyAlignment="1">
      <alignment horizontal="center"/>
    </xf>
    <xf numFmtId="4" fontId="67" fillId="0" borderId="10" xfId="43" applyNumberFormat="1" applyFont="1" applyBorder="1" applyAlignment="1">
      <alignment horizontal="center" vertical="center" wrapText="1"/>
      <protection/>
    </xf>
    <xf numFmtId="4" fontId="66" fillId="0" borderId="15" xfId="0" applyNumberFormat="1" applyFont="1" applyBorder="1" applyAlignment="1">
      <alignment horizontal="center"/>
    </xf>
    <xf numFmtId="4" fontId="6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8" fillId="33" borderId="0" xfId="0" applyFont="1" applyFill="1" applyAlignment="1">
      <alignment horizontal="center"/>
    </xf>
    <xf numFmtId="4" fontId="68" fillId="33" borderId="0" xfId="0" applyNumberFormat="1" applyFont="1" applyFill="1" applyAlignment="1">
      <alignment horizontal="center"/>
    </xf>
    <xf numFmtId="0" fontId="69" fillId="33" borderId="10" xfId="43" applyFont="1" applyFill="1" applyBorder="1" applyAlignment="1">
      <alignment horizontal="center" vertical="center" wrapText="1"/>
      <protection/>
    </xf>
    <xf numFmtId="4" fontId="69" fillId="33" borderId="10" xfId="43" applyNumberFormat="1" applyFont="1" applyFill="1" applyBorder="1" applyAlignment="1">
      <alignment horizontal="center" vertical="center" wrapText="1"/>
      <protection/>
    </xf>
    <xf numFmtId="0" fontId="68" fillId="33" borderId="12" xfId="0" applyFont="1" applyFill="1" applyBorder="1" applyAlignment="1">
      <alignment horizontal="center"/>
    </xf>
    <xf numFmtId="4" fontId="68" fillId="33" borderId="12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4" fontId="68" fillId="33" borderId="10" xfId="0" applyNumberFormat="1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4" fontId="70" fillId="33" borderId="10" xfId="0" applyNumberFormat="1" applyFont="1" applyFill="1" applyBorder="1" applyAlignment="1">
      <alignment horizontal="center"/>
    </xf>
    <xf numFmtId="0" fontId="5" fillId="0" borderId="0" xfId="43" applyFont="1" applyAlignment="1">
      <alignment horizontal="centerContinuous"/>
      <protection/>
    </xf>
    <xf numFmtId="0" fontId="5" fillId="0" borderId="0" xfId="43" applyFont="1">
      <alignment/>
      <protection/>
    </xf>
    <xf numFmtId="0" fontId="5" fillId="0" borderId="10" xfId="43" applyFont="1" applyBorder="1" applyAlignment="1">
      <alignment horizontal="center"/>
      <protection/>
    </xf>
    <xf numFmtId="0" fontId="7" fillId="0" borderId="0" xfId="43" applyFont="1" applyAlignment="1">
      <alignment horizontal="right"/>
      <protection/>
    </xf>
    <xf numFmtId="4" fontId="66" fillId="0" borderId="10" xfId="43" applyNumberFormat="1" applyFont="1" applyBorder="1" applyAlignment="1">
      <alignment horizontal="center"/>
      <protection/>
    </xf>
    <xf numFmtId="3" fontId="66" fillId="0" borderId="10" xfId="43" applyNumberFormat="1" applyFont="1" applyBorder="1" applyAlignment="1">
      <alignment horizontal="center"/>
      <protection/>
    </xf>
    <xf numFmtId="0" fontId="2" fillId="0" borderId="0" xfId="0" applyFont="1" applyFill="1" applyAlignment="1">
      <alignment horizontal="centerContinuous" vertical="center"/>
    </xf>
    <xf numFmtId="0" fontId="66" fillId="0" borderId="0" xfId="43" applyFont="1">
      <alignment/>
      <protection/>
    </xf>
    <xf numFmtId="0" fontId="2" fillId="0" borderId="0" xfId="43" applyFont="1" applyAlignment="1">
      <alignment horizontal="centerContinuous"/>
      <protection/>
    </xf>
    <xf numFmtId="0" fontId="66" fillId="0" borderId="0" xfId="43" applyFont="1" applyAlignment="1">
      <alignment horizontal="centerContinuous"/>
      <protection/>
    </xf>
    <xf numFmtId="0" fontId="3" fillId="34" borderId="10" xfId="43" applyFont="1" applyFill="1" applyBorder="1" applyAlignment="1">
      <alignment horizontal="center" vertical="center" wrapText="1"/>
      <protection/>
    </xf>
    <xf numFmtId="0" fontId="71" fillId="34" borderId="10" xfId="43" applyFont="1" applyFill="1" applyBorder="1" applyAlignment="1">
      <alignment horizontal="center" vertical="center" wrapText="1"/>
      <protection/>
    </xf>
    <xf numFmtId="0" fontId="67" fillId="34" borderId="10" xfId="43" applyFont="1" applyFill="1" applyBorder="1" applyAlignment="1">
      <alignment horizontal="center" vertical="center" wrapText="1"/>
      <protection/>
    </xf>
    <xf numFmtId="0" fontId="69" fillId="34" borderId="10" xfId="43" applyFont="1" applyFill="1" applyBorder="1" applyAlignment="1">
      <alignment horizontal="center" vertical="center" wrapText="1"/>
      <protection/>
    </xf>
    <xf numFmtId="0" fontId="9" fillId="34" borderId="10" xfId="43" applyFont="1" applyFill="1" applyBorder="1" applyAlignment="1">
      <alignment horizontal="center" shrinkToFit="1"/>
      <protection/>
    </xf>
    <xf numFmtId="4" fontId="72" fillId="34" borderId="10" xfId="43" applyNumberFormat="1" applyFont="1" applyFill="1" applyBorder="1" applyAlignment="1">
      <alignment horizontal="center"/>
      <protection/>
    </xf>
    <xf numFmtId="2" fontId="73" fillId="34" borderId="10" xfId="49" applyNumberFormat="1" applyFont="1" applyFill="1" applyBorder="1" applyAlignment="1">
      <alignment horizontal="center"/>
    </xf>
    <xf numFmtId="2" fontId="74" fillId="34" borderId="10" xfId="49" applyNumberFormat="1" applyFont="1" applyFill="1" applyBorder="1" applyAlignment="1">
      <alignment horizontal="center"/>
    </xf>
    <xf numFmtId="4" fontId="74" fillId="33" borderId="10" xfId="49" applyNumberFormat="1" applyFont="1" applyFill="1" applyBorder="1" applyAlignment="1">
      <alignment horizontal="center"/>
    </xf>
    <xf numFmtId="0" fontId="67" fillId="34" borderId="10" xfId="43" applyFont="1" applyFill="1" applyBorder="1" applyAlignment="1">
      <alignment horizontal="center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5" fillId="0" borderId="0" xfId="43" applyFont="1" applyAlignment="1">
      <alignment wrapText="1"/>
      <protection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/>
    </xf>
    <xf numFmtId="15" fontId="9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3" fontId="75" fillId="34" borderId="10" xfId="0" applyNumberFormat="1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5" fillId="34" borderId="10" xfId="0" applyNumberFormat="1" applyFont="1" applyFill="1" applyBorder="1" applyAlignment="1">
      <alignment horizontal="center"/>
    </xf>
    <xf numFmtId="4" fontId="75" fillId="34" borderId="10" xfId="0" applyNumberFormat="1" applyFont="1" applyFill="1" applyBorder="1" applyAlignment="1">
      <alignment horizontal="center"/>
    </xf>
    <xf numFmtId="4" fontId="65" fillId="34" borderId="10" xfId="0" applyNumberFormat="1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4" fontId="76" fillId="34" borderId="10" xfId="0" applyNumberFormat="1" applyFont="1" applyFill="1" applyBorder="1" applyAlignment="1">
      <alignment horizontal="center"/>
    </xf>
    <xf numFmtId="4" fontId="77" fillId="0" borderId="10" xfId="43" applyNumberFormat="1" applyFont="1" applyBorder="1" applyAlignment="1">
      <alignment horizontal="center"/>
      <protection/>
    </xf>
    <xf numFmtId="0" fontId="5" fillId="0" borderId="0" xfId="43" applyFont="1" applyFill="1">
      <alignment/>
      <protection/>
    </xf>
    <xf numFmtId="4" fontId="73" fillId="0" borderId="10" xfId="49" applyNumberFormat="1" applyFont="1" applyFill="1" applyBorder="1" applyAlignment="1">
      <alignment horizontal="center"/>
    </xf>
    <xf numFmtId="4" fontId="74" fillId="0" borderId="10" xfId="49" applyNumberFormat="1" applyFont="1" applyFill="1" applyBorder="1" applyAlignment="1">
      <alignment horizontal="center"/>
    </xf>
    <xf numFmtId="0" fontId="2" fillId="34" borderId="0" xfId="43" applyFont="1" applyFill="1" applyAlignment="1">
      <alignment vertical="center"/>
      <protection/>
    </xf>
    <xf numFmtId="0" fontId="7" fillId="34" borderId="0" xfId="43" applyFont="1" applyFill="1" applyAlignment="1">
      <alignment horizontal="right" vertical="center"/>
      <protection/>
    </xf>
    <xf numFmtId="0" fontId="2" fillId="34" borderId="0" xfId="43" applyFont="1" applyFill="1" applyAlignment="1">
      <alignment horizontal="centerContinuous" vertical="center"/>
      <protection/>
    </xf>
    <xf numFmtId="0" fontId="2" fillId="34" borderId="0" xfId="43" applyFont="1" applyFill="1" applyAlignment="1">
      <alignment horizontal="left" vertical="center"/>
      <protection/>
    </xf>
    <xf numFmtId="0" fontId="2" fillId="34" borderId="0" xfId="43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4" fontId="78" fillId="34" borderId="10" xfId="43" applyNumberFormat="1" applyFont="1" applyFill="1" applyBorder="1" applyAlignment="1">
      <alignment horizontal="center"/>
      <protection/>
    </xf>
    <xf numFmtId="4" fontId="74" fillId="34" borderId="10" xfId="43" applyNumberFormat="1" applyFont="1" applyFill="1" applyBorder="1" applyAlignment="1">
      <alignment horizontal="center"/>
      <protection/>
    </xf>
    <xf numFmtId="2" fontId="74" fillId="33" borderId="10" xfId="49" applyNumberFormat="1" applyFont="1" applyFill="1" applyBorder="1" applyAlignment="1">
      <alignment horizontal="center"/>
    </xf>
    <xf numFmtId="4" fontId="71" fillId="34" borderId="10" xfId="43" applyNumberFormat="1" applyFont="1" applyFill="1" applyBorder="1" applyAlignment="1">
      <alignment horizontal="center"/>
      <protection/>
    </xf>
    <xf numFmtId="4" fontId="67" fillId="34" borderId="10" xfId="43" applyNumberFormat="1" applyFont="1" applyFill="1" applyBorder="1" applyAlignment="1">
      <alignment horizontal="center"/>
      <protection/>
    </xf>
    <xf numFmtId="4" fontId="69" fillId="33" borderId="10" xfId="43" applyNumberFormat="1" applyFont="1" applyFill="1" applyBorder="1" applyAlignment="1">
      <alignment horizontal="center"/>
      <protection/>
    </xf>
    <xf numFmtId="4" fontId="71" fillId="34" borderId="0" xfId="43" applyNumberFormat="1" applyFont="1" applyFill="1" applyBorder="1" applyAlignment="1">
      <alignment horizontal="center"/>
      <protection/>
    </xf>
    <xf numFmtId="204" fontId="9" fillId="34" borderId="0" xfId="43" applyNumberFormat="1" applyFont="1" applyFill="1" applyBorder="1">
      <alignment/>
      <protection/>
    </xf>
    <xf numFmtId="0" fontId="9" fillId="34" borderId="0" xfId="43" applyFont="1" applyFill="1" applyBorder="1">
      <alignment/>
      <protection/>
    </xf>
    <xf numFmtId="0" fontId="10" fillId="34" borderId="0" xfId="43" applyFont="1" applyFill="1">
      <alignment/>
      <protection/>
    </xf>
    <xf numFmtId="0" fontId="5" fillId="0" borderId="0" xfId="43" applyFont="1" applyFill="1" applyAlignment="1">
      <alignment horizontal="centerContinuous"/>
      <protection/>
    </xf>
    <xf numFmtId="2" fontId="77" fillId="0" borderId="10" xfId="43" applyNumberFormat="1" applyFont="1" applyBorder="1" applyAlignment="1">
      <alignment horizontal="center"/>
      <protection/>
    </xf>
    <xf numFmtId="2" fontId="66" fillId="0" borderId="10" xfId="43" applyNumberFormat="1" applyFont="1" applyBorder="1" applyAlignment="1">
      <alignment horizontal="center"/>
      <protection/>
    </xf>
    <xf numFmtId="2" fontId="5" fillId="0" borderId="10" xfId="43" applyNumberFormat="1" applyFont="1" applyBorder="1" applyAlignment="1">
      <alignment horizont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1" fillId="34" borderId="11" xfId="43" applyFont="1" applyFill="1" applyBorder="1" applyAlignment="1">
      <alignment horizontal="center"/>
      <protection/>
    </xf>
    <xf numFmtId="0" fontId="71" fillId="34" borderId="15" xfId="43" applyFont="1" applyFill="1" applyBorder="1" applyAlignment="1">
      <alignment horizontal="center"/>
      <protection/>
    </xf>
    <xf numFmtId="4" fontId="69" fillId="34" borderId="10" xfId="43" applyNumberFormat="1" applyFont="1" applyFill="1" applyBorder="1" applyAlignment="1" quotePrefix="1">
      <alignment horizontal="center"/>
      <protection/>
    </xf>
    <xf numFmtId="4" fontId="79" fillId="34" borderId="10" xfId="43" applyNumberFormat="1" applyFont="1" applyFill="1" applyBorder="1" applyAlignment="1">
      <alignment horizontal="center"/>
      <protection/>
    </xf>
    <xf numFmtId="0" fontId="5" fillId="0" borderId="11" xfId="43" applyFont="1" applyBorder="1" applyAlignment="1">
      <alignment horizontal="center"/>
      <protection/>
    </xf>
    <xf numFmtId="0" fontId="5" fillId="0" borderId="12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2 2" xfId="44"/>
    <cellStyle name="ปกติ 3" xfId="45"/>
    <cellStyle name="ป้อนค่า" xfId="46"/>
    <cellStyle name="ปานกลาง" xfId="47"/>
    <cellStyle name="Percent" xfId="48"/>
    <cellStyle name="เปอร์เซ็นต์ 2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3725"/>
          <c:w val="0.96925"/>
          <c:h val="0.8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'หมึกปริ้นเตอร์ -รวม'!$F$4</c:f>
              <c:strCache>
                <c:ptCount val="1"/>
                <c:pt idx="0">
                  <c:v>ปริมาณการใช้หมึกปริ้นเตอร์ต่อจำนวนพนักงาน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'หมึกปริ้นเตอร์ -รวม'!$A$5:$A$16</c:f>
              <c:strCache/>
            </c:strRef>
          </c:cat>
          <c:val>
            <c:numRef>
              <c:f>'หมึกปริ้นเตอร์ -รวม'!$F$5:$F$16</c:f>
              <c:numCache/>
            </c:numRef>
          </c:val>
          <c:shape val="box"/>
        </c:ser>
        <c:shape val="box"/>
        <c:axId val="14764060"/>
        <c:axId val="65767677"/>
      </c:bar3D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67677"/>
        <c:crosses val="autoZero"/>
        <c:auto val="1"/>
        <c:lblOffset val="100"/>
        <c:tickLblSkip val="1"/>
        <c:noMultiLvlLbl val="0"/>
      </c:catAx>
      <c:valAx>
        <c:axId val="65767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640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ปริมาณการใช้หมึกปริ้นเตอร์ (ตลับ)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365"/>
          <c:w val="0.9692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'หมึกปริ้นเตอร์ -รวม'!$D$4</c:f>
              <c:strCache>
                <c:ptCount val="1"/>
                <c:pt idx="0">
                  <c:v>ปริมาณการใช้หมึกปริ้นเตอร์ /เดือน (ตลับ)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'หมึกปริ้นเตอร์ -รวม'!$A$5:$A$16</c:f>
              <c:strCache/>
            </c:strRef>
          </c:cat>
          <c:val>
            <c:numRef>
              <c:f>'หมึกปริ้นเตอร์ -รวม'!$D$5:$D$16</c:f>
              <c:numCache/>
            </c:numRef>
          </c:val>
          <c:shape val="box"/>
        </c:ser>
        <c:shape val="box"/>
        <c:axId val="55038182"/>
        <c:axId val="25581591"/>
      </c:bar3D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81591"/>
        <c:crosses val="autoZero"/>
        <c:auto val="1"/>
        <c:lblOffset val="100"/>
        <c:tickLblSkip val="1"/>
        <c:noMultiLvlLbl val="0"/>
      </c:catAx>
      <c:valAx>
        <c:axId val="2558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81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เปรียบเทียบปริมาณการใช้หมึกปริ้นเตอร์ (ตลับ)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0.009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08"/>
          <c:w val="0.983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'หมึกปริ้นเตอร์ -เปรียบเทียบ'!$B$4</c:f>
              <c:strCache>
                <c:ptCount val="1"/>
                <c:pt idx="0">
                  <c:v>2561  ปริมาณการใช้หมึกปริ้นเตอร์/เดือน (ตลับ)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'หมึกปริ้นเตอร์ -เปรียบเทียบ'!$C$4</c:f>
              <c:strCache>
                <c:ptCount val="1"/>
                <c:pt idx="0">
                  <c:v>2562  ปริมาณการใช้หมึกปริ้นเตอร์/เดือน (ตลับ)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'หมึกปริ้นเตอร์ -เปรียบเทียบ'!$D$4</c:f>
              <c:strCache>
                <c:ptCount val="1"/>
                <c:pt idx="0">
                  <c:v>2562  เป้าหมาย  ลด 5 %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-เปรียบเทียบ'!$D$5:$D$16</c:f>
              <c:numCache/>
            </c:numRef>
          </c:val>
          <c:smooth val="0"/>
        </c:ser>
        <c:marker val="1"/>
        <c:axId val="28907728"/>
        <c:axId val="58842961"/>
      </c:line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077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525"/>
          <c:y val="0.15925"/>
          <c:w val="0.8732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เปรียบเทียบปริมาณการใช้หมึกปริ้นเตอร์ต่อจำนวนพนักงาน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-0.009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08"/>
          <c:w val="0.9837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'หมึกปริ้นเตอร์ -เปรียบเทียบ'!$G$4</c:f>
              <c:strCache>
                <c:ptCount val="1"/>
                <c:pt idx="0">
                  <c:v>2561  ปริมาณการใช้หมึกปริ้นเตอร์ต่อจำนวนพนักงาน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'หมึกปริ้นเตอร์ -เปรียบเทียบ'!$H$4</c:f>
              <c:strCache>
                <c:ptCount val="1"/>
                <c:pt idx="0">
                  <c:v>2562  ปริมาณการใช้หมึกปริ้นเตอร์ต่อจำนวนพนักงาน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'หมึกปริ้นเตอร์ -เปรียบเทียบ'!$I$4</c:f>
              <c:strCache>
                <c:ptCount val="1"/>
                <c:pt idx="0">
                  <c:v>2562  เป้าหมาย  ลด 5 %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-เปรียบเทียบ'!$I$5:$I$16</c:f>
              <c:numCache/>
            </c:numRef>
          </c:val>
          <c:smooth val="0"/>
        </c:ser>
        <c:marker val="1"/>
        <c:axId val="59824602"/>
        <c:axId val="1550507"/>
      </c:line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50507"/>
        <c:crosses val="autoZero"/>
        <c:auto val="1"/>
        <c:lblOffset val="100"/>
        <c:tickLblSkip val="1"/>
        <c:noMultiLvlLbl val="0"/>
      </c:catAx>
      <c:valAx>
        <c:axId val="1550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8246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6"/>
          <c:y val="0.13325"/>
          <c:w val="0.9107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0</xdr:rowOff>
    </xdr:from>
    <xdr:to>
      <xdr:col>5</xdr:col>
      <xdr:colOff>933450</xdr:colOff>
      <xdr:row>39</xdr:row>
      <xdr:rowOff>19050</xdr:rowOff>
    </xdr:to>
    <xdr:graphicFrame>
      <xdr:nvGraphicFramePr>
        <xdr:cNvPr id="1" name="Chart 4"/>
        <xdr:cNvGraphicFramePr/>
      </xdr:nvGraphicFramePr>
      <xdr:xfrm>
        <a:off x="76200" y="8658225"/>
        <a:ext cx="59721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152400</xdr:rowOff>
    </xdr:from>
    <xdr:to>
      <xdr:col>5</xdr:col>
      <xdr:colOff>923925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57150" y="10753725"/>
        <a:ext cx="59817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9525</xdr:rowOff>
    </xdr:from>
    <xdr:to>
      <xdr:col>8</xdr:col>
      <xdr:colOff>600075</xdr:colOff>
      <xdr:row>45</xdr:row>
      <xdr:rowOff>142875</xdr:rowOff>
    </xdr:to>
    <xdr:graphicFrame>
      <xdr:nvGraphicFramePr>
        <xdr:cNvPr id="1" name="แผนภูมิ 2"/>
        <xdr:cNvGraphicFramePr/>
      </xdr:nvGraphicFramePr>
      <xdr:xfrm>
        <a:off x="114300" y="12211050"/>
        <a:ext cx="7753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19</xdr:row>
      <xdr:rowOff>19050</xdr:rowOff>
    </xdr:from>
    <xdr:to>
      <xdr:col>8</xdr:col>
      <xdr:colOff>628650</xdr:colOff>
      <xdr:row>31</xdr:row>
      <xdr:rowOff>19050</xdr:rowOff>
    </xdr:to>
    <xdr:graphicFrame>
      <xdr:nvGraphicFramePr>
        <xdr:cNvPr id="2" name="แผนภูมิ 1"/>
        <xdr:cNvGraphicFramePr/>
      </xdr:nvGraphicFramePr>
      <xdr:xfrm>
        <a:off x="66675" y="7362825"/>
        <a:ext cx="78295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1%20(&#3627;&#3617;&#3623;&#3604;%203)\&#3627;&#3617;&#3623;&#3604;%203%20&#3586;&#3657;&#3629;%203.3(2)%20&#3610;&#3633;&#3609;&#3607;&#3638;&#3585;&#3585;&#3634;&#3619;&#3651;&#3594;&#3657;&#3627;&#3617;&#3638;&#3585;&#3614;&#3636;&#3617;&#3614;&#3660;%2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มาณหมึกปริ้นเตอร์ 61"/>
      <sheetName val="หมึกปริ้นเตอร์ -รวม"/>
      <sheetName val="หมึกปริ้นเตอร์ -เปรียบเทียบ"/>
    </sheetNames>
    <sheetDataSet>
      <sheetData sheetId="1">
        <row r="5">
          <cell r="D5">
            <v>31</v>
          </cell>
          <cell r="F5">
            <v>0.155</v>
          </cell>
        </row>
        <row r="6">
          <cell r="D6">
            <v>15</v>
          </cell>
          <cell r="F6">
            <v>0.075</v>
          </cell>
        </row>
        <row r="7">
          <cell r="D7">
            <v>29</v>
          </cell>
          <cell r="F7">
            <v>0.145</v>
          </cell>
        </row>
        <row r="8">
          <cell r="D8">
            <v>14</v>
          </cell>
          <cell r="F8">
            <v>0.07</v>
          </cell>
        </row>
        <row r="9">
          <cell r="D9">
            <v>32</v>
          </cell>
          <cell r="F9">
            <v>0.16</v>
          </cell>
        </row>
        <row r="10">
          <cell r="D10">
            <v>25</v>
          </cell>
          <cell r="F10">
            <v>0.125</v>
          </cell>
        </row>
        <row r="11">
          <cell r="D11">
            <v>20</v>
          </cell>
          <cell r="F11">
            <v>0.1</v>
          </cell>
        </row>
        <row r="12">
          <cell r="D12">
            <v>15</v>
          </cell>
          <cell r="F12">
            <v>0.075</v>
          </cell>
        </row>
        <row r="13">
          <cell r="D13">
            <v>18</v>
          </cell>
          <cell r="F13">
            <v>0.09</v>
          </cell>
        </row>
        <row r="14">
          <cell r="D14">
            <v>25</v>
          </cell>
          <cell r="F14">
            <v>0.125</v>
          </cell>
        </row>
        <row r="15">
          <cell r="D15">
            <v>15</v>
          </cell>
          <cell r="F15">
            <v>0.075</v>
          </cell>
        </row>
        <row r="16">
          <cell r="D16">
            <v>22</v>
          </cell>
          <cell r="F16">
            <v>0.11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J299" sqref="J299"/>
    </sheetView>
  </sheetViews>
  <sheetFormatPr defaultColWidth="9.140625" defaultRowHeight="12.75"/>
  <cols>
    <col min="1" max="1" width="12.00390625" style="2" customWidth="1"/>
    <col min="2" max="2" width="6.421875" style="11" customWidth="1"/>
    <col min="3" max="3" width="32.7109375" style="2" customWidth="1"/>
    <col min="4" max="4" width="13.28125" style="22" customWidth="1"/>
    <col min="5" max="5" width="13.28125" style="23" customWidth="1"/>
    <col min="6" max="6" width="12.7109375" style="13" customWidth="1"/>
    <col min="7" max="16384" width="8.8515625" style="2" customWidth="1"/>
  </cols>
  <sheetData>
    <row r="1" spans="1:3" ht="26.25">
      <c r="A1" s="21" t="s">
        <v>16</v>
      </c>
      <c r="B1" s="18"/>
      <c r="C1" s="8"/>
    </row>
    <row r="2" spans="1:6" ht="46.5">
      <c r="A2" s="1" t="s">
        <v>0</v>
      </c>
      <c r="B2" s="1"/>
      <c r="C2" s="1" t="s">
        <v>5</v>
      </c>
      <c r="D2" s="24" t="s">
        <v>4</v>
      </c>
      <c r="E2" s="25" t="s">
        <v>17</v>
      </c>
      <c r="F2" s="14" t="s">
        <v>3</v>
      </c>
    </row>
    <row r="3" spans="1:6" ht="25.5">
      <c r="A3" s="3"/>
      <c r="B3" s="19"/>
      <c r="C3" s="4"/>
      <c r="D3" s="26"/>
      <c r="E3" s="27"/>
      <c r="F3" s="15"/>
    </row>
    <row r="4" spans="1:6" ht="25.5">
      <c r="A4" s="6">
        <v>22647</v>
      </c>
      <c r="B4" s="20">
        <v>1</v>
      </c>
      <c r="C4" s="5" t="s">
        <v>6</v>
      </c>
      <c r="D4" s="28"/>
      <c r="E4" s="29"/>
      <c r="F4" s="16">
        <f>D4*E4</f>
        <v>0</v>
      </c>
    </row>
    <row r="5" spans="1:6" ht="25.5">
      <c r="A5" s="7"/>
      <c r="B5" s="20">
        <v>2</v>
      </c>
      <c r="C5" s="5" t="s">
        <v>36</v>
      </c>
      <c r="D5" s="28">
        <v>1</v>
      </c>
      <c r="E5" s="29">
        <v>1868</v>
      </c>
      <c r="F5" s="16">
        <f aca="true" t="shared" si="0" ref="F5:F24">D5*E5</f>
        <v>1868</v>
      </c>
    </row>
    <row r="6" spans="1:6" ht="25.5">
      <c r="A6" s="7"/>
      <c r="B6" s="20"/>
      <c r="C6" s="5" t="s">
        <v>18</v>
      </c>
      <c r="D6" s="28"/>
      <c r="E6" s="29"/>
      <c r="F6" s="16">
        <f t="shared" si="0"/>
        <v>0</v>
      </c>
    </row>
    <row r="7" spans="1:6" ht="25.5">
      <c r="A7" s="7"/>
      <c r="B7" s="20">
        <v>3</v>
      </c>
      <c r="C7" s="5" t="s">
        <v>37</v>
      </c>
      <c r="D7" s="28">
        <v>1</v>
      </c>
      <c r="E7" s="29">
        <v>2110</v>
      </c>
      <c r="F7" s="16">
        <f t="shared" si="0"/>
        <v>2110</v>
      </c>
    </row>
    <row r="8" spans="1:6" ht="25.5">
      <c r="A8" s="7"/>
      <c r="B8" s="20">
        <v>4</v>
      </c>
      <c r="C8" s="5" t="s">
        <v>7</v>
      </c>
      <c r="D8" s="28"/>
      <c r="E8" s="29"/>
      <c r="F8" s="16">
        <f t="shared" si="0"/>
        <v>0</v>
      </c>
    </row>
    <row r="9" spans="1:6" ht="25.5">
      <c r="A9" s="7"/>
      <c r="B9" s="20"/>
      <c r="C9" s="5" t="s">
        <v>38</v>
      </c>
      <c r="D9" s="28">
        <v>10</v>
      </c>
      <c r="E9" s="29">
        <v>1853</v>
      </c>
      <c r="F9" s="16">
        <f t="shared" si="0"/>
        <v>18530</v>
      </c>
    </row>
    <row r="10" spans="1:6" ht="25.5">
      <c r="A10" s="7"/>
      <c r="B10" s="20">
        <v>5</v>
      </c>
      <c r="C10" s="5" t="s">
        <v>39</v>
      </c>
      <c r="D10" s="28"/>
      <c r="E10" s="29"/>
      <c r="F10" s="16">
        <f t="shared" si="0"/>
        <v>0</v>
      </c>
    </row>
    <row r="11" spans="1:6" ht="25.5">
      <c r="A11" s="7"/>
      <c r="B11" s="20">
        <v>6</v>
      </c>
      <c r="C11" s="5" t="s">
        <v>8</v>
      </c>
      <c r="D11" s="28"/>
      <c r="E11" s="29"/>
      <c r="F11" s="16">
        <f t="shared" si="0"/>
        <v>0</v>
      </c>
    </row>
    <row r="12" spans="1:6" ht="25.5">
      <c r="A12" s="7"/>
      <c r="B12" s="20">
        <v>7</v>
      </c>
      <c r="C12" s="5" t="s">
        <v>40</v>
      </c>
      <c r="D12" s="28"/>
      <c r="E12" s="29"/>
      <c r="F12" s="16">
        <f t="shared" si="0"/>
        <v>0</v>
      </c>
    </row>
    <row r="13" spans="1:6" ht="25.5">
      <c r="A13" s="7"/>
      <c r="B13" s="20">
        <v>8</v>
      </c>
      <c r="C13" s="5" t="s">
        <v>9</v>
      </c>
      <c r="D13" s="28"/>
      <c r="E13" s="29"/>
      <c r="F13" s="16">
        <f t="shared" si="0"/>
        <v>0</v>
      </c>
    </row>
    <row r="14" spans="1:6" ht="25.5">
      <c r="A14" s="7"/>
      <c r="B14" s="20">
        <v>9</v>
      </c>
      <c r="C14" s="5" t="s">
        <v>19</v>
      </c>
      <c r="D14" s="28"/>
      <c r="E14" s="29"/>
      <c r="F14" s="16">
        <f t="shared" si="0"/>
        <v>0</v>
      </c>
    </row>
    <row r="15" spans="1:6" ht="25.5">
      <c r="A15" s="7"/>
      <c r="B15" s="20">
        <v>10</v>
      </c>
      <c r="C15" s="5" t="s">
        <v>20</v>
      </c>
      <c r="D15" s="28"/>
      <c r="E15" s="29"/>
      <c r="F15" s="16">
        <f t="shared" si="0"/>
        <v>0</v>
      </c>
    </row>
    <row r="16" spans="1:6" ht="25.5">
      <c r="A16" s="7"/>
      <c r="B16" s="20"/>
      <c r="C16" s="5" t="s">
        <v>21</v>
      </c>
      <c r="D16" s="28"/>
      <c r="E16" s="29"/>
      <c r="F16" s="16">
        <f t="shared" si="0"/>
        <v>0</v>
      </c>
    </row>
    <row r="17" spans="1:6" ht="25.5">
      <c r="A17" s="7"/>
      <c r="B17" s="20">
        <v>11</v>
      </c>
      <c r="C17" s="5" t="s">
        <v>41</v>
      </c>
      <c r="D17" s="28"/>
      <c r="E17" s="29"/>
      <c r="F17" s="16">
        <f t="shared" si="0"/>
        <v>0</v>
      </c>
    </row>
    <row r="18" spans="1:6" ht="25.5">
      <c r="A18" s="7"/>
      <c r="B18" s="20">
        <v>12</v>
      </c>
      <c r="C18" s="5" t="s">
        <v>10</v>
      </c>
      <c r="D18" s="28"/>
      <c r="E18" s="29"/>
      <c r="F18" s="16">
        <f t="shared" si="0"/>
        <v>0</v>
      </c>
    </row>
    <row r="19" spans="1:6" ht="25.5">
      <c r="A19" s="7"/>
      <c r="B19" s="20">
        <v>13</v>
      </c>
      <c r="C19" s="5" t="s">
        <v>11</v>
      </c>
      <c r="D19" s="28"/>
      <c r="E19" s="29"/>
      <c r="F19" s="16">
        <f t="shared" si="0"/>
        <v>0</v>
      </c>
    </row>
    <row r="20" spans="1:6" ht="25.5">
      <c r="A20" s="7"/>
      <c r="B20" s="20">
        <v>14</v>
      </c>
      <c r="C20" s="5" t="s">
        <v>12</v>
      </c>
      <c r="D20" s="28">
        <v>1</v>
      </c>
      <c r="E20" s="29">
        <v>1819</v>
      </c>
      <c r="F20" s="16">
        <f t="shared" si="0"/>
        <v>1819</v>
      </c>
    </row>
    <row r="21" spans="1:6" ht="25.5">
      <c r="A21" s="7"/>
      <c r="B21" s="20">
        <v>15</v>
      </c>
      <c r="C21" s="5" t="s">
        <v>13</v>
      </c>
      <c r="D21" s="28"/>
      <c r="E21" s="29"/>
      <c r="F21" s="16">
        <f t="shared" si="0"/>
        <v>0</v>
      </c>
    </row>
    <row r="22" spans="1:6" ht="25.5">
      <c r="A22" s="7"/>
      <c r="B22" s="20">
        <v>16</v>
      </c>
      <c r="C22" s="5" t="s">
        <v>22</v>
      </c>
      <c r="D22" s="28"/>
      <c r="E22" s="29"/>
      <c r="F22" s="16">
        <f t="shared" si="0"/>
        <v>0</v>
      </c>
    </row>
    <row r="23" spans="1:6" ht="25.5">
      <c r="A23" s="7"/>
      <c r="B23" s="20">
        <v>17</v>
      </c>
      <c r="C23" s="5" t="s">
        <v>15</v>
      </c>
      <c r="D23" s="28">
        <v>1</v>
      </c>
      <c r="E23" s="29">
        <v>5750</v>
      </c>
      <c r="F23" s="16">
        <f t="shared" si="0"/>
        <v>5750</v>
      </c>
    </row>
    <row r="24" spans="1:6" ht="25.5">
      <c r="A24" s="7"/>
      <c r="B24" s="20">
        <v>18</v>
      </c>
      <c r="C24" s="5" t="s">
        <v>14</v>
      </c>
      <c r="D24" s="28"/>
      <c r="E24" s="29"/>
      <c r="F24" s="16">
        <f t="shared" si="0"/>
        <v>0</v>
      </c>
    </row>
    <row r="25" spans="1:6" ht="26.25">
      <c r="A25" s="9" t="s">
        <v>1</v>
      </c>
      <c r="B25" s="17"/>
      <c r="C25" s="10"/>
      <c r="D25" s="30">
        <f>SUM(D4:D24)</f>
        <v>14</v>
      </c>
      <c r="E25" s="31"/>
      <c r="F25" s="12">
        <f>SUM(F4:F24)</f>
        <v>30077</v>
      </c>
    </row>
    <row r="27" spans="1:6" ht="46.5">
      <c r="A27" s="1" t="s">
        <v>0</v>
      </c>
      <c r="B27" s="1"/>
      <c r="C27" s="1" t="s">
        <v>5</v>
      </c>
      <c r="D27" s="24" t="s">
        <v>4</v>
      </c>
      <c r="E27" s="25" t="s">
        <v>17</v>
      </c>
      <c r="F27" s="14" t="s">
        <v>3</v>
      </c>
    </row>
    <row r="28" spans="1:6" ht="25.5">
      <c r="A28" s="3"/>
      <c r="B28" s="19"/>
      <c r="C28" s="4"/>
      <c r="D28" s="26"/>
      <c r="E28" s="27"/>
      <c r="F28" s="15"/>
    </row>
    <row r="29" spans="1:6" ht="25.5">
      <c r="A29" s="6">
        <v>22678</v>
      </c>
      <c r="B29" s="20">
        <v>1</v>
      </c>
      <c r="C29" s="5" t="s">
        <v>6</v>
      </c>
      <c r="D29" s="28">
        <v>3</v>
      </c>
      <c r="E29" s="29">
        <v>2099</v>
      </c>
      <c r="F29" s="16">
        <f>D29*E29</f>
        <v>6297</v>
      </c>
    </row>
    <row r="30" spans="1:6" ht="25.5">
      <c r="A30" s="7"/>
      <c r="B30" s="20">
        <v>2</v>
      </c>
      <c r="C30" s="5" t="s">
        <v>36</v>
      </c>
      <c r="D30" s="28">
        <v>1</v>
      </c>
      <c r="E30" s="29">
        <v>1843</v>
      </c>
      <c r="F30" s="16">
        <f aca="true" t="shared" si="1" ref="F30:F49">D30*E30</f>
        <v>1843</v>
      </c>
    </row>
    <row r="31" spans="1:6" ht="25.5">
      <c r="A31" s="7"/>
      <c r="B31" s="20"/>
      <c r="C31" s="5" t="s">
        <v>18</v>
      </c>
      <c r="D31" s="28"/>
      <c r="E31" s="29"/>
      <c r="F31" s="16">
        <f t="shared" si="1"/>
        <v>0</v>
      </c>
    </row>
    <row r="32" spans="1:6" ht="25.5">
      <c r="A32" s="7"/>
      <c r="B32" s="20">
        <v>3</v>
      </c>
      <c r="C32" s="5" t="s">
        <v>37</v>
      </c>
      <c r="D32" s="28"/>
      <c r="E32" s="29"/>
      <c r="F32" s="16">
        <f t="shared" si="1"/>
        <v>0</v>
      </c>
    </row>
    <row r="33" spans="1:6" ht="25.5">
      <c r="A33" s="7"/>
      <c r="B33" s="20">
        <v>4</v>
      </c>
      <c r="C33" s="5" t="s">
        <v>7</v>
      </c>
      <c r="D33" s="28"/>
      <c r="E33" s="29"/>
      <c r="F33" s="16">
        <f t="shared" si="1"/>
        <v>0</v>
      </c>
    </row>
    <row r="34" spans="1:6" ht="25.5">
      <c r="A34" s="7"/>
      <c r="B34" s="20"/>
      <c r="C34" s="5" t="s">
        <v>38</v>
      </c>
      <c r="D34" s="28">
        <v>12</v>
      </c>
      <c r="E34" s="29">
        <v>1853</v>
      </c>
      <c r="F34" s="16">
        <f t="shared" si="1"/>
        <v>22236</v>
      </c>
    </row>
    <row r="35" spans="1:6" ht="25.5">
      <c r="A35" s="7"/>
      <c r="B35" s="20">
        <v>5</v>
      </c>
      <c r="C35" s="5" t="s">
        <v>39</v>
      </c>
      <c r="D35" s="28">
        <v>3</v>
      </c>
      <c r="E35" s="29">
        <v>2124</v>
      </c>
      <c r="F35" s="16">
        <f t="shared" si="1"/>
        <v>6372</v>
      </c>
    </row>
    <row r="36" spans="1:6" ht="25.5">
      <c r="A36" s="7"/>
      <c r="B36" s="20">
        <v>6</v>
      </c>
      <c r="C36" s="5" t="s">
        <v>8</v>
      </c>
      <c r="D36" s="28">
        <v>1</v>
      </c>
      <c r="E36" s="29">
        <v>2466</v>
      </c>
      <c r="F36" s="16">
        <f t="shared" si="1"/>
        <v>2466</v>
      </c>
    </row>
    <row r="37" spans="1:6" ht="25.5">
      <c r="A37" s="7"/>
      <c r="B37" s="20">
        <v>7</v>
      </c>
      <c r="C37" s="5" t="s">
        <v>40</v>
      </c>
      <c r="D37" s="28"/>
      <c r="E37" s="29"/>
      <c r="F37" s="16">
        <f t="shared" si="1"/>
        <v>0</v>
      </c>
    </row>
    <row r="38" spans="1:6" ht="25.5">
      <c r="A38" s="7"/>
      <c r="B38" s="20">
        <v>8</v>
      </c>
      <c r="C38" s="5" t="s">
        <v>9</v>
      </c>
      <c r="D38" s="28"/>
      <c r="E38" s="29"/>
      <c r="F38" s="16">
        <f t="shared" si="1"/>
        <v>0</v>
      </c>
    </row>
    <row r="39" spans="1:6" ht="25.5">
      <c r="A39" s="7"/>
      <c r="B39" s="20">
        <v>9</v>
      </c>
      <c r="C39" s="5" t="s">
        <v>19</v>
      </c>
      <c r="D39" s="28"/>
      <c r="E39" s="29"/>
      <c r="F39" s="16">
        <f t="shared" si="1"/>
        <v>0</v>
      </c>
    </row>
    <row r="40" spans="1:6" ht="25.5">
      <c r="A40" s="7"/>
      <c r="B40" s="20">
        <v>10</v>
      </c>
      <c r="C40" s="5" t="s">
        <v>20</v>
      </c>
      <c r="D40" s="28"/>
      <c r="E40" s="29"/>
      <c r="F40" s="16">
        <f t="shared" si="1"/>
        <v>0</v>
      </c>
    </row>
    <row r="41" spans="1:6" ht="25.5">
      <c r="A41" s="7"/>
      <c r="B41" s="20"/>
      <c r="C41" s="5" t="s">
        <v>21</v>
      </c>
      <c r="D41" s="28"/>
      <c r="E41" s="29"/>
      <c r="F41" s="16">
        <f t="shared" si="1"/>
        <v>0</v>
      </c>
    </row>
    <row r="42" spans="1:6" ht="25.5">
      <c r="A42" s="7"/>
      <c r="B42" s="20">
        <v>11</v>
      </c>
      <c r="C42" s="5" t="s">
        <v>41</v>
      </c>
      <c r="D42" s="28"/>
      <c r="E42" s="29"/>
      <c r="F42" s="16">
        <f t="shared" si="1"/>
        <v>0</v>
      </c>
    </row>
    <row r="43" spans="1:6" ht="25.5">
      <c r="A43" s="7"/>
      <c r="B43" s="20">
        <v>12</v>
      </c>
      <c r="C43" s="5" t="s">
        <v>10</v>
      </c>
      <c r="D43" s="28"/>
      <c r="E43" s="29"/>
      <c r="F43" s="16">
        <f t="shared" si="1"/>
        <v>0</v>
      </c>
    </row>
    <row r="44" spans="1:6" ht="25.5">
      <c r="A44" s="7"/>
      <c r="B44" s="20">
        <v>13</v>
      </c>
      <c r="C44" s="5" t="s">
        <v>11</v>
      </c>
      <c r="D44" s="28"/>
      <c r="E44" s="29"/>
      <c r="F44" s="16">
        <f t="shared" si="1"/>
        <v>0</v>
      </c>
    </row>
    <row r="45" spans="1:6" ht="25.5">
      <c r="A45" s="7"/>
      <c r="B45" s="20">
        <v>14</v>
      </c>
      <c r="C45" s="5" t="s">
        <v>12</v>
      </c>
      <c r="D45" s="28"/>
      <c r="E45" s="29"/>
      <c r="F45" s="16">
        <f t="shared" si="1"/>
        <v>0</v>
      </c>
    </row>
    <row r="46" spans="1:6" ht="25.5">
      <c r="A46" s="7"/>
      <c r="B46" s="20">
        <v>15</v>
      </c>
      <c r="C46" s="5" t="s">
        <v>13</v>
      </c>
      <c r="D46" s="28"/>
      <c r="E46" s="29"/>
      <c r="F46" s="16">
        <f t="shared" si="1"/>
        <v>0</v>
      </c>
    </row>
    <row r="47" spans="1:6" ht="25.5">
      <c r="A47" s="7"/>
      <c r="B47" s="20">
        <v>16</v>
      </c>
      <c r="C47" s="5" t="s">
        <v>22</v>
      </c>
      <c r="D47" s="28"/>
      <c r="E47" s="29"/>
      <c r="F47" s="16">
        <f t="shared" si="1"/>
        <v>0</v>
      </c>
    </row>
    <row r="48" spans="1:6" ht="25.5">
      <c r="A48" s="7"/>
      <c r="B48" s="20">
        <v>17</v>
      </c>
      <c r="C48" s="5" t="s">
        <v>15</v>
      </c>
      <c r="D48" s="28">
        <v>3</v>
      </c>
      <c r="E48" s="29">
        <v>5750</v>
      </c>
      <c r="F48" s="16">
        <f t="shared" si="1"/>
        <v>17250</v>
      </c>
    </row>
    <row r="49" spans="1:6" ht="25.5">
      <c r="A49" s="7"/>
      <c r="B49" s="20">
        <v>18</v>
      </c>
      <c r="C49" s="5" t="s">
        <v>14</v>
      </c>
      <c r="D49" s="28">
        <v>1</v>
      </c>
      <c r="E49" s="29">
        <v>1990</v>
      </c>
      <c r="F49" s="16">
        <f t="shared" si="1"/>
        <v>1990</v>
      </c>
    </row>
    <row r="50" spans="1:6" ht="26.25">
      <c r="A50" s="9" t="s">
        <v>1</v>
      </c>
      <c r="B50" s="17"/>
      <c r="C50" s="10"/>
      <c r="D50" s="30">
        <f>SUM(D29:D49)</f>
        <v>24</v>
      </c>
      <c r="E50" s="31"/>
      <c r="F50" s="12">
        <f>SUM(F29:F49)</f>
        <v>58454</v>
      </c>
    </row>
    <row r="52" spans="1:6" ht="46.5">
      <c r="A52" s="1" t="s">
        <v>0</v>
      </c>
      <c r="B52" s="1"/>
      <c r="C52" s="1" t="s">
        <v>5</v>
      </c>
      <c r="D52" s="24" t="s">
        <v>4</v>
      </c>
      <c r="E52" s="25" t="s">
        <v>17</v>
      </c>
      <c r="F52" s="14" t="s">
        <v>3</v>
      </c>
    </row>
    <row r="53" spans="1:6" ht="25.5">
      <c r="A53" s="3"/>
      <c r="B53" s="19"/>
      <c r="C53" s="4"/>
      <c r="D53" s="26"/>
      <c r="E53" s="27"/>
      <c r="F53" s="15"/>
    </row>
    <row r="54" spans="1:6" ht="25.5">
      <c r="A54" s="6">
        <v>22706</v>
      </c>
      <c r="B54" s="20">
        <v>1</v>
      </c>
      <c r="C54" s="5" t="s">
        <v>6</v>
      </c>
      <c r="D54" s="28"/>
      <c r="E54" s="29"/>
      <c r="F54" s="16">
        <f>D54*E54</f>
        <v>0</v>
      </c>
    </row>
    <row r="55" spans="1:6" ht="25.5">
      <c r="A55" s="7"/>
      <c r="B55" s="20">
        <v>2</v>
      </c>
      <c r="C55" s="5" t="s">
        <v>36</v>
      </c>
      <c r="D55" s="28"/>
      <c r="E55" s="29"/>
      <c r="F55" s="16">
        <f aca="true" t="shared" si="2" ref="F55:F74">D55*E55</f>
        <v>0</v>
      </c>
    </row>
    <row r="56" spans="1:6" ht="25.5">
      <c r="A56" s="7"/>
      <c r="B56" s="20"/>
      <c r="C56" s="5" t="s">
        <v>18</v>
      </c>
      <c r="D56" s="28"/>
      <c r="E56" s="29"/>
      <c r="F56" s="16">
        <f t="shared" si="2"/>
        <v>0</v>
      </c>
    </row>
    <row r="57" spans="1:6" ht="25.5">
      <c r="A57" s="7"/>
      <c r="B57" s="20">
        <v>3</v>
      </c>
      <c r="C57" s="5" t="s">
        <v>37</v>
      </c>
      <c r="D57" s="28"/>
      <c r="E57" s="29"/>
      <c r="F57" s="16">
        <f t="shared" si="2"/>
        <v>0</v>
      </c>
    </row>
    <row r="58" spans="1:6" ht="25.5">
      <c r="A58" s="7"/>
      <c r="B58" s="20">
        <v>4</v>
      </c>
      <c r="C58" s="5" t="s">
        <v>7</v>
      </c>
      <c r="D58" s="28"/>
      <c r="E58" s="29"/>
      <c r="F58" s="16">
        <f t="shared" si="2"/>
        <v>0</v>
      </c>
    </row>
    <row r="59" spans="1:6" ht="25.5">
      <c r="A59" s="7"/>
      <c r="B59" s="20"/>
      <c r="C59" s="5" t="s">
        <v>38</v>
      </c>
      <c r="D59" s="28">
        <v>5</v>
      </c>
      <c r="E59" s="29">
        <v>1650</v>
      </c>
      <c r="F59" s="16">
        <f t="shared" si="2"/>
        <v>8250</v>
      </c>
    </row>
    <row r="60" spans="1:6" ht="25.5">
      <c r="A60" s="7"/>
      <c r="B60" s="20">
        <v>5</v>
      </c>
      <c r="C60" s="5" t="s">
        <v>39</v>
      </c>
      <c r="D60" s="28"/>
      <c r="E60" s="29"/>
      <c r="F60" s="16">
        <f t="shared" si="2"/>
        <v>0</v>
      </c>
    </row>
    <row r="61" spans="1:6" ht="25.5">
      <c r="A61" s="7"/>
      <c r="B61" s="20">
        <v>6</v>
      </c>
      <c r="C61" s="5" t="s">
        <v>8</v>
      </c>
      <c r="D61" s="28"/>
      <c r="E61" s="29"/>
      <c r="F61" s="16">
        <f t="shared" si="2"/>
        <v>0</v>
      </c>
    </row>
    <row r="62" spans="1:6" ht="25.5">
      <c r="A62" s="7"/>
      <c r="B62" s="20">
        <v>7</v>
      </c>
      <c r="C62" s="5" t="s">
        <v>40</v>
      </c>
      <c r="D62" s="28"/>
      <c r="E62" s="29"/>
      <c r="F62" s="16">
        <f t="shared" si="2"/>
        <v>0</v>
      </c>
    </row>
    <row r="63" spans="1:6" ht="25.5">
      <c r="A63" s="7"/>
      <c r="B63" s="20">
        <v>8</v>
      </c>
      <c r="C63" s="5" t="s">
        <v>9</v>
      </c>
      <c r="D63" s="28"/>
      <c r="E63" s="29"/>
      <c r="F63" s="16">
        <f t="shared" si="2"/>
        <v>0</v>
      </c>
    </row>
    <row r="64" spans="1:6" ht="25.5">
      <c r="A64" s="7"/>
      <c r="B64" s="20">
        <v>9</v>
      </c>
      <c r="C64" s="5" t="s">
        <v>19</v>
      </c>
      <c r="D64" s="28"/>
      <c r="E64" s="29"/>
      <c r="F64" s="16">
        <f t="shared" si="2"/>
        <v>0</v>
      </c>
    </row>
    <row r="65" spans="1:6" ht="25.5">
      <c r="A65" s="7"/>
      <c r="B65" s="20">
        <v>10</v>
      </c>
      <c r="C65" s="5" t="s">
        <v>20</v>
      </c>
      <c r="D65" s="28"/>
      <c r="E65" s="29"/>
      <c r="F65" s="16">
        <f t="shared" si="2"/>
        <v>0</v>
      </c>
    </row>
    <row r="66" spans="1:6" ht="25.5">
      <c r="A66" s="7"/>
      <c r="B66" s="20"/>
      <c r="C66" s="5" t="s">
        <v>21</v>
      </c>
      <c r="D66" s="28"/>
      <c r="E66" s="29"/>
      <c r="F66" s="16">
        <f t="shared" si="2"/>
        <v>0</v>
      </c>
    </row>
    <row r="67" spans="1:6" ht="25.5">
      <c r="A67" s="7"/>
      <c r="B67" s="20">
        <v>11</v>
      </c>
      <c r="C67" s="5" t="s">
        <v>41</v>
      </c>
      <c r="D67" s="28"/>
      <c r="E67" s="29"/>
      <c r="F67" s="16">
        <f t="shared" si="2"/>
        <v>0</v>
      </c>
    </row>
    <row r="68" spans="1:6" ht="25.5">
      <c r="A68" s="7"/>
      <c r="B68" s="20">
        <v>12</v>
      </c>
      <c r="C68" s="5" t="s">
        <v>10</v>
      </c>
      <c r="D68" s="28"/>
      <c r="E68" s="29"/>
      <c r="F68" s="16">
        <f t="shared" si="2"/>
        <v>0</v>
      </c>
    </row>
    <row r="69" spans="1:6" ht="25.5">
      <c r="A69" s="7"/>
      <c r="B69" s="20">
        <v>13</v>
      </c>
      <c r="C69" s="5" t="s">
        <v>11</v>
      </c>
      <c r="D69" s="28"/>
      <c r="E69" s="29"/>
      <c r="F69" s="16">
        <f t="shared" si="2"/>
        <v>0</v>
      </c>
    </row>
    <row r="70" spans="1:6" ht="25.5">
      <c r="A70" s="7"/>
      <c r="B70" s="20">
        <v>14</v>
      </c>
      <c r="C70" s="5" t="s">
        <v>12</v>
      </c>
      <c r="D70" s="28">
        <v>1</v>
      </c>
      <c r="E70" s="29">
        <v>1819</v>
      </c>
      <c r="F70" s="16">
        <f t="shared" si="2"/>
        <v>1819</v>
      </c>
    </row>
    <row r="71" spans="1:6" ht="25.5">
      <c r="A71" s="7"/>
      <c r="B71" s="20">
        <v>15</v>
      </c>
      <c r="C71" s="5" t="s">
        <v>13</v>
      </c>
      <c r="D71" s="28"/>
      <c r="E71" s="29"/>
      <c r="F71" s="16">
        <f t="shared" si="2"/>
        <v>0</v>
      </c>
    </row>
    <row r="72" spans="1:6" ht="25.5">
      <c r="A72" s="7"/>
      <c r="B72" s="20">
        <v>16</v>
      </c>
      <c r="C72" s="5" t="s">
        <v>22</v>
      </c>
      <c r="D72" s="28">
        <v>1</v>
      </c>
      <c r="E72" s="29">
        <v>1966</v>
      </c>
      <c r="F72" s="16">
        <f t="shared" si="2"/>
        <v>1966</v>
      </c>
    </row>
    <row r="73" spans="1:6" ht="25.5">
      <c r="A73" s="7"/>
      <c r="B73" s="20">
        <v>17</v>
      </c>
      <c r="C73" s="5" t="s">
        <v>15</v>
      </c>
      <c r="D73" s="28">
        <v>2</v>
      </c>
      <c r="E73" s="29">
        <v>2160</v>
      </c>
      <c r="F73" s="16">
        <f t="shared" si="2"/>
        <v>4320</v>
      </c>
    </row>
    <row r="74" spans="1:6" ht="25.5">
      <c r="A74" s="7"/>
      <c r="B74" s="20">
        <v>18</v>
      </c>
      <c r="C74" s="5" t="s">
        <v>14</v>
      </c>
      <c r="D74" s="28">
        <v>1</v>
      </c>
      <c r="E74" s="29">
        <v>1990</v>
      </c>
      <c r="F74" s="16">
        <f t="shared" si="2"/>
        <v>1990</v>
      </c>
    </row>
    <row r="75" spans="1:6" ht="26.25">
      <c r="A75" s="9" t="s">
        <v>1</v>
      </c>
      <c r="B75" s="17"/>
      <c r="C75" s="10"/>
      <c r="D75" s="30">
        <f>SUM(D54:D74)</f>
        <v>10</v>
      </c>
      <c r="E75" s="31"/>
      <c r="F75" s="12">
        <f>SUM(F54:F74)</f>
        <v>18345</v>
      </c>
    </row>
    <row r="77" spans="1:6" ht="46.5">
      <c r="A77" s="1" t="s">
        <v>0</v>
      </c>
      <c r="B77" s="1"/>
      <c r="C77" s="1" t="s">
        <v>5</v>
      </c>
      <c r="D77" s="24" t="s">
        <v>4</v>
      </c>
      <c r="E77" s="25" t="s">
        <v>17</v>
      </c>
      <c r="F77" s="14" t="s">
        <v>3</v>
      </c>
    </row>
    <row r="78" spans="1:6" ht="25.5">
      <c r="A78" s="3"/>
      <c r="B78" s="19"/>
      <c r="C78" s="4"/>
      <c r="D78" s="26"/>
      <c r="E78" s="27"/>
      <c r="F78" s="15"/>
    </row>
    <row r="79" spans="1:6" ht="25.5">
      <c r="A79" s="6">
        <v>22737</v>
      </c>
      <c r="B79" s="20">
        <v>1</v>
      </c>
      <c r="C79" s="5" t="s">
        <v>6</v>
      </c>
      <c r="D79" s="28">
        <v>1</v>
      </c>
      <c r="E79" s="29">
        <v>2099</v>
      </c>
      <c r="F79" s="16">
        <f>D79*E79</f>
        <v>2099</v>
      </c>
    </row>
    <row r="80" spans="1:6" ht="25.5">
      <c r="A80" s="7"/>
      <c r="B80" s="20">
        <v>2</v>
      </c>
      <c r="C80" s="5" t="s">
        <v>36</v>
      </c>
      <c r="D80" s="28">
        <v>1</v>
      </c>
      <c r="E80" s="29">
        <v>1790</v>
      </c>
      <c r="F80" s="16">
        <f aca="true" t="shared" si="3" ref="F80:F99">D80*E80</f>
        <v>1790</v>
      </c>
    </row>
    <row r="81" spans="1:6" ht="25.5">
      <c r="A81" s="7"/>
      <c r="B81" s="20"/>
      <c r="C81" s="5" t="s">
        <v>18</v>
      </c>
      <c r="D81" s="28"/>
      <c r="E81" s="29"/>
      <c r="F81" s="16">
        <f t="shared" si="3"/>
        <v>0</v>
      </c>
    </row>
    <row r="82" spans="1:6" ht="25.5">
      <c r="A82" s="7"/>
      <c r="B82" s="20">
        <v>3</v>
      </c>
      <c r="C82" s="5" t="s">
        <v>37</v>
      </c>
      <c r="D82" s="28"/>
      <c r="E82" s="29"/>
      <c r="F82" s="16">
        <f t="shared" si="3"/>
        <v>0</v>
      </c>
    </row>
    <row r="83" spans="1:6" ht="25.5">
      <c r="A83" s="7"/>
      <c r="B83" s="20">
        <v>4</v>
      </c>
      <c r="C83" s="5" t="s">
        <v>7</v>
      </c>
      <c r="D83" s="28"/>
      <c r="E83" s="29"/>
      <c r="F83" s="16">
        <f t="shared" si="3"/>
        <v>0</v>
      </c>
    </row>
    <row r="84" spans="1:6" ht="25.5">
      <c r="A84" s="7"/>
      <c r="B84" s="20"/>
      <c r="C84" s="5" t="s">
        <v>38</v>
      </c>
      <c r="D84" s="28">
        <v>13</v>
      </c>
      <c r="E84" s="29">
        <v>1650</v>
      </c>
      <c r="F84" s="16">
        <f t="shared" si="3"/>
        <v>21450</v>
      </c>
    </row>
    <row r="85" spans="1:6" ht="25.5">
      <c r="A85" s="7"/>
      <c r="B85" s="20">
        <v>5</v>
      </c>
      <c r="C85" s="5" t="s">
        <v>39</v>
      </c>
      <c r="D85" s="28">
        <v>1</v>
      </c>
      <c r="E85" s="29">
        <v>2124</v>
      </c>
      <c r="F85" s="16">
        <f t="shared" si="3"/>
        <v>2124</v>
      </c>
    </row>
    <row r="86" spans="1:6" ht="25.5">
      <c r="A86" s="7"/>
      <c r="B86" s="20">
        <v>6</v>
      </c>
      <c r="C86" s="5" t="s">
        <v>8</v>
      </c>
      <c r="D86" s="28"/>
      <c r="E86" s="29"/>
      <c r="F86" s="16">
        <f t="shared" si="3"/>
        <v>0</v>
      </c>
    </row>
    <row r="87" spans="1:6" ht="25.5">
      <c r="A87" s="7"/>
      <c r="B87" s="20">
        <v>7</v>
      </c>
      <c r="C87" s="5" t="s">
        <v>40</v>
      </c>
      <c r="D87" s="28"/>
      <c r="E87" s="29"/>
      <c r="F87" s="16">
        <f t="shared" si="3"/>
        <v>0</v>
      </c>
    </row>
    <row r="88" spans="1:6" ht="25.5">
      <c r="A88" s="7"/>
      <c r="B88" s="20">
        <v>8</v>
      </c>
      <c r="C88" s="5" t="s">
        <v>9</v>
      </c>
      <c r="D88" s="28"/>
      <c r="E88" s="29"/>
      <c r="F88" s="16">
        <f t="shared" si="3"/>
        <v>0</v>
      </c>
    </row>
    <row r="89" spans="1:6" ht="25.5">
      <c r="A89" s="7"/>
      <c r="B89" s="20">
        <v>9</v>
      </c>
      <c r="C89" s="5" t="s">
        <v>19</v>
      </c>
      <c r="D89" s="28"/>
      <c r="E89" s="29"/>
      <c r="F89" s="16">
        <f t="shared" si="3"/>
        <v>0</v>
      </c>
    </row>
    <row r="90" spans="1:6" ht="25.5">
      <c r="A90" s="7"/>
      <c r="B90" s="20">
        <v>10</v>
      </c>
      <c r="C90" s="5" t="s">
        <v>20</v>
      </c>
      <c r="D90" s="28"/>
      <c r="E90" s="29"/>
      <c r="F90" s="16">
        <f t="shared" si="3"/>
        <v>0</v>
      </c>
    </row>
    <row r="91" spans="1:6" ht="25.5">
      <c r="A91" s="7"/>
      <c r="B91" s="20"/>
      <c r="C91" s="5" t="s">
        <v>21</v>
      </c>
      <c r="D91" s="28"/>
      <c r="E91" s="29"/>
      <c r="F91" s="16">
        <f t="shared" si="3"/>
        <v>0</v>
      </c>
    </row>
    <row r="92" spans="1:6" ht="25.5">
      <c r="A92" s="7"/>
      <c r="B92" s="20">
        <v>11</v>
      </c>
      <c r="C92" s="5" t="s">
        <v>41</v>
      </c>
      <c r="D92" s="28"/>
      <c r="E92" s="29"/>
      <c r="F92" s="16">
        <f t="shared" si="3"/>
        <v>0</v>
      </c>
    </row>
    <row r="93" spans="1:6" ht="25.5">
      <c r="A93" s="7"/>
      <c r="B93" s="20">
        <v>12</v>
      </c>
      <c r="C93" s="5" t="s">
        <v>10</v>
      </c>
      <c r="D93" s="28"/>
      <c r="E93" s="29"/>
      <c r="F93" s="16">
        <f t="shared" si="3"/>
        <v>0</v>
      </c>
    </row>
    <row r="94" spans="1:6" ht="25.5">
      <c r="A94" s="7"/>
      <c r="B94" s="20">
        <v>13</v>
      </c>
      <c r="C94" s="5" t="s">
        <v>11</v>
      </c>
      <c r="D94" s="28"/>
      <c r="E94" s="29"/>
      <c r="F94" s="16">
        <f t="shared" si="3"/>
        <v>0</v>
      </c>
    </row>
    <row r="95" spans="1:6" ht="25.5">
      <c r="A95" s="7"/>
      <c r="B95" s="20">
        <v>14</v>
      </c>
      <c r="C95" s="5" t="s">
        <v>12</v>
      </c>
      <c r="D95" s="28"/>
      <c r="E95" s="29"/>
      <c r="F95" s="16">
        <f t="shared" si="3"/>
        <v>0</v>
      </c>
    </row>
    <row r="96" spans="1:6" ht="25.5">
      <c r="A96" s="7"/>
      <c r="B96" s="20">
        <v>15</v>
      </c>
      <c r="C96" s="5" t="s">
        <v>13</v>
      </c>
      <c r="D96" s="28"/>
      <c r="E96" s="29"/>
      <c r="F96" s="16">
        <f t="shared" si="3"/>
        <v>0</v>
      </c>
    </row>
    <row r="97" spans="1:6" ht="25.5">
      <c r="A97" s="7"/>
      <c r="B97" s="20">
        <v>16</v>
      </c>
      <c r="C97" s="5" t="s">
        <v>22</v>
      </c>
      <c r="D97" s="28"/>
      <c r="E97" s="29"/>
      <c r="F97" s="16">
        <f t="shared" si="3"/>
        <v>0</v>
      </c>
    </row>
    <row r="98" spans="1:6" ht="25.5">
      <c r="A98" s="7"/>
      <c r="B98" s="20">
        <v>17</v>
      </c>
      <c r="C98" s="5" t="s">
        <v>15</v>
      </c>
      <c r="D98" s="28"/>
      <c r="E98" s="29"/>
      <c r="F98" s="16">
        <f t="shared" si="3"/>
        <v>0</v>
      </c>
    </row>
    <row r="99" spans="1:6" ht="25.5">
      <c r="A99" s="7"/>
      <c r="B99" s="20">
        <v>18</v>
      </c>
      <c r="C99" s="5" t="s">
        <v>14</v>
      </c>
      <c r="D99" s="28"/>
      <c r="E99" s="29"/>
      <c r="F99" s="16">
        <f t="shared" si="3"/>
        <v>0</v>
      </c>
    </row>
    <row r="100" spans="1:6" ht="26.25">
      <c r="A100" s="9" t="s">
        <v>1</v>
      </c>
      <c r="B100" s="17"/>
      <c r="C100" s="10"/>
      <c r="D100" s="30">
        <f>SUM(D79:D99)</f>
        <v>16</v>
      </c>
      <c r="E100" s="31"/>
      <c r="F100" s="12">
        <f>SUM(F79:F99)</f>
        <v>27463</v>
      </c>
    </row>
    <row r="102" spans="1:6" ht="46.5">
      <c r="A102" s="1" t="s">
        <v>0</v>
      </c>
      <c r="B102" s="1"/>
      <c r="C102" s="1" t="s">
        <v>5</v>
      </c>
      <c r="D102" s="24" t="s">
        <v>4</v>
      </c>
      <c r="E102" s="25" t="s">
        <v>17</v>
      </c>
      <c r="F102" s="14" t="s">
        <v>3</v>
      </c>
    </row>
    <row r="103" spans="1:6" ht="25.5">
      <c r="A103" s="3"/>
      <c r="B103" s="19"/>
      <c r="C103" s="4"/>
      <c r="D103" s="26"/>
      <c r="E103" s="27"/>
      <c r="F103" s="15"/>
    </row>
    <row r="104" spans="1:6" ht="25.5">
      <c r="A104" s="6">
        <v>22767</v>
      </c>
      <c r="B104" s="20">
        <v>1</v>
      </c>
      <c r="C104" s="5" t="s">
        <v>6</v>
      </c>
      <c r="D104" s="28">
        <v>3</v>
      </c>
      <c r="E104" s="29">
        <v>2099</v>
      </c>
      <c r="F104" s="16">
        <f>D104*E104</f>
        <v>6297</v>
      </c>
    </row>
    <row r="105" spans="1:6" ht="25.5">
      <c r="A105" s="7"/>
      <c r="B105" s="20">
        <v>2</v>
      </c>
      <c r="C105" s="5" t="s">
        <v>36</v>
      </c>
      <c r="D105" s="28">
        <v>1</v>
      </c>
      <c r="E105" s="29">
        <v>1840</v>
      </c>
      <c r="F105" s="16">
        <f aca="true" t="shared" si="4" ref="F105:F124">D105*E105</f>
        <v>1840</v>
      </c>
    </row>
    <row r="106" spans="1:6" ht="25.5">
      <c r="A106" s="7"/>
      <c r="B106" s="20"/>
      <c r="C106" s="5" t="s">
        <v>18</v>
      </c>
      <c r="D106" s="28"/>
      <c r="E106" s="29"/>
      <c r="F106" s="16">
        <f t="shared" si="4"/>
        <v>0</v>
      </c>
    </row>
    <row r="107" spans="1:6" ht="25.5">
      <c r="A107" s="7"/>
      <c r="B107" s="20">
        <v>3</v>
      </c>
      <c r="C107" s="5" t="s">
        <v>37</v>
      </c>
      <c r="D107" s="28"/>
      <c r="E107" s="29"/>
      <c r="F107" s="16">
        <f t="shared" si="4"/>
        <v>0</v>
      </c>
    </row>
    <row r="108" spans="1:6" ht="25.5">
      <c r="A108" s="7"/>
      <c r="B108" s="20">
        <v>4</v>
      </c>
      <c r="C108" s="5" t="s">
        <v>7</v>
      </c>
      <c r="D108" s="28"/>
      <c r="E108" s="29"/>
      <c r="F108" s="16">
        <f t="shared" si="4"/>
        <v>0</v>
      </c>
    </row>
    <row r="109" spans="1:6" ht="25.5">
      <c r="A109" s="7"/>
      <c r="B109" s="20"/>
      <c r="C109" s="5" t="s">
        <v>38</v>
      </c>
      <c r="D109" s="28">
        <v>7</v>
      </c>
      <c r="E109" s="29">
        <v>1650</v>
      </c>
      <c r="F109" s="16">
        <f t="shared" si="4"/>
        <v>11550</v>
      </c>
    </row>
    <row r="110" spans="1:6" ht="25.5">
      <c r="A110" s="7"/>
      <c r="B110" s="20">
        <v>5</v>
      </c>
      <c r="C110" s="5" t="s">
        <v>39</v>
      </c>
      <c r="D110" s="28">
        <v>3</v>
      </c>
      <c r="E110" s="29">
        <v>1690</v>
      </c>
      <c r="F110" s="16">
        <f t="shared" si="4"/>
        <v>5070</v>
      </c>
    </row>
    <row r="111" spans="1:6" ht="25.5">
      <c r="A111" s="7"/>
      <c r="B111" s="20">
        <v>6</v>
      </c>
      <c r="C111" s="5" t="s">
        <v>8</v>
      </c>
      <c r="D111" s="28"/>
      <c r="E111" s="29"/>
      <c r="F111" s="16">
        <f t="shared" si="4"/>
        <v>0</v>
      </c>
    </row>
    <row r="112" spans="1:6" ht="25.5">
      <c r="A112" s="7"/>
      <c r="B112" s="20">
        <v>7</v>
      </c>
      <c r="C112" s="5" t="s">
        <v>40</v>
      </c>
      <c r="D112" s="28"/>
      <c r="E112" s="29"/>
      <c r="F112" s="16">
        <f t="shared" si="4"/>
        <v>0</v>
      </c>
    </row>
    <row r="113" spans="1:6" ht="25.5">
      <c r="A113" s="7"/>
      <c r="B113" s="20">
        <v>8</v>
      </c>
      <c r="C113" s="5" t="s">
        <v>9</v>
      </c>
      <c r="D113" s="28"/>
      <c r="E113" s="29"/>
      <c r="F113" s="16">
        <f t="shared" si="4"/>
        <v>0</v>
      </c>
    </row>
    <row r="114" spans="1:6" ht="25.5">
      <c r="A114" s="7"/>
      <c r="B114" s="20">
        <v>9</v>
      </c>
      <c r="C114" s="5" t="s">
        <v>19</v>
      </c>
      <c r="D114" s="28"/>
      <c r="E114" s="29"/>
      <c r="F114" s="16">
        <f t="shared" si="4"/>
        <v>0</v>
      </c>
    </row>
    <row r="115" spans="1:6" ht="25.5">
      <c r="A115" s="7"/>
      <c r="B115" s="20">
        <v>10</v>
      </c>
      <c r="C115" s="5" t="s">
        <v>20</v>
      </c>
      <c r="D115" s="28"/>
      <c r="E115" s="29"/>
      <c r="F115" s="16">
        <f t="shared" si="4"/>
        <v>0</v>
      </c>
    </row>
    <row r="116" spans="1:6" ht="25.5">
      <c r="A116" s="7"/>
      <c r="B116" s="20"/>
      <c r="C116" s="5" t="s">
        <v>21</v>
      </c>
      <c r="D116" s="28"/>
      <c r="E116" s="29"/>
      <c r="F116" s="16">
        <f t="shared" si="4"/>
        <v>0</v>
      </c>
    </row>
    <row r="117" spans="1:6" ht="25.5">
      <c r="A117" s="7"/>
      <c r="B117" s="20">
        <v>11</v>
      </c>
      <c r="C117" s="5" t="s">
        <v>41</v>
      </c>
      <c r="D117" s="28"/>
      <c r="E117" s="29"/>
      <c r="F117" s="16">
        <f t="shared" si="4"/>
        <v>0</v>
      </c>
    </row>
    <row r="118" spans="1:6" ht="25.5">
      <c r="A118" s="7"/>
      <c r="B118" s="20">
        <v>12</v>
      </c>
      <c r="C118" s="5" t="s">
        <v>10</v>
      </c>
      <c r="D118" s="28"/>
      <c r="E118" s="29"/>
      <c r="F118" s="16">
        <f t="shared" si="4"/>
        <v>0</v>
      </c>
    </row>
    <row r="119" spans="1:6" ht="25.5">
      <c r="A119" s="7"/>
      <c r="B119" s="20">
        <v>13</v>
      </c>
      <c r="C119" s="5" t="s">
        <v>11</v>
      </c>
      <c r="D119" s="28">
        <v>3</v>
      </c>
      <c r="E119" s="29">
        <v>2100</v>
      </c>
      <c r="F119" s="16">
        <f t="shared" si="4"/>
        <v>6300</v>
      </c>
    </row>
    <row r="120" spans="1:6" ht="25.5">
      <c r="A120" s="7"/>
      <c r="B120" s="20">
        <v>14</v>
      </c>
      <c r="C120" s="5" t="s">
        <v>12</v>
      </c>
      <c r="D120" s="28"/>
      <c r="E120" s="29"/>
      <c r="F120" s="16">
        <f t="shared" si="4"/>
        <v>0</v>
      </c>
    </row>
    <row r="121" spans="1:6" ht="25.5">
      <c r="A121" s="7"/>
      <c r="B121" s="20">
        <v>15</v>
      </c>
      <c r="C121" s="5" t="s">
        <v>13</v>
      </c>
      <c r="D121" s="28"/>
      <c r="E121" s="29"/>
      <c r="F121" s="16">
        <f t="shared" si="4"/>
        <v>0</v>
      </c>
    </row>
    <row r="122" spans="1:6" ht="25.5">
      <c r="A122" s="7"/>
      <c r="B122" s="20">
        <v>16</v>
      </c>
      <c r="C122" s="5" t="s">
        <v>22</v>
      </c>
      <c r="D122" s="28"/>
      <c r="E122" s="29"/>
      <c r="F122" s="16">
        <f t="shared" si="4"/>
        <v>0</v>
      </c>
    </row>
    <row r="123" spans="1:6" ht="25.5">
      <c r="A123" s="7"/>
      <c r="B123" s="20">
        <v>17</v>
      </c>
      <c r="C123" s="5" t="s">
        <v>15</v>
      </c>
      <c r="D123" s="28">
        <v>1</v>
      </c>
      <c r="E123" s="29">
        <v>2160</v>
      </c>
      <c r="F123" s="16">
        <f t="shared" si="4"/>
        <v>2160</v>
      </c>
    </row>
    <row r="124" spans="1:6" ht="25.5">
      <c r="A124" s="7"/>
      <c r="B124" s="20">
        <v>18</v>
      </c>
      <c r="C124" s="5" t="s">
        <v>14</v>
      </c>
      <c r="D124" s="28"/>
      <c r="E124" s="29"/>
      <c r="F124" s="16">
        <f t="shared" si="4"/>
        <v>0</v>
      </c>
    </row>
    <row r="125" spans="1:6" ht="26.25">
      <c r="A125" s="9" t="s">
        <v>1</v>
      </c>
      <c r="B125" s="17"/>
      <c r="C125" s="10"/>
      <c r="D125" s="30">
        <f>SUM(D104:D124)</f>
        <v>18</v>
      </c>
      <c r="E125" s="31"/>
      <c r="F125" s="12">
        <f>SUM(F104:F124)</f>
        <v>33217</v>
      </c>
    </row>
    <row r="127" spans="1:6" ht="46.5">
      <c r="A127" s="1" t="s">
        <v>0</v>
      </c>
      <c r="B127" s="1"/>
      <c r="C127" s="1" t="s">
        <v>5</v>
      </c>
      <c r="D127" s="24" t="s">
        <v>4</v>
      </c>
      <c r="E127" s="25" t="s">
        <v>17</v>
      </c>
      <c r="F127" s="14" t="s">
        <v>3</v>
      </c>
    </row>
    <row r="128" spans="1:6" ht="25.5">
      <c r="A128" s="3"/>
      <c r="B128" s="19"/>
      <c r="C128" s="4"/>
      <c r="D128" s="26"/>
      <c r="E128" s="27"/>
      <c r="F128" s="15"/>
    </row>
    <row r="129" spans="1:6" ht="25.5">
      <c r="A129" s="6">
        <v>22798</v>
      </c>
      <c r="B129" s="20">
        <v>1</v>
      </c>
      <c r="C129" s="5" t="s">
        <v>6</v>
      </c>
      <c r="D129" s="28"/>
      <c r="E129" s="29"/>
      <c r="F129" s="16">
        <f>D129*E129</f>
        <v>0</v>
      </c>
    </row>
    <row r="130" spans="1:6" ht="25.5">
      <c r="A130" s="7"/>
      <c r="B130" s="20">
        <v>2</v>
      </c>
      <c r="C130" s="5" t="s">
        <v>36</v>
      </c>
      <c r="D130" s="28"/>
      <c r="E130" s="29"/>
      <c r="F130" s="16">
        <f aca="true" t="shared" si="5" ref="F130:F149">D130*E130</f>
        <v>0</v>
      </c>
    </row>
    <row r="131" spans="1:6" ht="25.5">
      <c r="A131" s="7"/>
      <c r="B131" s="20"/>
      <c r="C131" s="5" t="s">
        <v>18</v>
      </c>
      <c r="D131" s="28"/>
      <c r="E131" s="29"/>
      <c r="F131" s="16">
        <f t="shared" si="5"/>
        <v>0</v>
      </c>
    </row>
    <row r="132" spans="1:6" ht="25.5">
      <c r="A132" s="7"/>
      <c r="B132" s="20">
        <v>3</v>
      </c>
      <c r="C132" s="5" t="s">
        <v>37</v>
      </c>
      <c r="D132" s="28"/>
      <c r="E132" s="29"/>
      <c r="F132" s="16">
        <f t="shared" si="5"/>
        <v>0</v>
      </c>
    </row>
    <row r="133" spans="1:6" ht="25.5">
      <c r="A133" s="7"/>
      <c r="B133" s="20">
        <v>4</v>
      </c>
      <c r="C133" s="5" t="s">
        <v>7</v>
      </c>
      <c r="D133" s="28"/>
      <c r="E133" s="29"/>
      <c r="F133" s="16">
        <f t="shared" si="5"/>
        <v>0</v>
      </c>
    </row>
    <row r="134" spans="1:6" ht="25.5">
      <c r="A134" s="7"/>
      <c r="B134" s="20"/>
      <c r="C134" s="5" t="s">
        <v>38</v>
      </c>
      <c r="D134" s="28">
        <v>8</v>
      </c>
      <c r="E134" s="29">
        <v>2390</v>
      </c>
      <c r="F134" s="16">
        <f t="shared" si="5"/>
        <v>19120</v>
      </c>
    </row>
    <row r="135" spans="1:6" ht="25.5">
      <c r="A135" s="7"/>
      <c r="B135" s="20">
        <v>5</v>
      </c>
      <c r="C135" s="5" t="s">
        <v>39</v>
      </c>
      <c r="D135" s="28">
        <v>3</v>
      </c>
      <c r="E135" s="29">
        <v>1690</v>
      </c>
      <c r="F135" s="16">
        <f t="shared" si="5"/>
        <v>5070</v>
      </c>
    </row>
    <row r="136" spans="1:6" ht="25.5">
      <c r="A136" s="7"/>
      <c r="B136" s="20">
        <v>6</v>
      </c>
      <c r="C136" s="5" t="s">
        <v>8</v>
      </c>
      <c r="D136" s="28"/>
      <c r="E136" s="29"/>
      <c r="F136" s="16">
        <f t="shared" si="5"/>
        <v>0</v>
      </c>
    </row>
    <row r="137" spans="1:6" ht="25.5">
      <c r="A137" s="7"/>
      <c r="B137" s="20">
        <v>7</v>
      </c>
      <c r="C137" s="5" t="s">
        <v>40</v>
      </c>
      <c r="D137" s="28"/>
      <c r="E137" s="29"/>
      <c r="F137" s="16">
        <f t="shared" si="5"/>
        <v>0</v>
      </c>
    </row>
    <row r="138" spans="1:6" ht="25.5">
      <c r="A138" s="7"/>
      <c r="B138" s="20">
        <v>8</v>
      </c>
      <c r="C138" s="5" t="s">
        <v>9</v>
      </c>
      <c r="D138" s="28"/>
      <c r="E138" s="29"/>
      <c r="F138" s="16">
        <f t="shared" si="5"/>
        <v>0</v>
      </c>
    </row>
    <row r="139" spans="1:6" ht="25.5">
      <c r="A139" s="7"/>
      <c r="B139" s="20">
        <v>9</v>
      </c>
      <c r="C139" s="5" t="s">
        <v>19</v>
      </c>
      <c r="D139" s="28"/>
      <c r="E139" s="29"/>
      <c r="F139" s="16">
        <f t="shared" si="5"/>
        <v>0</v>
      </c>
    </row>
    <row r="140" spans="1:6" ht="25.5">
      <c r="A140" s="7"/>
      <c r="B140" s="20">
        <v>10</v>
      </c>
      <c r="C140" s="5" t="s">
        <v>20</v>
      </c>
      <c r="D140" s="28"/>
      <c r="E140" s="29"/>
      <c r="F140" s="16">
        <f t="shared" si="5"/>
        <v>0</v>
      </c>
    </row>
    <row r="141" spans="1:6" ht="25.5">
      <c r="A141" s="7"/>
      <c r="B141" s="20"/>
      <c r="C141" s="5" t="s">
        <v>21</v>
      </c>
      <c r="D141" s="28"/>
      <c r="E141" s="29"/>
      <c r="F141" s="16">
        <f t="shared" si="5"/>
        <v>0</v>
      </c>
    </row>
    <row r="142" spans="1:6" ht="25.5">
      <c r="A142" s="7"/>
      <c r="B142" s="20">
        <v>11</v>
      </c>
      <c r="C142" s="5" t="s">
        <v>41</v>
      </c>
      <c r="D142" s="28"/>
      <c r="E142" s="29"/>
      <c r="F142" s="16">
        <f t="shared" si="5"/>
        <v>0</v>
      </c>
    </row>
    <row r="143" spans="1:6" ht="25.5">
      <c r="A143" s="7"/>
      <c r="B143" s="20">
        <v>12</v>
      </c>
      <c r="C143" s="5" t="s">
        <v>10</v>
      </c>
      <c r="D143" s="28"/>
      <c r="E143" s="29"/>
      <c r="F143" s="16">
        <f t="shared" si="5"/>
        <v>0</v>
      </c>
    </row>
    <row r="144" spans="1:6" ht="25.5">
      <c r="A144" s="7"/>
      <c r="B144" s="20">
        <v>13</v>
      </c>
      <c r="C144" s="5" t="s">
        <v>11</v>
      </c>
      <c r="D144" s="28"/>
      <c r="E144" s="29"/>
      <c r="F144" s="16">
        <f t="shared" si="5"/>
        <v>0</v>
      </c>
    </row>
    <row r="145" spans="1:6" ht="25.5">
      <c r="A145" s="7"/>
      <c r="B145" s="20">
        <v>14</v>
      </c>
      <c r="C145" s="5" t="s">
        <v>12</v>
      </c>
      <c r="D145" s="28">
        <v>5</v>
      </c>
      <c r="E145" s="29">
        <v>1650</v>
      </c>
      <c r="F145" s="16">
        <f t="shared" si="5"/>
        <v>8250</v>
      </c>
    </row>
    <row r="146" spans="1:6" ht="25.5">
      <c r="A146" s="7"/>
      <c r="B146" s="20">
        <v>15</v>
      </c>
      <c r="C146" s="5" t="s">
        <v>13</v>
      </c>
      <c r="D146" s="28"/>
      <c r="E146" s="29"/>
      <c r="F146" s="16">
        <f t="shared" si="5"/>
        <v>0</v>
      </c>
    </row>
    <row r="147" spans="1:6" ht="25.5">
      <c r="A147" s="7"/>
      <c r="B147" s="20">
        <v>16</v>
      </c>
      <c r="C147" s="5" t="s">
        <v>22</v>
      </c>
      <c r="D147" s="28"/>
      <c r="E147" s="29"/>
      <c r="F147" s="16">
        <f t="shared" si="5"/>
        <v>0</v>
      </c>
    </row>
    <row r="148" spans="1:6" ht="25.5">
      <c r="A148" s="7"/>
      <c r="B148" s="20">
        <v>17</v>
      </c>
      <c r="C148" s="5" t="s">
        <v>15</v>
      </c>
      <c r="D148" s="28"/>
      <c r="E148" s="29"/>
      <c r="F148" s="16">
        <f t="shared" si="5"/>
        <v>0</v>
      </c>
    </row>
    <row r="149" spans="1:6" ht="25.5">
      <c r="A149" s="7"/>
      <c r="B149" s="20">
        <v>18</v>
      </c>
      <c r="C149" s="5" t="s">
        <v>14</v>
      </c>
      <c r="D149" s="28">
        <v>2</v>
      </c>
      <c r="E149" s="29">
        <v>1990</v>
      </c>
      <c r="F149" s="16">
        <f t="shared" si="5"/>
        <v>3980</v>
      </c>
    </row>
    <row r="150" spans="1:6" ht="26.25">
      <c r="A150" s="9" t="s">
        <v>1</v>
      </c>
      <c r="B150" s="17"/>
      <c r="C150" s="10"/>
      <c r="D150" s="30">
        <f>SUM(D129:D149)</f>
        <v>18</v>
      </c>
      <c r="E150" s="31"/>
      <c r="F150" s="12">
        <f>SUM(F129:F149)</f>
        <v>36420</v>
      </c>
    </row>
    <row r="152" spans="1:6" ht="46.5">
      <c r="A152" s="1" t="s">
        <v>0</v>
      </c>
      <c r="B152" s="1"/>
      <c r="C152" s="1" t="s">
        <v>5</v>
      </c>
      <c r="D152" s="24" t="s">
        <v>4</v>
      </c>
      <c r="E152" s="25" t="s">
        <v>17</v>
      </c>
      <c r="F152" s="14" t="s">
        <v>3</v>
      </c>
    </row>
    <row r="153" spans="1:6" ht="25.5">
      <c r="A153" s="3"/>
      <c r="B153" s="19"/>
      <c r="C153" s="4"/>
      <c r="D153" s="26"/>
      <c r="E153" s="27"/>
      <c r="F153" s="15"/>
    </row>
    <row r="154" spans="1:6" ht="25.5">
      <c r="A154" s="6">
        <v>22828</v>
      </c>
      <c r="B154" s="20">
        <v>1</v>
      </c>
      <c r="C154" s="5" t="s">
        <v>6</v>
      </c>
      <c r="D154" s="28">
        <v>2</v>
      </c>
      <c r="E154" s="29">
        <v>2099</v>
      </c>
      <c r="F154" s="16">
        <f>D154*E154</f>
        <v>4198</v>
      </c>
    </row>
    <row r="155" spans="1:6" ht="25.5">
      <c r="A155" s="7"/>
      <c r="B155" s="20">
        <v>2</v>
      </c>
      <c r="C155" s="5" t="s">
        <v>36</v>
      </c>
      <c r="D155" s="28">
        <v>7</v>
      </c>
      <c r="E155" s="29">
        <v>1840</v>
      </c>
      <c r="F155" s="16">
        <f aca="true" t="shared" si="6" ref="F155:F174">D155*E155</f>
        <v>12880</v>
      </c>
    </row>
    <row r="156" spans="1:6" ht="25.5">
      <c r="A156" s="7"/>
      <c r="B156" s="20"/>
      <c r="C156" s="5" t="s">
        <v>18</v>
      </c>
      <c r="D156" s="28"/>
      <c r="E156" s="29"/>
      <c r="F156" s="16">
        <f t="shared" si="6"/>
        <v>0</v>
      </c>
    </row>
    <row r="157" spans="1:6" ht="25.5">
      <c r="A157" s="7"/>
      <c r="B157" s="20">
        <v>3</v>
      </c>
      <c r="C157" s="5" t="s">
        <v>37</v>
      </c>
      <c r="D157" s="28">
        <v>2</v>
      </c>
      <c r="E157" s="29">
        <v>2280</v>
      </c>
      <c r="F157" s="16">
        <f t="shared" si="6"/>
        <v>4560</v>
      </c>
    </row>
    <row r="158" spans="1:6" ht="25.5">
      <c r="A158" s="7"/>
      <c r="B158" s="20">
        <v>4</v>
      </c>
      <c r="C158" s="5" t="s">
        <v>7</v>
      </c>
      <c r="D158" s="28"/>
      <c r="E158" s="29"/>
      <c r="F158" s="16">
        <f t="shared" si="6"/>
        <v>0</v>
      </c>
    </row>
    <row r="159" spans="1:6" ht="25.5">
      <c r="A159" s="7"/>
      <c r="B159" s="20"/>
      <c r="C159" s="5" t="s">
        <v>38</v>
      </c>
      <c r="D159" s="28">
        <v>19</v>
      </c>
      <c r="E159" s="29">
        <v>1853</v>
      </c>
      <c r="F159" s="16">
        <f t="shared" si="6"/>
        <v>35207</v>
      </c>
    </row>
    <row r="160" spans="1:6" ht="25.5">
      <c r="A160" s="7"/>
      <c r="B160" s="20">
        <v>5</v>
      </c>
      <c r="C160" s="5" t="s">
        <v>39</v>
      </c>
      <c r="D160" s="28"/>
      <c r="E160" s="29"/>
      <c r="F160" s="16">
        <f t="shared" si="6"/>
        <v>0</v>
      </c>
    </row>
    <row r="161" spans="1:6" ht="25.5">
      <c r="A161" s="7"/>
      <c r="B161" s="20">
        <v>6</v>
      </c>
      <c r="C161" s="5" t="s">
        <v>8</v>
      </c>
      <c r="D161" s="28"/>
      <c r="E161" s="29"/>
      <c r="F161" s="16">
        <f t="shared" si="6"/>
        <v>0</v>
      </c>
    </row>
    <row r="162" spans="1:6" ht="25.5">
      <c r="A162" s="7"/>
      <c r="B162" s="20">
        <v>7</v>
      </c>
      <c r="C162" s="5" t="s">
        <v>40</v>
      </c>
      <c r="D162" s="28"/>
      <c r="E162" s="29"/>
      <c r="F162" s="16">
        <f t="shared" si="6"/>
        <v>0</v>
      </c>
    </row>
    <row r="163" spans="1:6" ht="25.5">
      <c r="A163" s="7"/>
      <c r="B163" s="20">
        <v>8</v>
      </c>
      <c r="C163" s="5" t="s">
        <v>9</v>
      </c>
      <c r="D163" s="28"/>
      <c r="E163" s="29"/>
      <c r="F163" s="16">
        <f t="shared" si="6"/>
        <v>0</v>
      </c>
    </row>
    <row r="164" spans="1:6" ht="25.5">
      <c r="A164" s="7"/>
      <c r="B164" s="20">
        <v>9</v>
      </c>
      <c r="C164" s="5" t="s">
        <v>19</v>
      </c>
      <c r="D164" s="28"/>
      <c r="E164" s="29"/>
      <c r="F164" s="16">
        <f t="shared" si="6"/>
        <v>0</v>
      </c>
    </row>
    <row r="165" spans="1:6" ht="25.5">
      <c r="A165" s="7"/>
      <c r="B165" s="20">
        <v>10</v>
      </c>
      <c r="C165" s="5" t="s">
        <v>20</v>
      </c>
      <c r="D165" s="28"/>
      <c r="E165" s="29"/>
      <c r="F165" s="16">
        <f t="shared" si="6"/>
        <v>0</v>
      </c>
    </row>
    <row r="166" spans="1:6" ht="25.5">
      <c r="A166" s="7"/>
      <c r="B166" s="20"/>
      <c r="C166" s="5" t="s">
        <v>21</v>
      </c>
      <c r="D166" s="28"/>
      <c r="E166" s="29"/>
      <c r="F166" s="16">
        <f t="shared" si="6"/>
        <v>0</v>
      </c>
    </row>
    <row r="167" spans="1:6" ht="25.5">
      <c r="A167" s="7"/>
      <c r="B167" s="20">
        <v>11</v>
      </c>
      <c r="C167" s="5" t="s">
        <v>41</v>
      </c>
      <c r="D167" s="28">
        <v>3</v>
      </c>
      <c r="E167" s="29">
        <v>129</v>
      </c>
      <c r="F167" s="16">
        <f t="shared" si="6"/>
        <v>387</v>
      </c>
    </row>
    <row r="168" spans="1:6" ht="25.5">
      <c r="A168" s="7"/>
      <c r="B168" s="20">
        <v>12</v>
      </c>
      <c r="C168" s="5" t="s">
        <v>10</v>
      </c>
      <c r="D168" s="28"/>
      <c r="E168" s="29"/>
      <c r="F168" s="16">
        <f t="shared" si="6"/>
        <v>0</v>
      </c>
    </row>
    <row r="169" spans="1:6" ht="25.5">
      <c r="A169" s="7"/>
      <c r="B169" s="20">
        <v>13</v>
      </c>
      <c r="C169" s="5" t="s">
        <v>11</v>
      </c>
      <c r="D169" s="28"/>
      <c r="E169" s="29"/>
      <c r="F169" s="16">
        <f t="shared" si="6"/>
        <v>0</v>
      </c>
    </row>
    <row r="170" spans="1:6" ht="25.5">
      <c r="A170" s="7"/>
      <c r="B170" s="20">
        <v>14</v>
      </c>
      <c r="C170" s="5" t="s">
        <v>12</v>
      </c>
      <c r="D170" s="28">
        <v>1</v>
      </c>
      <c r="E170" s="29">
        <v>1650</v>
      </c>
      <c r="F170" s="16">
        <f t="shared" si="6"/>
        <v>1650</v>
      </c>
    </row>
    <row r="171" spans="1:6" ht="25.5">
      <c r="A171" s="7"/>
      <c r="B171" s="20">
        <v>15</v>
      </c>
      <c r="C171" s="5" t="s">
        <v>13</v>
      </c>
      <c r="D171" s="28"/>
      <c r="E171" s="29"/>
      <c r="F171" s="16">
        <f t="shared" si="6"/>
        <v>0</v>
      </c>
    </row>
    <row r="172" spans="1:6" ht="25.5">
      <c r="A172" s="7"/>
      <c r="B172" s="20">
        <v>16</v>
      </c>
      <c r="C172" s="5" t="s">
        <v>22</v>
      </c>
      <c r="D172" s="28">
        <v>1</v>
      </c>
      <c r="E172" s="29">
        <v>1966</v>
      </c>
      <c r="F172" s="16">
        <f t="shared" si="6"/>
        <v>1966</v>
      </c>
    </row>
    <row r="173" spans="1:6" ht="25.5">
      <c r="A173" s="7"/>
      <c r="B173" s="20">
        <v>17</v>
      </c>
      <c r="C173" s="5" t="s">
        <v>15</v>
      </c>
      <c r="D173" s="28"/>
      <c r="E173" s="29"/>
      <c r="F173" s="16">
        <f t="shared" si="6"/>
        <v>0</v>
      </c>
    </row>
    <row r="174" spans="1:6" ht="25.5">
      <c r="A174" s="7"/>
      <c r="B174" s="20">
        <v>18</v>
      </c>
      <c r="C174" s="5" t="s">
        <v>14</v>
      </c>
      <c r="D174" s="28"/>
      <c r="E174" s="29"/>
      <c r="F174" s="16">
        <f t="shared" si="6"/>
        <v>0</v>
      </c>
    </row>
    <row r="175" spans="1:6" ht="26.25">
      <c r="A175" s="9" t="s">
        <v>1</v>
      </c>
      <c r="B175" s="17"/>
      <c r="C175" s="10"/>
      <c r="D175" s="30">
        <f>SUM(D154:D174)</f>
        <v>35</v>
      </c>
      <c r="E175" s="31"/>
      <c r="F175" s="12">
        <f>SUM(F154:F174)</f>
        <v>60848</v>
      </c>
    </row>
    <row r="177" spans="1:6" ht="46.5">
      <c r="A177" s="1" t="s">
        <v>0</v>
      </c>
      <c r="B177" s="1"/>
      <c r="C177" s="1" t="s">
        <v>5</v>
      </c>
      <c r="D177" s="24" t="s">
        <v>4</v>
      </c>
      <c r="E177" s="25" t="s">
        <v>17</v>
      </c>
      <c r="F177" s="14" t="s">
        <v>3</v>
      </c>
    </row>
    <row r="178" spans="1:6" ht="25.5">
      <c r="A178" s="3"/>
      <c r="B178" s="19"/>
      <c r="C178" s="4"/>
      <c r="D178" s="26"/>
      <c r="E178" s="27"/>
      <c r="F178" s="15"/>
    </row>
    <row r="179" spans="1:6" ht="25.5">
      <c r="A179" s="6">
        <v>22859</v>
      </c>
      <c r="B179" s="20">
        <v>1</v>
      </c>
      <c r="C179" s="5" t="s">
        <v>6</v>
      </c>
      <c r="D179" s="28"/>
      <c r="E179" s="29"/>
      <c r="F179" s="16">
        <f>D179*E179</f>
        <v>0</v>
      </c>
    </row>
    <row r="180" spans="1:6" ht="25.5">
      <c r="A180" s="7"/>
      <c r="B180" s="20">
        <v>2</v>
      </c>
      <c r="C180" s="5" t="s">
        <v>36</v>
      </c>
      <c r="D180" s="28"/>
      <c r="E180" s="29"/>
      <c r="F180" s="16">
        <f aca="true" t="shared" si="7" ref="F180:F199">D180*E180</f>
        <v>0</v>
      </c>
    </row>
    <row r="181" spans="1:6" ht="25.5">
      <c r="A181" s="7"/>
      <c r="B181" s="20"/>
      <c r="C181" s="5" t="s">
        <v>18</v>
      </c>
      <c r="D181" s="28"/>
      <c r="E181" s="29"/>
      <c r="F181" s="16">
        <f t="shared" si="7"/>
        <v>0</v>
      </c>
    </row>
    <row r="182" spans="1:6" ht="25.5">
      <c r="A182" s="7"/>
      <c r="B182" s="20">
        <v>3</v>
      </c>
      <c r="C182" s="5" t="s">
        <v>37</v>
      </c>
      <c r="D182" s="28">
        <v>1</v>
      </c>
      <c r="E182" s="29">
        <v>2280</v>
      </c>
      <c r="F182" s="16">
        <f t="shared" si="7"/>
        <v>2280</v>
      </c>
    </row>
    <row r="183" spans="1:6" ht="25.5">
      <c r="A183" s="7"/>
      <c r="B183" s="20">
        <v>4</v>
      </c>
      <c r="C183" s="5" t="s">
        <v>7</v>
      </c>
      <c r="D183" s="28"/>
      <c r="E183" s="29"/>
      <c r="F183" s="16">
        <f t="shared" si="7"/>
        <v>0</v>
      </c>
    </row>
    <row r="184" spans="1:6" ht="25.5">
      <c r="A184" s="7"/>
      <c r="B184" s="20"/>
      <c r="C184" s="5" t="s">
        <v>38</v>
      </c>
      <c r="D184" s="28">
        <v>12</v>
      </c>
      <c r="E184" s="29">
        <v>1853</v>
      </c>
      <c r="F184" s="16">
        <f t="shared" si="7"/>
        <v>22236</v>
      </c>
    </row>
    <row r="185" spans="1:6" ht="25.5">
      <c r="A185" s="7"/>
      <c r="B185" s="20">
        <v>5</v>
      </c>
      <c r="C185" s="5" t="s">
        <v>39</v>
      </c>
      <c r="D185" s="28">
        <v>3</v>
      </c>
      <c r="E185" s="29">
        <v>2124</v>
      </c>
      <c r="F185" s="16">
        <f t="shared" si="7"/>
        <v>6372</v>
      </c>
    </row>
    <row r="186" spans="1:6" ht="25.5">
      <c r="A186" s="7"/>
      <c r="B186" s="20">
        <v>6</v>
      </c>
      <c r="C186" s="5" t="s">
        <v>8</v>
      </c>
      <c r="D186" s="28"/>
      <c r="E186" s="29"/>
      <c r="F186" s="16">
        <f t="shared" si="7"/>
        <v>0</v>
      </c>
    </row>
    <row r="187" spans="1:6" ht="25.5">
      <c r="A187" s="7"/>
      <c r="B187" s="20">
        <v>7</v>
      </c>
      <c r="C187" s="5" t="s">
        <v>40</v>
      </c>
      <c r="D187" s="28"/>
      <c r="E187" s="29"/>
      <c r="F187" s="16">
        <f t="shared" si="7"/>
        <v>0</v>
      </c>
    </row>
    <row r="188" spans="1:6" ht="25.5">
      <c r="A188" s="7"/>
      <c r="B188" s="20">
        <v>8</v>
      </c>
      <c r="C188" s="5" t="s">
        <v>9</v>
      </c>
      <c r="D188" s="28"/>
      <c r="E188" s="29"/>
      <c r="F188" s="16">
        <f t="shared" si="7"/>
        <v>0</v>
      </c>
    </row>
    <row r="189" spans="1:6" ht="25.5">
      <c r="A189" s="7"/>
      <c r="B189" s="20">
        <v>9</v>
      </c>
      <c r="C189" s="5" t="s">
        <v>19</v>
      </c>
      <c r="D189" s="28"/>
      <c r="E189" s="29"/>
      <c r="F189" s="16">
        <f t="shared" si="7"/>
        <v>0</v>
      </c>
    </row>
    <row r="190" spans="1:6" ht="25.5">
      <c r="A190" s="7"/>
      <c r="B190" s="20">
        <v>10</v>
      </c>
      <c r="C190" s="5" t="s">
        <v>20</v>
      </c>
      <c r="D190" s="28"/>
      <c r="E190" s="29"/>
      <c r="F190" s="16">
        <f t="shared" si="7"/>
        <v>0</v>
      </c>
    </row>
    <row r="191" spans="1:6" ht="25.5">
      <c r="A191" s="7"/>
      <c r="B191" s="20"/>
      <c r="C191" s="5" t="s">
        <v>21</v>
      </c>
      <c r="D191" s="28"/>
      <c r="E191" s="29"/>
      <c r="F191" s="16">
        <f t="shared" si="7"/>
        <v>0</v>
      </c>
    </row>
    <row r="192" spans="1:6" ht="25.5">
      <c r="A192" s="7"/>
      <c r="B192" s="20">
        <v>11</v>
      </c>
      <c r="C192" s="5" t="s">
        <v>41</v>
      </c>
      <c r="D192" s="28"/>
      <c r="E192" s="29"/>
      <c r="F192" s="16">
        <f t="shared" si="7"/>
        <v>0</v>
      </c>
    </row>
    <row r="193" spans="1:6" ht="25.5">
      <c r="A193" s="7"/>
      <c r="B193" s="20">
        <v>12</v>
      </c>
      <c r="C193" s="5" t="s">
        <v>10</v>
      </c>
      <c r="D193" s="28"/>
      <c r="E193" s="29"/>
      <c r="F193" s="16">
        <f t="shared" si="7"/>
        <v>0</v>
      </c>
    </row>
    <row r="194" spans="1:6" ht="25.5">
      <c r="A194" s="7"/>
      <c r="B194" s="20">
        <v>13</v>
      </c>
      <c r="C194" s="5" t="s">
        <v>11</v>
      </c>
      <c r="D194" s="28"/>
      <c r="E194" s="29"/>
      <c r="F194" s="16">
        <f t="shared" si="7"/>
        <v>0</v>
      </c>
    </row>
    <row r="195" spans="1:6" ht="25.5">
      <c r="A195" s="7"/>
      <c r="B195" s="20">
        <v>14</v>
      </c>
      <c r="C195" s="5" t="s">
        <v>12</v>
      </c>
      <c r="D195" s="28"/>
      <c r="E195" s="29"/>
      <c r="F195" s="16">
        <f t="shared" si="7"/>
        <v>0</v>
      </c>
    </row>
    <row r="196" spans="1:6" ht="25.5">
      <c r="A196" s="7"/>
      <c r="B196" s="20">
        <v>15</v>
      </c>
      <c r="C196" s="5" t="s">
        <v>13</v>
      </c>
      <c r="D196" s="28"/>
      <c r="E196" s="29"/>
      <c r="F196" s="16">
        <f t="shared" si="7"/>
        <v>0</v>
      </c>
    </row>
    <row r="197" spans="1:6" ht="25.5">
      <c r="A197" s="7"/>
      <c r="B197" s="20">
        <v>16</v>
      </c>
      <c r="C197" s="5" t="s">
        <v>22</v>
      </c>
      <c r="D197" s="28"/>
      <c r="E197" s="29"/>
      <c r="F197" s="16">
        <f t="shared" si="7"/>
        <v>0</v>
      </c>
    </row>
    <row r="198" spans="1:6" ht="25.5">
      <c r="A198" s="7"/>
      <c r="B198" s="20">
        <v>17</v>
      </c>
      <c r="C198" s="5" t="s">
        <v>15</v>
      </c>
      <c r="D198" s="28"/>
      <c r="E198" s="29"/>
      <c r="F198" s="16">
        <f t="shared" si="7"/>
        <v>0</v>
      </c>
    </row>
    <row r="199" spans="1:6" ht="25.5">
      <c r="A199" s="7"/>
      <c r="B199" s="20">
        <v>18</v>
      </c>
      <c r="C199" s="5" t="s">
        <v>14</v>
      </c>
      <c r="D199" s="28"/>
      <c r="E199" s="29"/>
      <c r="F199" s="16">
        <f t="shared" si="7"/>
        <v>0</v>
      </c>
    </row>
    <row r="200" spans="1:6" ht="26.25">
      <c r="A200" s="9" t="s">
        <v>1</v>
      </c>
      <c r="B200" s="17"/>
      <c r="C200" s="10"/>
      <c r="D200" s="30">
        <f>SUM(D179:D199)</f>
        <v>16</v>
      </c>
      <c r="E200" s="31"/>
      <c r="F200" s="12">
        <f>SUM(F179:F199)</f>
        <v>30888</v>
      </c>
    </row>
    <row r="202" spans="1:6" ht="46.5">
      <c r="A202" s="1" t="s">
        <v>0</v>
      </c>
      <c r="B202" s="1"/>
      <c r="C202" s="1" t="s">
        <v>5</v>
      </c>
      <c r="D202" s="24" t="s">
        <v>4</v>
      </c>
      <c r="E202" s="25" t="s">
        <v>17</v>
      </c>
      <c r="F202" s="14" t="s">
        <v>3</v>
      </c>
    </row>
    <row r="203" spans="1:6" ht="25.5">
      <c r="A203" s="3"/>
      <c r="B203" s="19"/>
      <c r="C203" s="4"/>
      <c r="D203" s="26"/>
      <c r="E203" s="27"/>
      <c r="F203" s="15"/>
    </row>
    <row r="204" spans="1:6" ht="25.5">
      <c r="A204" s="6">
        <v>22890</v>
      </c>
      <c r="B204" s="20">
        <v>1</v>
      </c>
      <c r="C204" s="5" t="s">
        <v>6</v>
      </c>
      <c r="D204" s="28"/>
      <c r="E204" s="29"/>
      <c r="F204" s="16">
        <f>D204*E204</f>
        <v>0</v>
      </c>
    </row>
    <row r="205" spans="1:6" ht="25.5">
      <c r="A205" s="7"/>
      <c r="B205" s="20">
        <v>2</v>
      </c>
      <c r="C205" s="5" t="s">
        <v>36</v>
      </c>
      <c r="D205" s="28"/>
      <c r="E205" s="29"/>
      <c r="F205" s="16">
        <f aca="true" t="shared" si="8" ref="F205:F224">D205*E205</f>
        <v>0</v>
      </c>
    </row>
    <row r="206" spans="1:6" ht="25.5">
      <c r="A206" s="7"/>
      <c r="B206" s="20"/>
      <c r="C206" s="5" t="s">
        <v>18</v>
      </c>
      <c r="D206" s="28"/>
      <c r="E206" s="29"/>
      <c r="F206" s="16">
        <f t="shared" si="8"/>
        <v>0</v>
      </c>
    </row>
    <row r="207" spans="1:6" ht="25.5">
      <c r="A207" s="7"/>
      <c r="B207" s="20">
        <v>3</v>
      </c>
      <c r="C207" s="5" t="s">
        <v>37</v>
      </c>
      <c r="D207" s="28"/>
      <c r="E207" s="29"/>
      <c r="F207" s="16">
        <f t="shared" si="8"/>
        <v>0</v>
      </c>
    </row>
    <row r="208" spans="1:6" ht="25.5">
      <c r="A208" s="7"/>
      <c r="B208" s="20">
        <v>4</v>
      </c>
      <c r="C208" s="5" t="s">
        <v>7</v>
      </c>
      <c r="D208" s="28"/>
      <c r="E208" s="29"/>
      <c r="F208" s="16">
        <f t="shared" si="8"/>
        <v>0</v>
      </c>
    </row>
    <row r="209" spans="1:6" ht="25.5">
      <c r="A209" s="7"/>
      <c r="B209" s="20"/>
      <c r="C209" s="5" t="s">
        <v>38</v>
      </c>
      <c r="D209" s="28">
        <v>7</v>
      </c>
      <c r="E209" s="29">
        <v>1853</v>
      </c>
      <c r="F209" s="16">
        <f t="shared" si="8"/>
        <v>12971</v>
      </c>
    </row>
    <row r="210" spans="1:6" ht="25.5">
      <c r="A210" s="7"/>
      <c r="B210" s="20">
        <v>5</v>
      </c>
      <c r="C210" s="5" t="s">
        <v>39</v>
      </c>
      <c r="D210" s="28">
        <v>1</v>
      </c>
      <c r="E210" s="29">
        <v>2124</v>
      </c>
      <c r="F210" s="16">
        <f t="shared" si="8"/>
        <v>2124</v>
      </c>
    </row>
    <row r="211" spans="1:6" ht="25.5">
      <c r="A211" s="7"/>
      <c r="B211" s="20">
        <v>6</v>
      </c>
      <c r="C211" s="5" t="s">
        <v>8</v>
      </c>
      <c r="D211" s="28"/>
      <c r="E211" s="29"/>
      <c r="F211" s="16">
        <f t="shared" si="8"/>
        <v>0</v>
      </c>
    </row>
    <row r="212" spans="1:6" ht="25.5">
      <c r="A212" s="7"/>
      <c r="B212" s="20">
        <v>7</v>
      </c>
      <c r="C212" s="5" t="s">
        <v>40</v>
      </c>
      <c r="D212" s="28"/>
      <c r="E212" s="29"/>
      <c r="F212" s="16">
        <f t="shared" si="8"/>
        <v>0</v>
      </c>
    </row>
    <row r="213" spans="1:6" ht="25.5">
      <c r="A213" s="7"/>
      <c r="B213" s="20">
        <v>8</v>
      </c>
      <c r="C213" s="5" t="s">
        <v>9</v>
      </c>
      <c r="D213" s="28"/>
      <c r="E213" s="29"/>
      <c r="F213" s="16">
        <f t="shared" si="8"/>
        <v>0</v>
      </c>
    </row>
    <row r="214" spans="1:6" ht="25.5">
      <c r="A214" s="7"/>
      <c r="B214" s="20">
        <v>9</v>
      </c>
      <c r="C214" s="5" t="s">
        <v>19</v>
      </c>
      <c r="D214" s="28"/>
      <c r="E214" s="29"/>
      <c r="F214" s="16">
        <f t="shared" si="8"/>
        <v>0</v>
      </c>
    </row>
    <row r="215" spans="1:6" ht="25.5">
      <c r="A215" s="7"/>
      <c r="B215" s="20">
        <v>10</v>
      </c>
      <c r="C215" s="5" t="s">
        <v>20</v>
      </c>
      <c r="D215" s="28"/>
      <c r="E215" s="29"/>
      <c r="F215" s="16">
        <f t="shared" si="8"/>
        <v>0</v>
      </c>
    </row>
    <row r="216" spans="1:6" ht="25.5">
      <c r="A216" s="7"/>
      <c r="B216" s="20"/>
      <c r="C216" s="5" t="s">
        <v>21</v>
      </c>
      <c r="D216" s="28"/>
      <c r="E216" s="29"/>
      <c r="F216" s="16">
        <f t="shared" si="8"/>
        <v>0</v>
      </c>
    </row>
    <row r="217" spans="1:6" ht="25.5">
      <c r="A217" s="7"/>
      <c r="B217" s="20">
        <v>11</v>
      </c>
      <c r="C217" s="5" t="s">
        <v>41</v>
      </c>
      <c r="D217" s="28"/>
      <c r="E217" s="29"/>
      <c r="F217" s="16">
        <f t="shared" si="8"/>
        <v>0</v>
      </c>
    </row>
    <row r="218" spans="1:6" ht="25.5">
      <c r="A218" s="7"/>
      <c r="B218" s="20">
        <v>12</v>
      </c>
      <c r="C218" s="5" t="s">
        <v>10</v>
      </c>
      <c r="D218" s="28"/>
      <c r="E218" s="29"/>
      <c r="F218" s="16">
        <f t="shared" si="8"/>
        <v>0</v>
      </c>
    </row>
    <row r="219" spans="1:6" ht="25.5">
      <c r="A219" s="7"/>
      <c r="B219" s="20">
        <v>13</v>
      </c>
      <c r="C219" s="5" t="s">
        <v>11</v>
      </c>
      <c r="D219" s="28"/>
      <c r="E219" s="29"/>
      <c r="F219" s="16">
        <f t="shared" si="8"/>
        <v>0</v>
      </c>
    </row>
    <row r="220" spans="1:6" ht="25.5">
      <c r="A220" s="7"/>
      <c r="B220" s="20">
        <v>14</v>
      </c>
      <c r="C220" s="5" t="s">
        <v>12</v>
      </c>
      <c r="D220" s="28"/>
      <c r="E220" s="29"/>
      <c r="F220" s="16">
        <f t="shared" si="8"/>
        <v>0</v>
      </c>
    </row>
    <row r="221" spans="1:6" ht="25.5">
      <c r="A221" s="7"/>
      <c r="B221" s="20">
        <v>15</v>
      </c>
      <c r="C221" s="5" t="s">
        <v>13</v>
      </c>
      <c r="D221" s="28"/>
      <c r="E221" s="29"/>
      <c r="F221" s="16">
        <f t="shared" si="8"/>
        <v>0</v>
      </c>
    </row>
    <row r="222" spans="1:6" ht="25.5">
      <c r="A222" s="7"/>
      <c r="B222" s="20">
        <v>16</v>
      </c>
      <c r="C222" s="5" t="s">
        <v>22</v>
      </c>
      <c r="D222" s="28"/>
      <c r="E222" s="29"/>
      <c r="F222" s="16">
        <f t="shared" si="8"/>
        <v>0</v>
      </c>
    </row>
    <row r="223" spans="1:6" ht="25.5">
      <c r="A223" s="7"/>
      <c r="B223" s="20">
        <v>17</v>
      </c>
      <c r="C223" s="5" t="s">
        <v>15</v>
      </c>
      <c r="D223" s="28"/>
      <c r="E223" s="29"/>
      <c r="F223" s="16">
        <f t="shared" si="8"/>
        <v>0</v>
      </c>
    </row>
    <row r="224" spans="1:6" ht="25.5">
      <c r="A224" s="7"/>
      <c r="B224" s="20">
        <v>18</v>
      </c>
      <c r="C224" s="5" t="s">
        <v>14</v>
      </c>
      <c r="D224" s="28"/>
      <c r="E224" s="29"/>
      <c r="F224" s="16">
        <f t="shared" si="8"/>
        <v>0</v>
      </c>
    </row>
    <row r="225" spans="1:6" ht="26.25">
      <c r="A225" s="9" t="s">
        <v>1</v>
      </c>
      <c r="B225" s="17"/>
      <c r="C225" s="10"/>
      <c r="D225" s="30">
        <f>SUM(D204:D224)</f>
        <v>8</v>
      </c>
      <c r="E225" s="31"/>
      <c r="F225" s="12">
        <f>SUM(F204:F224)</f>
        <v>15095</v>
      </c>
    </row>
    <row r="227" spans="1:6" ht="46.5">
      <c r="A227" s="1" t="s">
        <v>0</v>
      </c>
      <c r="B227" s="1" t="s">
        <v>2</v>
      </c>
      <c r="C227" s="1" t="s">
        <v>5</v>
      </c>
      <c r="D227" s="24" t="s">
        <v>4</v>
      </c>
      <c r="E227" s="25" t="s">
        <v>17</v>
      </c>
      <c r="F227" s="14" t="s">
        <v>3</v>
      </c>
    </row>
    <row r="228" spans="1:6" ht="25.5">
      <c r="A228" s="3"/>
      <c r="B228" s="19"/>
      <c r="C228" s="4"/>
      <c r="D228" s="26"/>
      <c r="E228" s="27"/>
      <c r="F228" s="15"/>
    </row>
    <row r="229" spans="1:6" ht="25.5">
      <c r="A229" s="6">
        <v>22920</v>
      </c>
      <c r="B229" s="20">
        <v>1</v>
      </c>
      <c r="C229" s="5" t="s">
        <v>6</v>
      </c>
      <c r="D229" s="28">
        <v>1</v>
      </c>
      <c r="E229" s="29">
        <v>1840</v>
      </c>
      <c r="F229" s="16">
        <f>D229*E229</f>
        <v>1840</v>
      </c>
    </row>
    <row r="230" spans="1:6" ht="25.5">
      <c r="A230" s="7"/>
      <c r="B230" s="20">
        <v>2</v>
      </c>
      <c r="C230" s="5" t="s">
        <v>36</v>
      </c>
      <c r="D230" s="28">
        <v>2</v>
      </c>
      <c r="E230" s="29">
        <v>1840</v>
      </c>
      <c r="F230" s="16">
        <f aca="true" t="shared" si="9" ref="F230:F249">D230*E230</f>
        <v>3680</v>
      </c>
    </row>
    <row r="231" spans="1:6" ht="25.5">
      <c r="A231" s="7"/>
      <c r="B231" s="20"/>
      <c r="C231" s="5" t="s">
        <v>18</v>
      </c>
      <c r="D231" s="28"/>
      <c r="E231" s="29"/>
      <c r="F231" s="16">
        <f t="shared" si="9"/>
        <v>0</v>
      </c>
    </row>
    <row r="232" spans="1:6" ht="25.5">
      <c r="A232" s="7"/>
      <c r="B232" s="20">
        <v>3</v>
      </c>
      <c r="C232" s="5" t="s">
        <v>37</v>
      </c>
      <c r="D232" s="28"/>
      <c r="E232" s="29"/>
      <c r="F232" s="16">
        <f t="shared" si="9"/>
        <v>0</v>
      </c>
    </row>
    <row r="233" spans="1:6" ht="25.5">
      <c r="A233" s="7"/>
      <c r="B233" s="20">
        <v>4</v>
      </c>
      <c r="C233" s="5" t="s">
        <v>7</v>
      </c>
      <c r="D233" s="28"/>
      <c r="E233" s="29"/>
      <c r="F233" s="16">
        <f t="shared" si="9"/>
        <v>0</v>
      </c>
    </row>
    <row r="234" spans="1:6" ht="25.5">
      <c r="A234" s="7"/>
      <c r="B234" s="20"/>
      <c r="C234" s="5" t="s">
        <v>38</v>
      </c>
      <c r="D234" s="28">
        <v>14</v>
      </c>
      <c r="E234" s="29">
        <v>1853</v>
      </c>
      <c r="F234" s="16">
        <f t="shared" si="9"/>
        <v>25942</v>
      </c>
    </row>
    <row r="235" spans="1:6" ht="25.5">
      <c r="A235" s="7"/>
      <c r="B235" s="20">
        <v>5</v>
      </c>
      <c r="C235" s="5" t="s">
        <v>39</v>
      </c>
      <c r="D235" s="28"/>
      <c r="E235" s="29"/>
      <c r="F235" s="16">
        <f t="shared" si="9"/>
        <v>0</v>
      </c>
    </row>
    <row r="236" spans="1:6" ht="25.5">
      <c r="A236" s="7"/>
      <c r="B236" s="20">
        <v>6</v>
      </c>
      <c r="C236" s="5" t="s">
        <v>8</v>
      </c>
      <c r="D236" s="28"/>
      <c r="E236" s="29"/>
      <c r="F236" s="16">
        <f t="shared" si="9"/>
        <v>0</v>
      </c>
    </row>
    <row r="237" spans="1:6" ht="25.5">
      <c r="A237" s="7"/>
      <c r="B237" s="20">
        <v>7</v>
      </c>
      <c r="C237" s="5" t="s">
        <v>40</v>
      </c>
      <c r="D237" s="28"/>
      <c r="E237" s="29"/>
      <c r="F237" s="16">
        <f t="shared" si="9"/>
        <v>0</v>
      </c>
    </row>
    <row r="238" spans="1:6" ht="25.5">
      <c r="A238" s="7"/>
      <c r="B238" s="20">
        <v>8</v>
      </c>
      <c r="C238" s="5" t="s">
        <v>9</v>
      </c>
      <c r="D238" s="28"/>
      <c r="E238" s="29"/>
      <c r="F238" s="16">
        <f t="shared" si="9"/>
        <v>0</v>
      </c>
    </row>
    <row r="239" spans="1:6" ht="25.5">
      <c r="A239" s="7"/>
      <c r="B239" s="20">
        <v>9</v>
      </c>
      <c r="C239" s="5" t="s">
        <v>19</v>
      </c>
      <c r="D239" s="28"/>
      <c r="E239" s="29"/>
      <c r="F239" s="16">
        <f t="shared" si="9"/>
        <v>0</v>
      </c>
    </row>
    <row r="240" spans="1:6" ht="25.5">
      <c r="A240" s="7"/>
      <c r="B240" s="20">
        <v>10</v>
      </c>
      <c r="C240" s="5" t="s">
        <v>20</v>
      </c>
      <c r="D240" s="28"/>
      <c r="E240" s="29"/>
      <c r="F240" s="16">
        <f t="shared" si="9"/>
        <v>0</v>
      </c>
    </row>
    <row r="241" spans="1:6" ht="25.5">
      <c r="A241" s="7"/>
      <c r="B241" s="20"/>
      <c r="C241" s="5" t="s">
        <v>21</v>
      </c>
      <c r="D241" s="28"/>
      <c r="E241" s="29"/>
      <c r="F241" s="16">
        <f t="shared" si="9"/>
        <v>0</v>
      </c>
    </row>
    <row r="242" spans="1:6" ht="25.5">
      <c r="A242" s="7"/>
      <c r="B242" s="20">
        <v>11</v>
      </c>
      <c r="C242" s="5" t="s">
        <v>41</v>
      </c>
      <c r="D242" s="28"/>
      <c r="E242" s="29"/>
      <c r="F242" s="16">
        <f t="shared" si="9"/>
        <v>0</v>
      </c>
    </row>
    <row r="243" spans="1:6" ht="25.5">
      <c r="A243" s="7"/>
      <c r="B243" s="20">
        <v>12</v>
      </c>
      <c r="C243" s="5" t="s">
        <v>10</v>
      </c>
      <c r="D243" s="28"/>
      <c r="E243" s="29"/>
      <c r="F243" s="16">
        <f t="shared" si="9"/>
        <v>0</v>
      </c>
    </row>
    <row r="244" spans="1:6" ht="25.5">
      <c r="A244" s="7"/>
      <c r="B244" s="20">
        <v>13</v>
      </c>
      <c r="C244" s="5" t="s">
        <v>11</v>
      </c>
      <c r="D244" s="28"/>
      <c r="E244" s="29"/>
      <c r="F244" s="16">
        <f t="shared" si="9"/>
        <v>0</v>
      </c>
    </row>
    <row r="245" spans="1:6" ht="25.5">
      <c r="A245" s="7"/>
      <c r="B245" s="20">
        <v>14</v>
      </c>
      <c r="C245" s="5" t="s">
        <v>12</v>
      </c>
      <c r="D245" s="28">
        <v>2</v>
      </c>
      <c r="E245" s="29">
        <v>1650</v>
      </c>
      <c r="F245" s="16">
        <f t="shared" si="9"/>
        <v>3300</v>
      </c>
    </row>
    <row r="246" spans="1:6" ht="25.5">
      <c r="A246" s="7"/>
      <c r="B246" s="20">
        <v>15</v>
      </c>
      <c r="C246" s="5" t="s">
        <v>13</v>
      </c>
      <c r="D246" s="28"/>
      <c r="E246" s="29"/>
      <c r="F246" s="16">
        <f t="shared" si="9"/>
        <v>0</v>
      </c>
    </row>
    <row r="247" spans="1:6" ht="25.5">
      <c r="A247" s="7"/>
      <c r="B247" s="20">
        <v>16</v>
      </c>
      <c r="C247" s="5" t="s">
        <v>22</v>
      </c>
      <c r="D247" s="28"/>
      <c r="E247" s="29"/>
      <c r="F247" s="16">
        <f t="shared" si="9"/>
        <v>0</v>
      </c>
    </row>
    <row r="248" spans="1:6" ht="25.5">
      <c r="A248" s="7"/>
      <c r="B248" s="20">
        <v>17</v>
      </c>
      <c r="C248" s="5" t="s">
        <v>15</v>
      </c>
      <c r="D248" s="28"/>
      <c r="E248" s="29"/>
      <c r="F248" s="16">
        <f t="shared" si="9"/>
        <v>0</v>
      </c>
    </row>
    <row r="249" spans="1:6" ht="25.5">
      <c r="A249" s="7"/>
      <c r="B249" s="20">
        <v>18</v>
      </c>
      <c r="C249" s="5" t="s">
        <v>14</v>
      </c>
      <c r="D249" s="28"/>
      <c r="E249" s="29"/>
      <c r="F249" s="16">
        <f t="shared" si="9"/>
        <v>0</v>
      </c>
    </row>
    <row r="250" spans="1:6" ht="26.25">
      <c r="A250" s="9" t="s">
        <v>1</v>
      </c>
      <c r="B250" s="17"/>
      <c r="C250" s="10"/>
      <c r="D250" s="30">
        <f>SUM(D229:D249)</f>
        <v>19</v>
      </c>
      <c r="E250" s="31"/>
      <c r="F250" s="12">
        <f>SUM(F229:F249)</f>
        <v>34762</v>
      </c>
    </row>
    <row r="252" spans="1:6" ht="46.5">
      <c r="A252" s="1" t="s">
        <v>0</v>
      </c>
      <c r="B252" s="1"/>
      <c r="C252" s="1" t="s">
        <v>5</v>
      </c>
      <c r="D252" s="24" t="s">
        <v>4</v>
      </c>
      <c r="E252" s="25" t="s">
        <v>17</v>
      </c>
      <c r="F252" s="14" t="s">
        <v>3</v>
      </c>
    </row>
    <row r="253" spans="1:6" ht="25.5">
      <c r="A253" s="3"/>
      <c r="B253" s="19"/>
      <c r="C253" s="4"/>
      <c r="D253" s="26"/>
      <c r="E253" s="27"/>
      <c r="F253" s="15"/>
    </row>
    <row r="254" spans="1:6" ht="25.5">
      <c r="A254" s="6">
        <v>22951</v>
      </c>
      <c r="B254" s="20">
        <v>1</v>
      </c>
      <c r="C254" s="5" t="s">
        <v>6</v>
      </c>
      <c r="D254" s="28"/>
      <c r="E254" s="29"/>
      <c r="F254" s="16">
        <f>D254*E254</f>
        <v>0</v>
      </c>
    </row>
    <row r="255" spans="1:6" ht="25.5">
      <c r="A255" s="7"/>
      <c r="B255" s="20">
        <v>2</v>
      </c>
      <c r="C255" s="5" t="s">
        <v>36</v>
      </c>
      <c r="D255" s="28"/>
      <c r="E255" s="29"/>
      <c r="F255" s="16">
        <f aca="true" t="shared" si="10" ref="F255:F274">D255*E255</f>
        <v>0</v>
      </c>
    </row>
    <row r="256" spans="1:6" ht="25.5">
      <c r="A256" s="7"/>
      <c r="B256" s="20"/>
      <c r="C256" s="5" t="s">
        <v>18</v>
      </c>
      <c r="D256" s="28"/>
      <c r="E256" s="29"/>
      <c r="F256" s="16">
        <f t="shared" si="10"/>
        <v>0</v>
      </c>
    </row>
    <row r="257" spans="1:6" ht="25.5">
      <c r="A257" s="7"/>
      <c r="B257" s="20">
        <v>3</v>
      </c>
      <c r="C257" s="5" t="s">
        <v>37</v>
      </c>
      <c r="D257" s="28"/>
      <c r="E257" s="29"/>
      <c r="F257" s="16">
        <f t="shared" si="10"/>
        <v>0</v>
      </c>
    </row>
    <row r="258" spans="1:6" ht="25.5">
      <c r="A258" s="7"/>
      <c r="B258" s="20">
        <v>4</v>
      </c>
      <c r="C258" s="5" t="s">
        <v>7</v>
      </c>
      <c r="D258" s="28"/>
      <c r="E258" s="29"/>
      <c r="F258" s="16">
        <f t="shared" si="10"/>
        <v>0</v>
      </c>
    </row>
    <row r="259" spans="1:6" ht="25.5">
      <c r="A259" s="7"/>
      <c r="B259" s="20"/>
      <c r="C259" s="5" t="s">
        <v>38</v>
      </c>
      <c r="D259" s="28">
        <v>8</v>
      </c>
      <c r="E259" s="29">
        <v>1853</v>
      </c>
      <c r="F259" s="16">
        <f t="shared" si="10"/>
        <v>14824</v>
      </c>
    </row>
    <row r="260" spans="1:6" ht="25.5">
      <c r="A260" s="7"/>
      <c r="B260" s="20">
        <v>5</v>
      </c>
      <c r="C260" s="5" t="s">
        <v>39</v>
      </c>
      <c r="D260" s="28">
        <v>3</v>
      </c>
      <c r="E260" s="29">
        <v>2124</v>
      </c>
      <c r="F260" s="16">
        <f t="shared" si="10"/>
        <v>6372</v>
      </c>
    </row>
    <row r="261" spans="1:6" ht="25.5">
      <c r="A261" s="7"/>
      <c r="B261" s="20">
        <v>6</v>
      </c>
      <c r="C261" s="5" t="s">
        <v>8</v>
      </c>
      <c r="D261" s="28"/>
      <c r="E261" s="29"/>
      <c r="F261" s="16">
        <f t="shared" si="10"/>
        <v>0</v>
      </c>
    </row>
    <row r="262" spans="1:6" ht="25.5">
      <c r="A262" s="7"/>
      <c r="B262" s="20">
        <v>7</v>
      </c>
      <c r="C262" s="5" t="s">
        <v>40</v>
      </c>
      <c r="D262" s="28"/>
      <c r="E262" s="29"/>
      <c r="F262" s="16">
        <f t="shared" si="10"/>
        <v>0</v>
      </c>
    </row>
    <row r="263" spans="1:6" ht="25.5">
      <c r="A263" s="7"/>
      <c r="B263" s="20">
        <v>8</v>
      </c>
      <c r="C263" s="5" t="s">
        <v>9</v>
      </c>
      <c r="D263" s="28"/>
      <c r="E263" s="29"/>
      <c r="F263" s="16">
        <f t="shared" si="10"/>
        <v>0</v>
      </c>
    </row>
    <row r="264" spans="1:6" ht="25.5">
      <c r="A264" s="7"/>
      <c r="B264" s="20">
        <v>9</v>
      </c>
      <c r="C264" s="5" t="s">
        <v>19</v>
      </c>
      <c r="D264" s="28"/>
      <c r="E264" s="29"/>
      <c r="F264" s="16">
        <f t="shared" si="10"/>
        <v>0</v>
      </c>
    </row>
    <row r="265" spans="1:6" ht="25.5">
      <c r="A265" s="7"/>
      <c r="B265" s="20">
        <v>10</v>
      </c>
      <c r="C265" s="5" t="s">
        <v>20</v>
      </c>
      <c r="D265" s="28"/>
      <c r="E265" s="29"/>
      <c r="F265" s="16">
        <f t="shared" si="10"/>
        <v>0</v>
      </c>
    </row>
    <row r="266" spans="1:6" ht="25.5">
      <c r="A266" s="7"/>
      <c r="B266" s="20"/>
      <c r="C266" s="5" t="s">
        <v>21</v>
      </c>
      <c r="D266" s="28"/>
      <c r="E266" s="29"/>
      <c r="F266" s="16">
        <f t="shared" si="10"/>
        <v>0</v>
      </c>
    </row>
    <row r="267" spans="1:6" ht="25.5">
      <c r="A267" s="7"/>
      <c r="B267" s="20">
        <v>11</v>
      </c>
      <c r="C267" s="5" t="s">
        <v>41</v>
      </c>
      <c r="D267" s="28"/>
      <c r="E267" s="29"/>
      <c r="F267" s="16">
        <f t="shared" si="10"/>
        <v>0</v>
      </c>
    </row>
    <row r="268" spans="1:6" ht="25.5">
      <c r="A268" s="7"/>
      <c r="B268" s="20">
        <v>12</v>
      </c>
      <c r="C268" s="5" t="s">
        <v>10</v>
      </c>
      <c r="D268" s="28"/>
      <c r="E268" s="29"/>
      <c r="F268" s="16">
        <f t="shared" si="10"/>
        <v>0</v>
      </c>
    </row>
    <row r="269" spans="1:6" ht="25.5">
      <c r="A269" s="7"/>
      <c r="B269" s="20">
        <v>13</v>
      </c>
      <c r="C269" s="5" t="s">
        <v>11</v>
      </c>
      <c r="D269" s="28"/>
      <c r="E269" s="29"/>
      <c r="F269" s="16">
        <f t="shared" si="10"/>
        <v>0</v>
      </c>
    </row>
    <row r="270" spans="1:6" ht="25.5">
      <c r="A270" s="7"/>
      <c r="B270" s="20">
        <v>14</v>
      </c>
      <c r="C270" s="5" t="s">
        <v>12</v>
      </c>
      <c r="D270" s="28">
        <v>3</v>
      </c>
      <c r="E270" s="29">
        <v>1650</v>
      </c>
      <c r="F270" s="16">
        <f t="shared" si="10"/>
        <v>4950</v>
      </c>
    </row>
    <row r="271" spans="1:6" ht="25.5">
      <c r="A271" s="7"/>
      <c r="B271" s="20">
        <v>15</v>
      </c>
      <c r="C271" s="5" t="s">
        <v>13</v>
      </c>
      <c r="D271" s="28"/>
      <c r="E271" s="29"/>
      <c r="F271" s="16">
        <f t="shared" si="10"/>
        <v>0</v>
      </c>
    </row>
    <row r="272" spans="1:6" ht="25.5">
      <c r="A272" s="7"/>
      <c r="B272" s="20">
        <v>16</v>
      </c>
      <c r="C272" s="5" t="s">
        <v>22</v>
      </c>
      <c r="D272" s="28"/>
      <c r="E272" s="29"/>
      <c r="F272" s="16">
        <f t="shared" si="10"/>
        <v>0</v>
      </c>
    </row>
    <row r="273" spans="1:6" ht="25.5">
      <c r="A273" s="7"/>
      <c r="B273" s="20">
        <v>17</v>
      </c>
      <c r="C273" s="5" t="s">
        <v>15</v>
      </c>
      <c r="D273" s="28"/>
      <c r="E273" s="29"/>
      <c r="F273" s="16">
        <f t="shared" si="10"/>
        <v>0</v>
      </c>
    </row>
    <row r="274" spans="1:6" ht="25.5">
      <c r="A274" s="7"/>
      <c r="B274" s="20">
        <v>18</v>
      </c>
      <c r="C274" s="5" t="s">
        <v>14</v>
      </c>
      <c r="D274" s="28"/>
      <c r="E274" s="29"/>
      <c r="F274" s="16">
        <f t="shared" si="10"/>
        <v>0</v>
      </c>
    </row>
    <row r="275" spans="1:6" ht="26.25">
      <c r="A275" s="9" t="s">
        <v>1</v>
      </c>
      <c r="B275" s="17"/>
      <c r="C275" s="10"/>
      <c r="D275" s="30">
        <f>SUM(D254:D274)</f>
        <v>14</v>
      </c>
      <c r="E275" s="31"/>
      <c r="F275" s="12">
        <f>SUM(F254:F274)</f>
        <v>26146</v>
      </c>
    </row>
    <row r="277" spans="1:6" ht="46.5">
      <c r="A277" s="1" t="s">
        <v>0</v>
      </c>
      <c r="B277" s="1"/>
      <c r="C277" s="1" t="s">
        <v>5</v>
      </c>
      <c r="D277" s="24" t="s">
        <v>4</v>
      </c>
      <c r="E277" s="25" t="s">
        <v>17</v>
      </c>
      <c r="F277" s="14" t="s">
        <v>3</v>
      </c>
    </row>
    <row r="278" spans="1:6" ht="25.5">
      <c r="A278" s="3"/>
      <c r="B278" s="19"/>
      <c r="C278" s="4"/>
      <c r="D278" s="26"/>
      <c r="E278" s="27"/>
      <c r="F278" s="15"/>
    </row>
    <row r="279" spans="1:6" ht="25.5">
      <c r="A279" s="6">
        <v>22981</v>
      </c>
      <c r="B279" s="20">
        <v>1</v>
      </c>
      <c r="C279" s="5" t="s">
        <v>6</v>
      </c>
      <c r="D279" s="28"/>
      <c r="E279" s="29"/>
      <c r="F279" s="16">
        <f>D279*E279</f>
        <v>0</v>
      </c>
    </row>
    <row r="280" spans="1:6" ht="25.5">
      <c r="A280" s="7"/>
      <c r="B280" s="20">
        <v>2</v>
      </c>
      <c r="C280" s="5" t="s">
        <v>36</v>
      </c>
      <c r="D280" s="28"/>
      <c r="E280" s="29"/>
      <c r="F280" s="16">
        <f aca="true" t="shared" si="11" ref="F280:F299">D280*E280</f>
        <v>0</v>
      </c>
    </row>
    <row r="281" spans="1:6" ht="25.5">
      <c r="A281" s="7"/>
      <c r="B281" s="20"/>
      <c r="C281" s="5" t="s">
        <v>18</v>
      </c>
      <c r="D281" s="28"/>
      <c r="E281" s="29"/>
      <c r="F281" s="16">
        <f t="shared" si="11"/>
        <v>0</v>
      </c>
    </row>
    <row r="282" spans="1:6" ht="25.5">
      <c r="A282" s="7"/>
      <c r="B282" s="20">
        <v>3</v>
      </c>
      <c r="C282" s="5" t="s">
        <v>37</v>
      </c>
      <c r="D282" s="28"/>
      <c r="E282" s="29"/>
      <c r="F282" s="16">
        <f t="shared" si="11"/>
        <v>0</v>
      </c>
    </row>
    <row r="283" spans="1:6" ht="25.5">
      <c r="A283" s="7"/>
      <c r="B283" s="20">
        <v>4</v>
      </c>
      <c r="C283" s="5" t="s">
        <v>7</v>
      </c>
      <c r="D283" s="28"/>
      <c r="E283" s="29"/>
      <c r="F283" s="16">
        <f t="shared" si="11"/>
        <v>0</v>
      </c>
    </row>
    <row r="284" spans="1:6" ht="25.5">
      <c r="A284" s="7"/>
      <c r="B284" s="20"/>
      <c r="C284" s="5" t="s">
        <v>38</v>
      </c>
      <c r="D284" s="28">
        <v>6</v>
      </c>
      <c r="E284" s="29">
        <v>1853</v>
      </c>
      <c r="F284" s="16">
        <f t="shared" si="11"/>
        <v>11118</v>
      </c>
    </row>
    <row r="285" spans="1:6" ht="25.5">
      <c r="A285" s="7"/>
      <c r="B285" s="20">
        <v>5</v>
      </c>
      <c r="C285" s="5" t="s">
        <v>39</v>
      </c>
      <c r="D285" s="28">
        <v>5</v>
      </c>
      <c r="E285" s="29">
        <v>2124</v>
      </c>
      <c r="F285" s="16">
        <f t="shared" si="11"/>
        <v>10620</v>
      </c>
    </row>
    <row r="286" spans="1:6" ht="25.5">
      <c r="A286" s="7"/>
      <c r="B286" s="20">
        <v>6</v>
      </c>
      <c r="C286" s="5" t="s">
        <v>8</v>
      </c>
      <c r="D286" s="28">
        <v>2</v>
      </c>
      <c r="E286" s="29">
        <v>2466</v>
      </c>
      <c r="F286" s="16">
        <f t="shared" si="11"/>
        <v>4932</v>
      </c>
    </row>
    <row r="287" spans="1:6" ht="25.5">
      <c r="A287" s="7"/>
      <c r="B287" s="20">
        <v>7</v>
      </c>
      <c r="C287" s="5" t="s">
        <v>40</v>
      </c>
      <c r="D287" s="28"/>
      <c r="E287" s="29"/>
      <c r="F287" s="16">
        <f t="shared" si="11"/>
        <v>0</v>
      </c>
    </row>
    <row r="288" spans="1:6" ht="25.5">
      <c r="A288" s="7"/>
      <c r="B288" s="20">
        <v>8</v>
      </c>
      <c r="C288" s="5" t="s">
        <v>9</v>
      </c>
      <c r="D288" s="28"/>
      <c r="E288" s="29"/>
      <c r="F288" s="16">
        <f t="shared" si="11"/>
        <v>0</v>
      </c>
    </row>
    <row r="289" spans="1:6" ht="25.5">
      <c r="A289" s="7"/>
      <c r="B289" s="20">
        <v>9</v>
      </c>
      <c r="C289" s="5" t="s">
        <v>19</v>
      </c>
      <c r="D289" s="28"/>
      <c r="E289" s="29"/>
      <c r="F289" s="16">
        <f t="shared" si="11"/>
        <v>0</v>
      </c>
    </row>
    <row r="290" spans="1:6" ht="25.5">
      <c r="A290" s="7"/>
      <c r="B290" s="20">
        <v>10</v>
      </c>
      <c r="C290" s="5" t="s">
        <v>20</v>
      </c>
      <c r="D290" s="28"/>
      <c r="E290" s="29"/>
      <c r="F290" s="16">
        <f t="shared" si="11"/>
        <v>0</v>
      </c>
    </row>
    <row r="291" spans="1:6" ht="25.5">
      <c r="A291" s="7"/>
      <c r="B291" s="20"/>
      <c r="C291" s="5" t="s">
        <v>21</v>
      </c>
      <c r="D291" s="28"/>
      <c r="E291" s="29"/>
      <c r="F291" s="16">
        <f t="shared" si="11"/>
        <v>0</v>
      </c>
    </row>
    <row r="292" spans="1:6" ht="25.5">
      <c r="A292" s="7"/>
      <c r="B292" s="20">
        <v>11</v>
      </c>
      <c r="C292" s="5" t="s">
        <v>41</v>
      </c>
      <c r="D292" s="28">
        <v>1</v>
      </c>
      <c r="E292" s="29">
        <v>129</v>
      </c>
      <c r="F292" s="16">
        <f t="shared" si="11"/>
        <v>129</v>
      </c>
    </row>
    <row r="293" spans="1:6" ht="25.5">
      <c r="A293" s="7"/>
      <c r="B293" s="20">
        <v>12</v>
      </c>
      <c r="C293" s="5" t="s">
        <v>10</v>
      </c>
      <c r="D293" s="28"/>
      <c r="E293" s="29"/>
      <c r="F293" s="16">
        <f t="shared" si="11"/>
        <v>0</v>
      </c>
    </row>
    <row r="294" spans="1:6" ht="25.5">
      <c r="A294" s="7"/>
      <c r="B294" s="20">
        <v>13</v>
      </c>
      <c r="C294" s="5" t="s">
        <v>11</v>
      </c>
      <c r="D294" s="28"/>
      <c r="E294" s="29"/>
      <c r="F294" s="16">
        <f t="shared" si="11"/>
        <v>0</v>
      </c>
    </row>
    <row r="295" spans="1:6" ht="25.5">
      <c r="A295" s="7"/>
      <c r="B295" s="20">
        <v>14</v>
      </c>
      <c r="C295" s="5" t="s">
        <v>12</v>
      </c>
      <c r="D295" s="28">
        <v>1</v>
      </c>
      <c r="E295" s="29">
        <v>1990</v>
      </c>
      <c r="F295" s="16">
        <f t="shared" si="11"/>
        <v>1990</v>
      </c>
    </row>
    <row r="296" spans="1:6" ht="25.5">
      <c r="A296" s="7"/>
      <c r="B296" s="20">
        <v>15</v>
      </c>
      <c r="C296" s="5" t="s">
        <v>13</v>
      </c>
      <c r="D296" s="28"/>
      <c r="E296" s="29"/>
      <c r="F296" s="16">
        <f t="shared" si="11"/>
        <v>0</v>
      </c>
    </row>
    <row r="297" spans="1:6" ht="25.5">
      <c r="A297" s="7"/>
      <c r="B297" s="20">
        <v>16</v>
      </c>
      <c r="C297" s="5" t="s">
        <v>22</v>
      </c>
      <c r="D297" s="28"/>
      <c r="E297" s="29"/>
      <c r="F297" s="16">
        <f t="shared" si="11"/>
        <v>0</v>
      </c>
    </row>
    <row r="298" spans="1:6" ht="25.5">
      <c r="A298" s="7"/>
      <c r="B298" s="20">
        <v>17</v>
      </c>
      <c r="C298" s="5" t="s">
        <v>15</v>
      </c>
      <c r="D298" s="28">
        <v>2</v>
      </c>
      <c r="E298" s="29">
        <v>6750</v>
      </c>
      <c r="F298" s="16">
        <f t="shared" si="11"/>
        <v>13500</v>
      </c>
    </row>
    <row r="299" spans="1:6" ht="25.5">
      <c r="A299" s="7"/>
      <c r="B299" s="20">
        <v>18</v>
      </c>
      <c r="C299" s="5" t="s">
        <v>14</v>
      </c>
      <c r="D299" s="28"/>
      <c r="E299" s="29"/>
      <c r="F299" s="16">
        <f t="shared" si="11"/>
        <v>0</v>
      </c>
    </row>
    <row r="300" spans="1:6" ht="26.25">
      <c r="A300" s="9" t="s">
        <v>1</v>
      </c>
      <c r="B300" s="17"/>
      <c r="C300" s="10"/>
      <c r="D300" s="30">
        <f>SUM(D279:D299)</f>
        <v>17</v>
      </c>
      <c r="E300" s="31"/>
      <c r="F300" s="12">
        <f>SUM(F279:F299)</f>
        <v>42289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J17" sqref="J17"/>
    </sheetView>
  </sheetViews>
  <sheetFormatPr defaultColWidth="9.140625" defaultRowHeight="12.75"/>
  <cols>
    <col min="1" max="3" width="15.00390625" style="33" customWidth="1"/>
    <col min="4" max="4" width="15.28125" style="33" customWidth="1"/>
    <col min="5" max="5" width="16.421875" style="33" customWidth="1"/>
    <col min="6" max="6" width="15.00390625" style="33" customWidth="1"/>
    <col min="7" max="16384" width="8.8515625" style="33" customWidth="1"/>
  </cols>
  <sheetData>
    <row r="1" spans="6:9" ht="25.5">
      <c r="F1" s="62" t="s">
        <v>35</v>
      </c>
      <c r="H1" s="35"/>
      <c r="I1" s="35"/>
    </row>
    <row r="2" spans="1:9" ht="26.25">
      <c r="A2" s="38" t="s">
        <v>42</v>
      </c>
      <c r="B2" s="38"/>
      <c r="C2" s="38"/>
      <c r="D2" s="32"/>
      <c r="E2" s="32"/>
      <c r="F2" s="8"/>
      <c r="I2" s="35"/>
    </row>
    <row r="3" ht="25.5">
      <c r="F3" s="2"/>
    </row>
    <row r="4" spans="1:6" s="53" customFormat="1" ht="118.5" customHeight="1">
      <c r="A4" s="52" t="s">
        <v>0</v>
      </c>
      <c r="B4" s="54" t="s">
        <v>49</v>
      </c>
      <c r="C4" s="55" t="s">
        <v>50</v>
      </c>
      <c r="D4" s="61" t="s">
        <v>51</v>
      </c>
      <c r="E4" s="55" t="s">
        <v>52</v>
      </c>
      <c r="F4" s="55" t="s">
        <v>53</v>
      </c>
    </row>
    <row r="5" spans="1:6" ht="25.5">
      <c r="A5" s="34" t="s">
        <v>23</v>
      </c>
      <c r="B5" s="56">
        <v>22677</v>
      </c>
      <c r="C5" s="57">
        <v>200</v>
      </c>
      <c r="D5" s="68">
        <f>'ปริมาณหมึกปริ้นเตอร์ 62'!D25</f>
        <v>14</v>
      </c>
      <c r="E5" s="36">
        <f>'ปริมาณหมึกปริ้นเตอร์ 62'!F25</f>
        <v>30077</v>
      </c>
      <c r="F5" s="63">
        <f aca="true" t="shared" si="0" ref="F5:F16">D5/C5</f>
        <v>0.07</v>
      </c>
    </row>
    <row r="6" spans="1:6" ht="25.5">
      <c r="A6" s="34" t="s">
        <v>24</v>
      </c>
      <c r="B6" s="56">
        <v>22705</v>
      </c>
      <c r="C6" s="57">
        <v>200</v>
      </c>
      <c r="D6" s="68">
        <f>'ปริมาณหมึกปริ้นเตอร์ 62'!D50</f>
        <v>24</v>
      </c>
      <c r="E6" s="36">
        <f>'ปริมาณหมึกปริ้นเตอร์ 62'!F50</f>
        <v>58454</v>
      </c>
      <c r="F6" s="63">
        <f t="shared" si="0"/>
        <v>0.12</v>
      </c>
    </row>
    <row r="7" spans="1:6" ht="25.5">
      <c r="A7" s="34" t="s">
        <v>25</v>
      </c>
      <c r="B7" s="56">
        <v>22736</v>
      </c>
      <c r="C7" s="57">
        <v>200</v>
      </c>
      <c r="D7" s="68">
        <f>'ปริมาณหมึกปริ้นเตอร์ 62'!D75</f>
        <v>10</v>
      </c>
      <c r="E7" s="36">
        <f>'ปริมาณหมึกปริ้นเตอร์ 62'!F75</f>
        <v>18345</v>
      </c>
      <c r="F7" s="63">
        <f t="shared" si="0"/>
        <v>0.05</v>
      </c>
    </row>
    <row r="8" spans="1:6" ht="25.5">
      <c r="A8" s="34" t="s">
        <v>26</v>
      </c>
      <c r="B8" s="56">
        <v>22766</v>
      </c>
      <c r="C8" s="57">
        <v>200</v>
      </c>
      <c r="D8" s="68">
        <f>'ปริมาณหมึกปริ้นเตอร์ 62'!D100</f>
        <v>16</v>
      </c>
      <c r="E8" s="36">
        <f>'ปริมาณหมึกปริ้นเตอร์ 62'!F100</f>
        <v>27463</v>
      </c>
      <c r="F8" s="63">
        <f t="shared" si="0"/>
        <v>0.08</v>
      </c>
    </row>
    <row r="9" spans="1:6" ht="25.5">
      <c r="A9" s="34" t="s">
        <v>27</v>
      </c>
      <c r="B9" s="56">
        <v>22795</v>
      </c>
      <c r="C9" s="57">
        <v>200</v>
      </c>
      <c r="D9" s="68">
        <f>'ปริมาณหมึกปริ้นเตอร์ 62'!D125</f>
        <v>18</v>
      </c>
      <c r="E9" s="36">
        <f>'ปริมาณหมึกปริ้นเตอร์ 62'!F125</f>
        <v>33217</v>
      </c>
      <c r="F9" s="63">
        <f t="shared" si="0"/>
        <v>0.09</v>
      </c>
    </row>
    <row r="10" spans="1:6" ht="25.5">
      <c r="A10" s="34" t="s">
        <v>28</v>
      </c>
      <c r="B10" s="56">
        <v>22827</v>
      </c>
      <c r="C10" s="57">
        <v>200</v>
      </c>
      <c r="D10" s="68">
        <f>'ปริมาณหมึกปริ้นเตอร์ 62'!D150</f>
        <v>18</v>
      </c>
      <c r="E10" s="36">
        <f>'ปริมาณหมึกปริ้นเตอร์ 62'!F150</f>
        <v>36420</v>
      </c>
      <c r="F10" s="63">
        <f t="shared" si="0"/>
        <v>0.09</v>
      </c>
    </row>
    <row r="11" spans="1:6" ht="25.5">
      <c r="A11" s="34" t="s">
        <v>29</v>
      </c>
      <c r="B11" s="56">
        <v>22858</v>
      </c>
      <c r="C11" s="57">
        <v>200</v>
      </c>
      <c r="D11" s="68">
        <f>'ปริมาณหมึกปริ้นเตอร์ 62'!D175</f>
        <v>35</v>
      </c>
      <c r="E11" s="36">
        <f>'ปริมาณหมึกปริ้นเตอร์ 62'!F175</f>
        <v>60848</v>
      </c>
      <c r="F11" s="63">
        <f t="shared" si="0"/>
        <v>0.175</v>
      </c>
    </row>
    <row r="12" spans="1:6" ht="25.5">
      <c r="A12" s="34" t="s">
        <v>30</v>
      </c>
      <c r="B12" s="56">
        <v>22889</v>
      </c>
      <c r="C12" s="57">
        <v>200</v>
      </c>
      <c r="D12" s="68">
        <f>'ปริมาณหมึกปริ้นเตอร์ 62'!D200</f>
        <v>16</v>
      </c>
      <c r="E12" s="37">
        <f>'ปริมาณหมึกปริ้นเตอร์ 62'!F200</f>
        <v>30888</v>
      </c>
      <c r="F12" s="63">
        <f t="shared" si="0"/>
        <v>0.08</v>
      </c>
    </row>
    <row r="13" spans="1:6" ht="25.5">
      <c r="A13" s="34" t="s">
        <v>31</v>
      </c>
      <c r="B13" s="56">
        <v>22919</v>
      </c>
      <c r="C13" s="57">
        <v>200</v>
      </c>
      <c r="D13" s="68">
        <f>'ปริมาณหมึกปริ้นเตอร์ 62'!D225</f>
        <v>8</v>
      </c>
      <c r="E13" s="36">
        <f>'ปริมาณหมึกปริ้นเตอร์ 62'!F225</f>
        <v>15095</v>
      </c>
      <c r="F13" s="63">
        <f t="shared" si="0"/>
        <v>0.04</v>
      </c>
    </row>
    <row r="14" spans="1:6" ht="25.5">
      <c r="A14" s="34" t="s">
        <v>32</v>
      </c>
      <c r="B14" s="56">
        <v>22949</v>
      </c>
      <c r="C14" s="57">
        <v>200</v>
      </c>
      <c r="D14" s="68">
        <f>'ปริมาณหมึกปริ้นเตอร์ 62'!D250</f>
        <v>19</v>
      </c>
      <c r="E14" s="37">
        <f>'ปริมาณหมึกปริ้นเตอร์ 62'!F250</f>
        <v>34762</v>
      </c>
      <c r="F14" s="63">
        <f t="shared" si="0"/>
        <v>0.095</v>
      </c>
    </row>
    <row r="15" spans="1:6" ht="25.5">
      <c r="A15" s="34" t="s">
        <v>33</v>
      </c>
      <c r="B15" s="56">
        <v>22980</v>
      </c>
      <c r="C15" s="57">
        <v>200</v>
      </c>
      <c r="D15" s="68">
        <f>'ปริมาณหมึกปริ้นเตอร์ 62'!D275</f>
        <v>14</v>
      </c>
      <c r="E15" s="36">
        <f>'ปริมาณหมึกปริ้นเตอร์ 62'!F275</f>
        <v>26146</v>
      </c>
      <c r="F15" s="63">
        <f t="shared" si="0"/>
        <v>0.07</v>
      </c>
    </row>
    <row r="16" spans="1:6" ht="25.5">
      <c r="A16" s="34" t="s">
        <v>34</v>
      </c>
      <c r="B16" s="56">
        <v>23011</v>
      </c>
      <c r="C16" s="57">
        <v>200</v>
      </c>
      <c r="D16" s="68">
        <f>'ปริมาณหมึกปริ้นเตอร์ 62'!D300</f>
        <v>17</v>
      </c>
      <c r="E16" s="36">
        <f>'ปริมาณหมึกปริ้นเตอร์ 62'!F30</f>
        <v>1843</v>
      </c>
      <c r="F16" s="63">
        <f t="shared" si="0"/>
        <v>0.085</v>
      </c>
    </row>
    <row r="17" spans="1:6" ht="26.25">
      <c r="A17" s="58" t="s">
        <v>1</v>
      </c>
      <c r="B17" s="58" t="s">
        <v>46</v>
      </c>
      <c r="C17" s="59" t="s">
        <v>46</v>
      </c>
      <c r="D17" s="67">
        <f>SUM(D5:D16)</f>
        <v>209</v>
      </c>
      <c r="E17" s="65">
        <f>SUM(E5:E16)</f>
        <v>373558</v>
      </c>
      <c r="F17" s="64">
        <f>SUM(F5:F16)</f>
        <v>1.045</v>
      </c>
    </row>
    <row r="18" spans="1:6" ht="26.25">
      <c r="A18" s="66" t="s">
        <v>45</v>
      </c>
      <c r="B18" s="60" t="s">
        <v>46</v>
      </c>
      <c r="C18" s="59">
        <f>AVERAGE(C5:C16)</f>
        <v>200</v>
      </c>
      <c r="D18" s="67">
        <f>AVERAGE(D5:D16)</f>
        <v>17.416666666666668</v>
      </c>
      <c r="E18" s="65">
        <f>AVERAGE(E5:E16)</f>
        <v>31129.833333333332</v>
      </c>
      <c r="F18" s="64">
        <f>AVERAGE(F5:F16)</f>
        <v>0.08708333333333333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8">
      <selection activeCell="N16" sqref="N16"/>
    </sheetView>
  </sheetViews>
  <sheetFormatPr defaultColWidth="9.140625" defaultRowHeight="12.75"/>
  <cols>
    <col min="1" max="1" width="14.28125" style="33" customWidth="1"/>
    <col min="2" max="2" width="16.7109375" style="33" customWidth="1"/>
    <col min="3" max="3" width="16.421875" style="39" customWidth="1"/>
    <col min="4" max="4" width="10.8515625" style="33" customWidth="1"/>
    <col min="5" max="5" width="10.28125" style="33" customWidth="1"/>
    <col min="6" max="6" width="10.28125" style="69" customWidth="1"/>
    <col min="7" max="7" width="14.8515625" style="87" customWidth="1"/>
    <col min="8" max="8" width="15.28125" style="87" customWidth="1"/>
    <col min="9" max="9" width="10.421875" style="87" customWidth="1"/>
    <col min="10" max="10" width="16.421875" style="87" hidden="1" customWidth="1"/>
    <col min="11" max="11" width="15.28125" style="87" hidden="1" customWidth="1"/>
    <col min="12" max="16384" width="8.8515625" style="33" customWidth="1"/>
  </cols>
  <sheetData>
    <row r="1" spans="5:11" ht="26.25">
      <c r="E1" s="35"/>
      <c r="G1" s="72"/>
      <c r="H1" s="73"/>
      <c r="I1" s="62" t="s">
        <v>35</v>
      </c>
      <c r="J1" s="72"/>
      <c r="K1" s="72"/>
    </row>
    <row r="2" spans="1:11" ht="26.25">
      <c r="A2" s="40" t="s">
        <v>48</v>
      </c>
      <c r="B2" s="32"/>
      <c r="C2" s="41"/>
      <c r="D2" s="32"/>
      <c r="E2" s="32"/>
      <c r="F2" s="88"/>
      <c r="G2" s="74"/>
      <c r="H2" s="74"/>
      <c r="I2" s="74"/>
      <c r="J2" s="75"/>
      <c r="K2" s="75"/>
    </row>
    <row r="3" spans="1:11" ht="26.25">
      <c r="A3" s="40"/>
      <c r="B3" s="32"/>
      <c r="C3" s="41"/>
      <c r="G3" s="76"/>
      <c r="H3" s="76"/>
      <c r="I3" s="76"/>
      <c r="J3" s="76"/>
      <c r="K3" s="76"/>
    </row>
    <row r="4" spans="1:11" ht="117">
      <c r="A4" s="42" t="s">
        <v>43</v>
      </c>
      <c r="B4" s="43" t="s">
        <v>47</v>
      </c>
      <c r="C4" s="44" t="s">
        <v>44</v>
      </c>
      <c r="D4" s="45" t="s">
        <v>60</v>
      </c>
      <c r="E4" s="92" t="s">
        <v>58</v>
      </c>
      <c r="F4" s="93" t="s">
        <v>59</v>
      </c>
      <c r="G4" s="43" t="s">
        <v>55</v>
      </c>
      <c r="H4" s="44" t="s">
        <v>54</v>
      </c>
      <c r="I4" s="45" t="s">
        <v>60</v>
      </c>
      <c r="J4" s="77" t="s">
        <v>56</v>
      </c>
      <c r="K4" s="77" t="s">
        <v>57</v>
      </c>
    </row>
    <row r="5" spans="1:11" ht="25.5">
      <c r="A5" s="46" t="s">
        <v>23</v>
      </c>
      <c r="B5" s="89">
        <f>'[1]หมึกปริ้นเตอร์ -รวม'!D5</f>
        <v>31</v>
      </c>
      <c r="C5" s="90">
        <f>'หมึกปริ้นเตอร์ -รวม'!D5</f>
        <v>14</v>
      </c>
      <c r="D5" s="47">
        <f aca="true" t="shared" si="0" ref="D5:D10">B5-(B5*5%)</f>
        <v>29.45</v>
      </c>
      <c r="E5" s="48">
        <f>(C5-B5)*100/B5</f>
        <v>-54.83870967741935</v>
      </c>
      <c r="F5" s="70">
        <f>C5-B5</f>
        <v>-17</v>
      </c>
      <c r="G5" s="78">
        <f>'[1]หมึกปริ้นเตอร์ -รวม'!F5</f>
        <v>0.155</v>
      </c>
      <c r="H5" s="79">
        <f>'หมึกปริ้นเตอร์ -รวม'!F5</f>
        <v>0.07</v>
      </c>
      <c r="I5" s="47">
        <f>G5-(G5*5%)</f>
        <v>0.14725</v>
      </c>
      <c r="J5" s="80">
        <f aca="true" t="shared" si="1" ref="J5:J10">(H5-I5)*100/I5</f>
        <v>-52.46179966044142</v>
      </c>
      <c r="K5" s="50">
        <f aca="true" t="shared" si="2" ref="K5:K10">H5-I5</f>
        <v>-0.07724999999999999</v>
      </c>
    </row>
    <row r="6" spans="1:11" ht="25.5">
      <c r="A6" s="46" t="s">
        <v>24</v>
      </c>
      <c r="B6" s="89">
        <f>'[1]หมึกปริ้นเตอร์ -รวม'!D6</f>
        <v>15</v>
      </c>
      <c r="C6" s="90">
        <f>'หมึกปริ้นเตอร์ -รวม'!D6</f>
        <v>24</v>
      </c>
      <c r="D6" s="47">
        <f t="shared" si="0"/>
        <v>14.25</v>
      </c>
      <c r="E6" s="49">
        <f aca="true" t="shared" si="3" ref="E6:E17">(C6-B6)*100/B6</f>
        <v>60</v>
      </c>
      <c r="F6" s="71">
        <f aca="true" t="shared" si="4" ref="F6:F17">C6-B6</f>
        <v>9</v>
      </c>
      <c r="G6" s="78">
        <f>'[1]หมึกปริ้นเตอร์ -รวม'!F6</f>
        <v>0.075</v>
      </c>
      <c r="H6" s="79">
        <f>'หมึกปริ้นเตอร์ -รวม'!F6</f>
        <v>0.12</v>
      </c>
      <c r="I6" s="47">
        <f>G6-(G6*5%)</f>
        <v>0.07125</v>
      </c>
      <c r="J6" s="80">
        <f t="shared" si="1"/>
        <v>68.42105263157896</v>
      </c>
      <c r="K6" s="50">
        <f t="shared" si="2"/>
        <v>0.04875</v>
      </c>
    </row>
    <row r="7" spans="1:11" ht="25.5">
      <c r="A7" s="46" t="s">
        <v>25</v>
      </c>
      <c r="B7" s="89">
        <f>'[1]หมึกปริ้นเตอร์ -รวม'!D7</f>
        <v>29</v>
      </c>
      <c r="C7" s="90">
        <f>'หมึกปริ้นเตอร์ -รวม'!D7</f>
        <v>10</v>
      </c>
      <c r="D7" s="47">
        <f t="shared" si="0"/>
        <v>27.55</v>
      </c>
      <c r="E7" s="48">
        <f t="shared" si="3"/>
        <v>-65.51724137931035</v>
      </c>
      <c r="F7" s="70">
        <f t="shared" si="4"/>
        <v>-19</v>
      </c>
      <c r="G7" s="78">
        <f>'[1]หมึกปริ้นเตอร์ -รวม'!F7</f>
        <v>0.145</v>
      </c>
      <c r="H7" s="79">
        <f>'หมึกปริ้นเตอร์ -รวม'!F7</f>
        <v>0.05</v>
      </c>
      <c r="I7" s="47">
        <f aca="true" t="shared" si="5" ref="I7:I13">G7-(G7*5%)</f>
        <v>0.13774999999999998</v>
      </c>
      <c r="J7" s="80">
        <f t="shared" si="1"/>
        <v>-63.70235934664247</v>
      </c>
      <c r="K7" s="50">
        <f t="shared" si="2"/>
        <v>-0.08774999999999998</v>
      </c>
    </row>
    <row r="8" spans="1:11" ht="25.5">
      <c r="A8" s="46" t="s">
        <v>26</v>
      </c>
      <c r="B8" s="89">
        <f>'[1]หมึกปริ้นเตอร์ -รวม'!D8</f>
        <v>14</v>
      </c>
      <c r="C8" s="90">
        <f>'หมึกปริ้นเตอร์ -รวม'!D8</f>
        <v>16</v>
      </c>
      <c r="D8" s="47">
        <f t="shared" si="0"/>
        <v>13.3</v>
      </c>
      <c r="E8" s="49">
        <f t="shared" si="3"/>
        <v>14.285714285714286</v>
      </c>
      <c r="F8" s="71">
        <f t="shared" si="4"/>
        <v>2</v>
      </c>
      <c r="G8" s="78">
        <f>'[1]หมึกปริ้นเตอร์ -รวม'!F8</f>
        <v>0.07</v>
      </c>
      <c r="H8" s="79">
        <f>'หมึกปริ้นเตอร์ -รวม'!F8</f>
        <v>0.08</v>
      </c>
      <c r="I8" s="47">
        <f t="shared" si="5"/>
        <v>0.0665</v>
      </c>
      <c r="J8" s="80">
        <f t="shared" si="1"/>
        <v>20.300751879699245</v>
      </c>
      <c r="K8" s="50">
        <f t="shared" si="2"/>
        <v>0.013499999999999998</v>
      </c>
    </row>
    <row r="9" spans="1:11" ht="25.5">
      <c r="A9" s="46" t="s">
        <v>27</v>
      </c>
      <c r="B9" s="89">
        <f>'[1]หมึกปริ้นเตอร์ -รวม'!D9</f>
        <v>32</v>
      </c>
      <c r="C9" s="90">
        <f>'หมึกปริ้นเตอร์ -รวม'!D9</f>
        <v>18</v>
      </c>
      <c r="D9" s="47">
        <f t="shared" si="0"/>
        <v>30.4</v>
      </c>
      <c r="E9" s="48">
        <f t="shared" si="3"/>
        <v>-43.75</v>
      </c>
      <c r="F9" s="70">
        <f t="shared" si="4"/>
        <v>-14</v>
      </c>
      <c r="G9" s="78">
        <f>'[1]หมึกปริ้นเตอร์ -รวม'!F9</f>
        <v>0.16</v>
      </c>
      <c r="H9" s="79">
        <f>'หมึกปริ้นเตอร์ -รวม'!F9</f>
        <v>0.09</v>
      </c>
      <c r="I9" s="47">
        <f t="shared" si="5"/>
        <v>0.152</v>
      </c>
      <c r="J9" s="80">
        <f t="shared" si="1"/>
        <v>-40.78947368421053</v>
      </c>
      <c r="K9" s="50">
        <f t="shared" si="2"/>
        <v>-0.062</v>
      </c>
    </row>
    <row r="10" spans="1:11" ht="25.5">
      <c r="A10" s="46" t="s">
        <v>28</v>
      </c>
      <c r="B10" s="89">
        <f>'[1]หมึกปริ้นเตอร์ -รวม'!D10</f>
        <v>25</v>
      </c>
      <c r="C10" s="90">
        <f>'หมึกปริ้นเตอร์ -รวม'!D10</f>
        <v>18</v>
      </c>
      <c r="D10" s="47">
        <f t="shared" si="0"/>
        <v>23.75</v>
      </c>
      <c r="E10" s="48">
        <f t="shared" si="3"/>
        <v>-28</v>
      </c>
      <c r="F10" s="70">
        <f t="shared" si="4"/>
        <v>-7</v>
      </c>
      <c r="G10" s="78">
        <f>'[1]หมึกปริ้นเตอร์ -รวม'!F10</f>
        <v>0.125</v>
      </c>
      <c r="H10" s="79">
        <f>'หมึกปริ้นเตอร์ -รวม'!F10</f>
        <v>0.09</v>
      </c>
      <c r="I10" s="47">
        <f t="shared" si="5"/>
        <v>0.11875</v>
      </c>
      <c r="J10" s="80">
        <f t="shared" si="1"/>
        <v>-24.210526315789476</v>
      </c>
      <c r="K10" s="50">
        <f t="shared" si="2"/>
        <v>-0.028749999999999998</v>
      </c>
    </row>
    <row r="11" spans="1:11" ht="25.5">
      <c r="A11" s="46" t="s">
        <v>29</v>
      </c>
      <c r="B11" s="89">
        <f>'[1]หมึกปริ้นเตอร์ -รวม'!D11</f>
        <v>20</v>
      </c>
      <c r="C11" s="90">
        <f>'หมึกปริ้นเตอร์ -รวม'!D11</f>
        <v>35</v>
      </c>
      <c r="D11" s="47">
        <f aca="true" t="shared" si="6" ref="D11:D16">B11-(B11*5%)</f>
        <v>19</v>
      </c>
      <c r="E11" s="49">
        <f t="shared" si="3"/>
        <v>75</v>
      </c>
      <c r="F11" s="71">
        <f t="shared" si="4"/>
        <v>15</v>
      </c>
      <c r="G11" s="78">
        <f>'[1]หมึกปริ้นเตอร์ -รวม'!F11</f>
        <v>0.1</v>
      </c>
      <c r="H11" s="79">
        <f>'หมึกปริ้นเตอร์ -รวม'!F11</f>
        <v>0.175</v>
      </c>
      <c r="I11" s="47">
        <f t="shared" si="5"/>
        <v>0.095</v>
      </c>
      <c r="J11" s="80">
        <f aca="true" t="shared" si="7" ref="J11:J17">(H11-I11)*100/I11</f>
        <v>84.21052631578947</v>
      </c>
      <c r="K11" s="50">
        <f aca="true" t="shared" si="8" ref="K11:K17">H11-I11</f>
        <v>0.07999999999999999</v>
      </c>
    </row>
    <row r="12" spans="1:11" ht="25.5">
      <c r="A12" s="46" t="s">
        <v>30</v>
      </c>
      <c r="B12" s="89">
        <f>'[1]หมึกปริ้นเตอร์ -รวม'!D12</f>
        <v>15</v>
      </c>
      <c r="C12" s="90">
        <f>'หมึกปริ้นเตอร์ -รวม'!D12</f>
        <v>16</v>
      </c>
      <c r="D12" s="47">
        <f t="shared" si="6"/>
        <v>14.25</v>
      </c>
      <c r="E12" s="49">
        <f t="shared" si="3"/>
        <v>6.666666666666667</v>
      </c>
      <c r="F12" s="71">
        <f t="shared" si="4"/>
        <v>1</v>
      </c>
      <c r="G12" s="78">
        <f>'[1]หมึกปริ้นเตอร์ -รวม'!F12</f>
        <v>0.075</v>
      </c>
      <c r="H12" s="79">
        <f>'หมึกปริ้นเตอร์ -รวม'!F12</f>
        <v>0.08</v>
      </c>
      <c r="I12" s="47">
        <f t="shared" si="5"/>
        <v>0.07125</v>
      </c>
      <c r="J12" s="80">
        <f t="shared" si="7"/>
        <v>12.280701754385976</v>
      </c>
      <c r="K12" s="50">
        <f t="shared" si="8"/>
        <v>0.008750000000000008</v>
      </c>
    </row>
    <row r="13" spans="1:11" ht="25.5">
      <c r="A13" s="46" t="s">
        <v>31</v>
      </c>
      <c r="B13" s="89">
        <f>'[1]หมึกปริ้นเตอร์ -รวม'!D13</f>
        <v>18</v>
      </c>
      <c r="C13" s="90">
        <f>'หมึกปริ้นเตอร์ -รวม'!D13</f>
        <v>8</v>
      </c>
      <c r="D13" s="47">
        <f t="shared" si="6"/>
        <v>17.1</v>
      </c>
      <c r="E13" s="48">
        <f t="shared" si="3"/>
        <v>-55.55555555555556</v>
      </c>
      <c r="F13" s="70">
        <f t="shared" si="4"/>
        <v>-10</v>
      </c>
      <c r="G13" s="78">
        <f>'[1]หมึกปริ้นเตอร์ -รวม'!F13</f>
        <v>0.09</v>
      </c>
      <c r="H13" s="79">
        <f>'หมึกปริ้นเตอร์ -รวม'!F13</f>
        <v>0.04</v>
      </c>
      <c r="I13" s="47">
        <f t="shared" si="5"/>
        <v>0.08549999999999999</v>
      </c>
      <c r="J13" s="80">
        <f t="shared" si="7"/>
        <v>-53.21637426900584</v>
      </c>
      <c r="K13" s="50">
        <f t="shared" si="8"/>
        <v>-0.04549999999999999</v>
      </c>
    </row>
    <row r="14" spans="1:11" ht="25.5">
      <c r="A14" s="46" t="s">
        <v>32</v>
      </c>
      <c r="B14" s="89">
        <f>'[1]หมึกปริ้นเตอร์ -รวม'!D14</f>
        <v>25</v>
      </c>
      <c r="C14" s="90">
        <f>'หมึกปริ้นเตอร์ -รวม'!D14</f>
        <v>19</v>
      </c>
      <c r="D14" s="47">
        <f t="shared" si="6"/>
        <v>23.75</v>
      </c>
      <c r="E14" s="48">
        <f t="shared" si="3"/>
        <v>-24</v>
      </c>
      <c r="F14" s="70">
        <f t="shared" si="4"/>
        <v>-6</v>
      </c>
      <c r="G14" s="78">
        <f>'[1]หมึกปริ้นเตอร์ -รวม'!F14</f>
        <v>0.125</v>
      </c>
      <c r="H14" s="79">
        <f>'หมึกปริ้นเตอร์ -รวม'!F14</f>
        <v>0.095</v>
      </c>
      <c r="I14" s="47">
        <f>G14-(G14*5%)</f>
        <v>0.11875</v>
      </c>
      <c r="J14" s="80">
        <f t="shared" si="7"/>
        <v>-19.999999999999993</v>
      </c>
      <c r="K14" s="50">
        <f t="shared" si="8"/>
        <v>-0.023749999999999993</v>
      </c>
    </row>
    <row r="15" spans="1:11" ht="25.5">
      <c r="A15" s="46" t="s">
        <v>33</v>
      </c>
      <c r="B15" s="89">
        <f>'[1]หมึกปริ้นเตอร์ -รวม'!D15</f>
        <v>15</v>
      </c>
      <c r="C15" s="90">
        <f>'หมึกปริ้นเตอร์ -รวม'!D15</f>
        <v>14</v>
      </c>
      <c r="D15" s="47">
        <f t="shared" si="6"/>
        <v>14.25</v>
      </c>
      <c r="E15" s="49">
        <f t="shared" si="3"/>
        <v>-6.666666666666667</v>
      </c>
      <c r="F15" s="71">
        <f t="shared" si="4"/>
        <v>-1</v>
      </c>
      <c r="G15" s="78">
        <f>'[1]หมึกปริ้นเตอร์ -รวม'!F15</f>
        <v>0.075</v>
      </c>
      <c r="H15" s="79">
        <f>'หมึกปริ้นเตอร์ -รวม'!F15</f>
        <v>0.07</v>
      </c>
      <c r="I15" s="47">
        <f>G15-(G15*5%)</f>
        <v>0.07125</v>
      </c>
      <c r="J15" s="80">
        <f t="shared" si="7"/>
        <v>-1.7543859649122628</v>
      </c>
      <c r="K15" s="50">
        <f t="shared" si="8"/>
        <v>-0.0012499999999999872</v>
      </c>
    </row>
    <row r="16" spans="1:11" ht="25.5">
      <c r="A16" s="46" t="s">
        <v>34</v>
      </c>
      <c r="B16" s="89">
        <f>'[1]หมึกปริ้นเตอร์ -รวม'!D16</f>
        <v>22</v>
      </c>
      <c r="C16" s="90">
        <f>'หมึกปริ้นเตอร์ -รวม'!D16</f>
        <v>17</v>
      </c>
      <c r="D16" s="47">
        <f t="shared" si="6"/>
        <v>20.9</v>
      </c>
      <c r="E16" s="48">
        <f t="shared" si="3"/>
        <v>-22.727272727272727</v>
      </c>
      <c r="F16" s="70">
        <f t="shared" si="4"/>
        <v>-5</v>
      </c>
      <c r="G16" s="78">
        <f>'[1]หมึกปริ้นเตอร์ -รวม'!F16</f>
        <v>0.11</v>
      </c>
      <c r="H16" s="79">
        <f>'หมึกปริ้นเตอร์ -รวม'!F16</f>
        <v>0.085</v>
      </c>
      <c r="I16" s="47">
        <f>G16-(G16*5%)</f>
        <v>0.1045</v>
      </c>
      <c r="J16" s="80">
        <f t="shared" si="7"/>
        <v>-18.660287081339703</v>
      </c>
      <c r="K16" s="50">
        <f t="shared" si="8"/>
        <v>-0.01949999999999999</v>
      </c>
    </row>
    <row r="17" spans="1:11" ht="25.5">
      <c r="A17" s="51" t="s">
        <v>1</v>
      </c>
      <c r="B17" s="91">
        <f>SUM(B5:B16)</f>
        <v>261</v>
      </c>
      <c r="C17" s="91">
        <f>SUM(C5:C16)</f>
        <v>209</v>
      </c>
      <c r="D17" s="47">
        <f>B17-(B17*5%)</f>
        <v>247.95</v>
      </c>
      <c r="E17" s="48">
        <f t="shared" si="3"/>
        <v>-19.92337164750958</v>
      </c>
      <c r="F17" s="70">
        <f t="shared" si="4"/>
        <v>-52</v>
      </c>
      <c r="G17" s="81">
        <f>SUM(G5:G16)</f>
        <v>1.305</v>
      </c>
      <c r="H17" s="82">
        <f>SUM(H5:H16)</f>
        <v>1.045</v>
      </c>
      <c r="I17" s="47">
        <f>G17-(G17*5%)</f>
        <v>1.23975</v>
      </c>
      <c r="J17" s="80">
        <f t="shared" si="7"/>
        <v>-15.708812260536398</v>
      </c>
      <c r="K17" s="50">
        <f t="shared" si="8"/>
        <v>-0.19474999999999998</v>
      </c>
    </row>
    <row r="18" spans="1:11" ht="25.5">
      <c r="A18" s="94" t="s">
        <v>61</v>
      </c>
      <c r="B18" s="95"/>
      <c r="C18" s="97">
        <f>(C17/B17)*100-100</f>
        <v>-19.923371647509583</v>
      </c>
      <c r="D18" s="96" t="s">
        <v>62</v>
      </c>
      <c r="E18" s="98"/>
      <c r="F18" s="99"/>
      <c r="G18" s="99"/>
      <c r="H18" s="99"/>
      <c r="I18" s="100"/>
      <c r="J18" s="83" t="s">
        <v>46</v>
      </c>
      <c r="K18" s="83" t="s">
        <v>46</v>
      </c>
    </row>
    <row r="19" spans="7:11" ht="25.5">
      <c r="G19" s="84"/>
      <c r="H19" s="84"/>
      <c r="I19" s="84"/>
      <c r="J19" s="84"/>
      <c r="K19" s="84"/>
    </row>
    <row r="20" spans="7:11" ht="25.5">
      <c r="G20" s="84"/>
      <c r="H20" s="84"/>
      <c r="I20" s="84"/>
      <c r="J20" s="84"/>
      <c r="K20" s="84"/>
    </row>
    <row r="21" spans="7:11" ht="25.5">
      <c r="G21" s="84"/>
      <c r="H21" s="84"/>
      <c r="I21" s="84"/>
      <c r="J21" s="84"/>
      <c r="K21" s="84"/>
    </row>
    <row r="22" spans="7:11" ht="25.5">
      <c r="G22" s="84"/>
      <c r="H22" s="84"/>
      <c r="I22" s="84"/>
      <c r="J22" s="84"/>
      <c r="K22" s="84"/>
    </row>
    <row r="23" spans="7:11" ht="25.5">
      <c r="G23" s="84"/>
      <c r="H23" s="84"/>
      <c r="I23" s="84"/>
      <c r="J23" s="84"/>
      <c r="K23" s="84"/>
    </row>
    <row r="24" spans="7:11" ht="25.5">
      <c r="G24" s="84"/>
      <c r="H24" s="84"/>
      <c r="I24" s="84"/>
      <c r="J24" s="84"/>
      <c r="K24" s="84"/>
    </row>
    <row r="25" spans="7:11" ht="25.5">
      <c r="G25" s="84"/>
      <c r="H25" s="84"/>
      <c r="I25" s="84"/>
      <c r="J25" s="84"/>
      <c r="K25" s="84"/>
    </row>
    <row r="26" spans="7:11" ht="25.5">
      <c r="G26" s="84"/>
      <c r="H26" s="84"/>
      <c r="I26" s="84"/>
      <c r="J26" s="84"/>
      <c r="K26" s="84"/>
    </row>
    <row r="27" spans="7:11" ht="25.5">
      <c r="G27" s="84"/>
      <c r="H27" s="84"/>
      <c r="I27" s="84"/>
      <c r="J27" s="84"/>
      <c r="K27" s="84"/>
    </row>
    <row r="28" spans="7:11" ht="25.5">
      <c r="G28" s="84"/>
      <c r="H28" s="84"/>
      <c r="I28" s="84"/>
      <c r="J28" s="84"/>
      <c r="K28" s="84"/>
    </row>
    <row r="29" spans="7:11" ht="25.5">
      <c r="G29" s="84"/>
      <c r="H29" s="84"/>
      <c r="I29" s="84"/>
      <c r="J29" s="84"/>
      <c r="K29" s="84"/>
    </row>
    <row r="30" spans="7:11" ht="25.5">
      <c r="G30" s="84"/>
      <c r="H30" s="84"/>
      <c r="I30" s="84"/>
      <c r="J30" s="84"/>
      <c r="K30" s="84"/>
    </row>
    <row r="31" spans="7:11" ht="25.5">
      <c r="G31" s="84"/>
      <c r="H31" s="84"/>
      <c r="I31" s="84"/>
      <c r="J31" s="84"/>
      <c r="K31" s="84"/>
    </row>
    <row r="32" spans="7:11" ht="25.5">
      <c r="G32" s="84"/>
      <c r="H32" s="84"/>
      <c r="I32" s="84"/>
      <c r="J32" s="84"/>
      <c r="K32" s="84"/>
    </row>
    <row r="33" spans="7:11" ht="25.5">
      <c r="G33" s="85"/>
      <c r="H33" s="86"/>
      <c r="I33" s="85"/>
      <c r="J33" s="85"/>
      <c r="K33" s="85"/>
    </row>
    <row r="34" spans="7:11" ht="25.5">
      <c r="G34" s="85"/>
      <c r="H34" s="86"/>
      <c r="I34" s="85"/>
      <c r="J34" s="85"/>
      <c r="K34" s="85"/>
    </row>
    <row r="35" spans="7:11" ht="25.5">
      <c r="G35" s="85"/>
      <c r="H35" s="86"/>
      <c r="I35" s="85"/>
      <c r="J35" s="85"/>
      <c r="K35" s="85"/>
    </row>
    <row r="36" spans="7:11" ht="25.5">
      <c r="G36" s="85"/>
      <c r="H36" s="86"/>
      <c r="I36" s="85"/>
      <c r="J36" s="85"/>
      <c r="K36" s="85"/>
    </row>
    <row r="37" spans="7:11" ht="25.5">
      <c r="G37" s="85"/>
      <c r="H37" s="86"/>
      <c r="I37" s="85"/>
      <c r="J37" s="85"/>
      <c r="K37" s="85"/>
    </row>
    <row r="38" spans="7:11" ht="25.5">
      <c r="G38" s="85"/>
      <c r="H38" s="86"/>
      <c r="I38" s="85"/>
      <c r="J38" s="85"/>
      <c r="K38" s="85"/>
    </row>
    <row r="39" spans="7:11" ht="25.5">
      <c r="G39" s="85"/>
      <c r="H39" s="86"/>
      <c r="I39" s="85"/>
      <c r="J39" s="85"/>
      <c r="K39" s="85"/>
    </row>
    <row r="40" spans="7:11" ht="25.5">
      <c r="G40" s="85"/>
      <c r="H40" s="86"/>
      <c r="I40" s="85"/>
      <c r="J40" s="85"/>
      <c r="K40" s="85"/>
    </row>
    <row r="41" spans="7:11" ht="25.5">
      <c r="G41" s="86"/>
      <c r="H41" s="86"/>
      <c r="I41" s="86"/>
      <c r="J41" s="86"/>
      <c r="K41" s="86"/>
    </row>
  </sheetData>
  <sheetProtection/>
  <mergeCells count="2">
    <mergeCell ref="A18:B18"/>
    <mergeCell ref="E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2020-10-30T21:33:42Z</cp:lastPrinted>
  <dcterms:created xsi:type="dcterms:W3CDTF">2011-12-16T04:29:53Z</dcterms:created>
  <dcterms:modified xsi:type="dcterms:W3CDTF">2022-01-18T19:38:12Z</dcterms:modified>
  <cp:category/>
  <cp:version/>
  <cp:contentType/>
  <cp:contentStatus/>
</cp:coreProperties>
</file>