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0 (ลงในงานจัดการพลังงาน) 21-04-65\"/>
    </mc:Choice>
  </mc:AlternateContent>
  <bookViews>
    <workbookView xWindow="0" yWindow="0" windowWidth="23040" windowHeight="8400"/>
  </bookViews>
  <sheets>
    <sheet name="2560-อาคาร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vg" localSheetId="0">#REF!</definedName>
    <definedName name="_1vg">#REF!</definedName>
    <definedName name="_xlnm._FilterDatabase" localSheetId="0" hidden="1">'2560-อาคาร'!$A$3:$AC$154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>[3]!ohind</definedName>
    <definedName name="Peak" localSheetId="0">[1]RE_DATA!#REF!</definedName>
    <definedName name="Peak">[1]RE_DATA!#REF!</definedName>
    <definedName name="_xlnm.Print_Titles" localSheetId="0">'2560-อาคาร'!$2:$3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4" i="1" l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AD160" i="1" s="1"/>
  <c r="I164" i="1"/>
  <c r="H164" i="1"/>
  <c r="G164" i="1"/>
  <c r="F164" i="1"/>
  <c r="E164" i="1"/>
  <c r="AC160" i="1" s="1"/>
  <c r="AD158" i="1"/>
  <c r="AC158" i="1"/>
  <c r="AD156" i="1"/>
  <c r="AC156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B151" i="1"/>
  <c r="AB154" i="1" s="1"/>
  <c r="AA151" i="1"/>
  <c r="AA154" i="1" s="1"/>
  <c r="Z151" i="1"/>
  <c r="Z154" i="1" s="1"/>
  <c r="Y151" i="1"/>
  <c r="Y154" i="1" s="1"/>
  <c r="X151" i="1"/>
  <c r="X154" i="1" s="1"/>
  <c r="W151" i="1"/>
  <c r="W154" i="1" s="1"/>
  <c r="V151" i="1"/>
  <c r="V154" i="1" s="1"/>
  <c r="U151" i="1"/>
  <c r="U154" i="1" s="1"/>
  <c r="T151" i="1"/>
  <c r="T154" i="1" s="1"/>
  <c r="S151" i="1"/>
  <c r="S154" i="1" s="1"/>
  <c r="R151" i="1"/>
  <c r="R154" i="1" s="1"/>
  <c r="Q151" i="1"/>
  <c r="Q154" i="1" s="1"/>
  <c r="P151" i="1"/>
  <c r="P154" i="1" s="1"/>
  <c r="O151" i="1"/>
  <c r="O154" i="1" s="1"/>
  <c r="N151" i="1"/>
  <c r="N154" i="1" s="1"/>
  <c r="M151" i="1"/>
  <c r="M154" i="1" s="1"/>
  <c r="L151" i="1"/>
  <c r="L154" i="1" s="1"/>
  <c r="K151" i="1"/>
  <c r="K154" i="1" s="1"/>
  <c r="J151" i="1"/>
  <c r="J154" i="1" s="1"/>
  <c r="I151" i="1"/>
  <c r="I154" i="1" s="1"/>
  <c r="H151" i="1"/>
  <c r="H154" i="1" s="1"/>
  <c r="G151" i="1"/>
  <c r="G154" i="1" s="1"/>
  <c r="F151" i="1"/>
  <c r="F154" i="1" s="1"/>
  <c r="E151" i="1"/>
  <c r="E154" i="1" s="1"/>
  <c r="D151" i="1"/>
  <c r="C151" i="1"/>
  <c r="B151" i="1"/>
  <c r="A151" i="1"/>
  <c r="A150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B144" i="1"/>
  <c r="AA144" i="1"/>
  <c r="Z144" i="1"/>
  <c r="Z149" i="1" s="1"/>
  <c r="Y144" i="1"/>
  <c r="X144" i="1"/>
  <c r="X149" i="1" s="1"/>
  <c r="W144" i="1"/>
  <c r="V144" i="1"/>
  <c r="U144" i="1"/>
  <c r="T144" i="1"/>
  <c r="S144" i="1"/>
  <c r="R144" i="1"/>
  <c r="R149" i="1" s="1"/>
  <c r="Q144" i="1"/>
  <c r="P144" i="1"/>
  <c r="P149" i="1" s="1"/>
  <c r="O144" i="1"/>
  <c r="N144" i="1"/>
  <c r="M144" i="1"/>
  <c r="L144" i="1"/>
  <c r="K144" i="1"/>
  <c r="J144" i="1"/>
  <c r="J149" i="1" s="1"/>
  <c r="I144" i="1"/>
  <c r="H144" i="1"/>
  <c r="H149" i="1" s="1"/>
  <c r="G144" i="1"/>
  <c r="F144" i="1"/>
  <c r="E144" i="1"/>
  <c r="D144" i="1"/>
  <c r="B144" i="1"/>
  <c r="A144" i="1"/>
  <c r="AB143" i="1"/>
  <c r="AB149" i="1" s="1"/>
  <c r="AA143" i="1"/>
  <c r="AA149" i="1" s="1"/>
  <c r="Z143" i="1"/>
  <c r="Y143" i="1"/>
  <c r="Y149" i="1" s="1"/>
  <c r="X143" i="1"/>
  <c r="W143" i="1"/>
  <c r="W149" i="1" s="1"/>
  <c r="V143" i="1"/>
  <c r="V149" i="1" s="1"/>
  <c r="U143" i="1"/>
  <c r="U149" i="1" s="1"/>
  <c r="T143" i="1"/>
  <c r="T149" i="1" s="1"/>
  <c r="S143" i="1"/>
  <c r="S149" i="1" s="1"/>
  <c r="R143" i="1"/>
  <c r="Q143" i="1"/>
  <c r="Q149" i="1" s="1"/>
  <c r="P143" i="1"/>
  <c r="O143" i="1"/>
  <c r="O149" i="1" s="1"/>
  <c r="N143" i="1"/>
  <c r="N149" i="1" s="1"/>
  <c r="M143" i="1"/>
  <c r="M149" i="1" s="1"/>
  <c r="L143" i="1"/>
  <c r="L149" i="1" s="1"/>
  <c r="K143" i="1"/>
  <c r="K149" i="1" s="1"/>
  <c r="J143" i="1"/>
  <c r="I143" i="1"/>
  <c r="I149" i="1" s="1"/>
  <c r="H143" i="1"/>
  <c r="G143" i="1"/>
  <c r="G149" i="1" s="1"/>
  <c r="F143" i="1"/>
  <c r="F149" i="1" s="1"/>
  <c r="AD142" i="1" s="1"/>
  <c r="E143" i="1"/>
  <c r="E149" i="1" s="1"/>
  <c r="D143" i="1"/>
  <c r="C143" i="1"/>
  <c r="B143" i="1"/>
  <c r="A143" i="1"/>
  <c r="A142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AD140" i="1" s="1"/>
  <c r="I141" i="1"/>
  <c r="H141" i="1"/>
  <c r="G141" i="1"/>
  <c r="F141" i="1"/>
  <c r="E141" i="1"/>
  <c r="AC140" i="1" s="1"/>
  <c r="D141" i="1"/>
  <c r="C141" i="1"/>
  <c r="B141" i="1"/>
  <c r="A141" i="1"/>
  <c r="A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AD138" i="1" s="1"/>
  <c r="K139" i="1"/>
  <c r="J139" i="1"/>
  <c r="I139" i="1"/>
  <c r="AC138" i="1" s="1"/>
  <c r="H139" i="1"/>
  <c r="G139" i="1"/>
  <c r="F139" i="1"/>
  <c r="E139" i="1"/>
  <c r="D139" i="1"/>
  <c r="C139" i="1"/>
  <c r="B139" i="1"/>
  <c r="A139" i="1"/>
  <c r="A138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B134" i="1"/>
  <c r="AA134" i="1"/>
  <c r="Z134" i="1"/>
  <c r="Z137" i="1" s="1"/>
  <c r="Y134" i="1"/>
  <c r="X134" i="1"/>
  <c r="X137" i="1" s="1"/>
  <c r="W134" i="1"/>
  <c r="V134" i="1"/>
  <c r="U134" i="1"/>
  <c r="T134" i="1"/>
  <c r="S134" i="1"/>
  <c r="R134" i="1"/>
  <c r="R137" i="1" s="1"/>
  <c r="Q134" i="1"/>
  <c r="P134" i="1"/>
  <c r="P137" i="1" s="1"/>
  <c r="O134" i="1"/>
  <c r="N134" i="1"/>
  <c r="M134" i="1"/>
  <c r="L134" i="1"/>
  <c r="K134" i="1"/>
  <c r="J134" i="1"/>
  <c r="J137" i="1" s="1"/>
  <c r="I134" i="1"/>
  <c r="H134" i="1"/>
  <c r="H137" i="1" s="1"/>
  <c r="G134" i="1"/>
  <c r="F134" i="1"/>
  <c r="E134" i="1"/>
  <c r="D134" i="1"/>
  <c r="C134" i="1"/>
  <c r="B134" i="1"/>
  <c r="A134" i="1"/>
  <c r="AB133" i="1"/>
  <c r="AB137" i="1" s="1"/>
  <c r="AA133" i="1"/>
  <c r="AA137" i="1" s="1"/>
  <c r="Z133" i="1"/>
  <c r="Y133" i="1"/>
  <c r="Y137" i="1" s="1"/>
  <c r="X133" i="1"/>
  <c r="W133" i="1"/>
  <c r="W137" i="1" s="1"/>
  <c r="V133" i="1"/>
  <c r="V137" i="1" s="1"/>
  <c r="U133" i="1"/>
  <c r="U137" i="1" s="1"/>
  <c r="T133" i="1"/>
  <c r="T137" i="1" s="1"/>
  <c r="S133" i="1"/>
  <c r="S137" i="1" s="1"/>
  <c r="R133" i="1"/>
  <c r="Q133" i="1"/>
  <c r="Q137" i="1" s="1"/>
  <c r="P133" i="1"/>
  <c r="O133" i="1"/>
  <c r="O137" i="1" s="1"/>
  <c r="N133" i="1"/>
  <c r="N137" i="1" s="1"/>
  <c r="M133" i="1"/>
  <c r="M137" i="1" s="1"/>
  <c r="L133" i="1"/>
  <c r="L137" i="1" s="1"/>
  <c r="K133" i="1"/>
  <c r="K137" i="1" s="1"/>
  <c r="J133" i="1"/>
  <c r="I133" i="1"/>
  <c r="I137" i="1" s="1"/>
  <c r="H133" i="1"/>
  <c r="G133" i="1"/>
  <c r="G137" i="1" s="1"/>
  <c r="F133" i="1"/>
  <c r="F137" i="1" s="1"/>
  <c r="E133" i="1"/>
  <c r="E137" i="1" s="1"/>
  <c r="D133" i="1"/>
  <c r="C133" i="1"/>
  <c r="B133" i="1"/>
  <c r="A133" i="1"/>
  <c r="A132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B102" i="1"/>
  <c r="AA102" i="1"/>
  <c r="Z102" i="1"/>
  <c r="Y102" i="1"/>
  <c r="X102" i="1"/>
  <c r="W102" i="1"/>
  <c r="V102" i="1"/>
  <c r="U102" i="1"/>
  <c r="U131" i="1" s="1"/>
  <c r="T102" i="1"/>
  <c r="S102" i="1"/>
  <c r="R102" i="1"/>
  <c r="Q102" i="1"/>
  <c r="P102" i="1"/>
  <c r="O102" i="1"/>
  <c r="N102" i="1"/>
  <c r="M102" i="1"/>
  <c r="M131" i="1" s="1"/>
  <c r="L102" i="1"/>
  <c r="K102" i="1"/>
  <c r="J102" i="1"/>
  <c r="I102" i="1"/>
  <c r="H102" i="1"/>
  <c r="G102" i="1"/>
  <c r="F102" i="1"/>
  <c r="E102" i="1"/>
  <c r="E131" i="1" s="1"/>
  <c r="D102" i="1"/>
  <c r="C102" i="1"/>
  <c r="B102" i="1"/>
  <c r="A102" i="1"/>
  <c r="AB101" i="1"/>
  <c r="AB131" i="1" s="1"/>
  <c r="AA101" i="1"/>
  <c r="AA131" i="1" s="1"/>
  <c r="Z101" i="1"/>
  <c r="Z131" i="1" s="1"/>
  <c r="Y101" i="1"/>
  <c r="Y131" i="1" s="1"/>
  <c r="X101" i="1"/>
  <c r="X131" i="1" s="1"/>
  <c r="W101" i="1"/>
  <c r="W131" i="1" s="1"/>
  <c r="V101" i="1"/>
  <c r="V131" i="1" s="1"/>
  <c r="U101" i="1"/>
  <c r="T101" i="1"/>
  <c r="T131" i="1" s="1"/>
  <c r="S101" i="1"/>
  <c r="S131" i="1" s="1"/>
  <c r="R101" i="1"/>
  <c r="R131" i="1" s="1"/>
  <c r="Q101" i="1"/>
  <c r="Q131" i="1" s="1"/>
  <c r="P101" i="1"/>
  <c r="P131" i="1" s="1"/>
  <c r="O101" i="1"/>
  <c r="O131" i="1" s="1"/>
  <c r="N101" i="1"/>
  <c r="N131" i="1" s="1"/>
  <c r="M101" i="1"/>
  <c r="L101" i="1"/>
  <c r="L131" i="1" s="1"/>
  <c r="K101" i="1"/>
  <c r="K131" i="1" s="1"/>
  <c r="J101" i="1"/>
  <c r="J131" i="1" s="1"/>
  <c r="I101" i="1"/>
  <c r="I131" i="1" s="1"/>
  <c r="H101" i="1"/>
  <c r="H131" i="1" s="1"/>
  <c r="G101" i="1"/>
  <c r="G131" i="1" s="1"/>
  <c r="F101" i="1"/>
  <c r="F131" i="1" s="1"/>
  <c r="AD100" i="1" s="1"/>
  <c r="E101" i="1"/>
  <c r="D101" i="1"/>
  <c r="C101" i="1"/>
  <c r="B101" i="1"/>
  <c r="A101" i="1"/>
  <c r="A100" i="1"/>
  <c r="X99" i="1"/>
  <c r="P99" i="1"/>
  <c r="M99" i="1"/>
  <c r="H99" i="1"/>
  <c r="E99" i="1"/>
  <c r="D98" i="1"/>
  <c r="C98" i="1"/>
  <c r="B98" i="1"/>
  <c r="A98" i="1"/>
  <c r="AB97" i="1"/>
  <c r="AB99" i="1" s="1"/>
  <c r="AA97" i="1"/>
  <c r="AA99" i="1" s="1"/>
  <c r="Z97" i="1"/>
  <c r="Z99" i="1" s="1"/>
  <c r="Y97" i="1"/>
  <c r="Y99" i="1" s="1"/>
  <c r="X97" i="1"/>
  <c r="W97" i="1"/>
  <c r="W99" i="1" s="1"/>
  <c r="V97" i="1"/>
  <c r="V99" i="1" s="1"/>
  <c r="U97" i="1"/>
  <c r="U99" i="1" s="1"/>
  <c r="T97" i="1"/>
  <c r="T99" i="1" s="1"/>
  <c r="S97" i="1"/>
  <c r="S99" i="1" s="1"/>
  <c r="R97" i="1"/>
  <c r="R99" i="1" s="1"/>
  <c r="Q97" i="1"/>
  <c r="Q99" i="1" s="1"/>
  <c r="P97" i="1"/>
  <c r="O97" i="1"/>
  <c r="O99" i="1" s="1"/>
  <c r="N97" i="1"/>
  <c r="N99" i="1" s="1"/>
  <c r="M97" i="1"/>
  <c r="L97" i="1"/>
  <c r="L99" i="1" s="1"/>
  <c r="K97" i="1"/>
  <c r="K99" i="1" s="1"/>
  <c r="J97" i="1"/>
  <c r="J99" i="1" s="1"/>
  <c r="I97" i="1"/>
  <c r="I99" i="1" s="1"/>
  <c r="H97" i="1"/>
  <c r="G97" i="1"/>
  <c r="G99" i="1" s="1"/>
  <c r="F97" i="1"/>
  <c r="F99" i="1" s="1"/>
  <c r="E97" i="1"/>
  <c r="D97" i="1"/>
  <c r="C97" i="1"/>
  <c r="B97" i="1"/>
  <c r="A97" i="1"/>
  <c r="A96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AC94" i="1" s="1"/>
  <c r="J95" i="1"/>
  <c r="I95" i="1"/>
  <c r="H95" i="1"/>
  <c r="G95" i="1"/>
  <c r="F95" i="1"/>
  <c r="E95" i="1"/>
  <c r="D95" i="1"/>
  <c r="C95" i="1"/>
  <c r="B95" i="1"/>
  <c r="A95" i="1"/>
  <c r="AD94" i="1"/>
  <c r="A94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D92" i="1" s="1"/>
  <c r="I93" i="1"/>
  <c r="H93" i="1"/>
  <c r="G93" i="1"/>
  <c r="F93" i="1"/>
  <c r="E93" i="1"/>
  <c r="D93" i="1"/>
  <c r="C93" i="1"/>
  <c r="B93" i="1"/>
  <c r="A93" i="1"/>
  <c r="AC92" i="1"/>
  <c r="A92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B86" i="1"/>
  <c r="AA86" i="1"/>
  <c r="Z86" i="1"/>
  <c r="Y86" i="1"/>
  <c r="Y91" i="1" s="1"/>
  <c r="X86" i="1"/>
  <c r="W86" i="1"/>
  <c r="V86" i="1"/>
  <c r="U86" i="1"/>
  <c r="T86" i="1"/>
  <c r="S86" i="1"/>
  <c r="R86" i="1"/>
  <c r="Q86" i="1"/>
  <c r="Q91" i="1" s="1"/>
  <c r="P86" i="1"/>
  <c r="O86" i="1"/>
  <c r="N86" i="1"/>
  <c r="M86" i="1"/>
  <c r="L86" i="1"/>
  <c r="K86" i="1"/>
  <c r="J86" i="1"/>
  <c r="I86" i="1"/>
  <c r="I91" i="1" s="1"/>
  <c r="H86" i="1"/>
  <c r="G86" i="1"/>
  <c r="F86" i="1"/>
  <c r="E86" i="1"/>
  <c r="D86" i="1"/>
  <c r="C86" i="1"/>
  <c r="B86" i="1"/>
  <c r="A86" i="1"/>
  <c r="AB85" i="1"/>
  <c r="AB91" i="1" s="1"/>
  <c r="AA85" i="1"/>
  <c r="AA91" i="1" s="1"/>
  <c r="Z85" i="1"/>
  <c r="Z91" i="1" s="1"/>
  <c r="Y85" i="1"/>
  <c r="X85" i="1"/>
  <c r="X91" i="1" s="1"/>
  <c r="W85" i="1"/>
  <c r="W91" i="1" s="1"/>
  <c r="V85" i="1"/>
  <c r="V91" i="1" s="1"/>
  <c r="U85" i="1"/>
  <c r="U91" i="1" s="1"/>
  <c r="T85" i="1"/>
  <c r="T91" i="1" s="1"/>
  <c r="S85" i="1"/>
  <c r="S91" i="1" s="1"/>
  <c r="R85" i="1"/>
  <c r="R91" i="1" s="1"/>
  <c r="Q85" i="1"/>
  <c r="P85" i="1"/>
  <c r="P91" i="1" s="1"/>
  <c r="O85" i="1"/>
  <c r="O91" i="1" s="1"/>
  <c r="N85" i="1"/>
  <c r="N91" i="1" s="1"/>
  <c r="M85" i="1"/>
  <c r="M91" i="1" s="1"/>
  <c r="L85" i="1"/>
  <c r="L91" i="1" s="1"/>
  <c r="K85" i="1"/>
  <c r="K91" i="1" s="1"/>
  <c r="J85" i="1"/>
  <c r="J91" i="1" s="1"/>
  <c r="I85" i="1"/>
  <c r="H85" i="1"/>
  <c r="H91" i="1" s="1"/>
  <c r="G85" i="1"/>
  <c r="G91" i="1" s="1"/>
  <c r="F85" i="1"/>
  <c r="F91" i="1" s="1"/>
  <c r="E85" i="1"/>
  <c r="E91" i="1" s="1"/>
  <c r="D85" i="1"/>
  <c r="C85" i="1"/>
  <c r="B85" i="1"/>
  <c r="A85" i="1"/>
  <c r="A84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AD82" i="1" s="1"/>
  <c r="K83" i="1"/>
  <c r="J83" i="1"/>
  <c r="I83" i="1"/>
  <c r="H83" i="1"/>
  <c r="G83" i="1"/>
  <c r="F83" i="1"/>
  <c r="E83" i="1"/>
  <c r="AC82" i="1" s="1"/>
  <c r="D83" i="1"/>
  <c r="C83" i="1"/>
  <c r="B83" i="1"/>
  <c r="A83" i="1"/>
  <c r="A82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AC80" i="1" s="1"/>
  <c r="J81" i="1"/>
  <c r="AD80" i="1" s="1"/>
  <c r="I81" i="1"/>
  <c r="H81" i="1"/>
  <c r="G81" i="1"/>
  <c r="F81" i="1"/>
  <c r="E81" i="1"/>
  <c r="D81" i="1"/>
  <c r="C81" i="1"/>
  <c r="B81" i="1"/>
  <c r="A81" i="1"/>
  <c r="A80" i="1"/>
  <c r="R79" i="1"/>
  <c r="AB78" i="1"/>
  <c r="AA78" i="1"/>
  <c r="Z78" i="1"/>
  <c r="Z79" i="1" s="1"/>
  <c r="Y78" i="1"/>
  <c r="Y79" i="1" s="1"/>
  <c r="X78" i="1"/>
  <c r="W78" i="1"/>
  <c r="V78" i="1"/>
  <c r="U78" i="1"/>
  <c r="T78" i="1"/>
  <c r="S78" i="1"/>
  <c r="R78" i="1"/>
  <c r="Q78" i="1"/>
  <c r="Q79" i="1" s="1"/>
  <c r="P78" i="1"/>
  <c r="O78" i="1"/>
  <c r="N78" i="1"/>
  <c r="M78" i="1"/>
  <c r="L78" i="1"/>
  <c r="K78" i="1"/>
  <c r="J78" i="1"/>
  <c r="J79" i="1" s="1"/>
  <c r="I78" i="1"/>
  <c r="I79" i="1" s="1"/>
  <c r="H78" i="1"/>
  <c r="G78" i="1"/>
  <c r="F78" i="1"/>
  <c r="E78" i="1"/>
  <c r="D78" i="1"/>
  <c r="C78" i="1"/>
  <c r="B78" i="1"/>
  <c r="A78" i="1"/>
  <c r="AB77" i="1"/>
  <c r="AB79" i="1" s="1"/>
  <c r="AA77" i="1"/>
  <c r="AA79" i="1" s="1"/>
  <c r="Z77" i="1"/>
  <c r="Y77" i="1"/>
  <c r="X77" i="1"/>
  <c r="X79" i="1" s="1"/>
  <c r="W77" i="1"/>
  <c r="W79" i="1" s="1"/>
  <c r="V77" i="1"/>
  <c r="V79" i="1" s="1"/>
  <c r="U77" i="1"/>
  <c r="U79" i="1" s="1"/>
  <c r="T77" i="1"/>
  <c r="T79" i="1" s="1"/>
  <c r="S77" i="1"/>
  <c r="S79" i="1" s="1"/>
  <c r="R77" i="1"/>
  <c r="Q77" i="1"/>
  <c r="P77" i="1"/>
  <c r="P79" i="1" s="1"/>
  <c r="O77" i="1"/>
  <c r="O79" i="1" s="1"/>
  <c r="N77" i="1"/>
  <c r="N79" i="1" s="1"/>
  <c r="M77" i="1"/>
  <c r="M79" i="1" s="1"/>
  <c r="L77" i="1"/>
  <c r="L79" i="1" s="1"/>
  <c r="K77" i="1"/>
  <c r="K79" i="1" s="1"/>
  <c r="J77" i="1"/>
  <c r="I77" i="1"/>
  <c r="H77" i="1"/>
  <c r="H79" i="1" s="1"/>
  <c r="G77" i="1"/>
  <c r="G79" i="1" s="1"/>
  <c r="F77" i="1"/>
  <c r="F79" i="1" s="1"/>
  <c r="E77" i="1"/>
  <c r="E79" i="1" s="1"/>
  <c r="D77" i="1"/>
  <c r="C77" i="1"/>
  <c r="B77" i="1"/>
  <c r="A77" i="1"/>
  <c r="A76" i="1"/>
  <c r="AB74" i="1"/>
  <c r="AB75" i="1" s="1"/>
  <c r="AA74" i="1"/>
  <c r="Z74" i="1"/>
  <c r="Y74" i="1"/>
  <c r="X74" i="1"/>
  <c r="W74" i="1"/>
  <c r="V74" i="1"/>
  <c r="U74" i="1"/>
  <c r="U75" i="1" s="1"/>
  <c r="T74" i="1"/>
  <c r="T75" i="1" s="1"/>
  <c r="S74" i="1"/>
  <c r="R74" i="1"/>
  <c r="Q74" i="1"/>
  <c r="P74" i="1"/>
  <c r="O74" i="1"/>
  <c r="N74" i="1"/>
  <c r="M74" i="1"/>
  <c r="M75" i="1" s="1"/>
  <c r="L74" i="1"/>
  <c r="L75" i="1" s="1"/>
  <c r="K74" i="1"/>
  <c r="J74" i="1"/>
  <c r="I74" i="1"/>
  <c r="H74" i="1"/>
  <c r="G74" i="1"/>
  <c r="F74" i="1"/>
  <c r="E74" i="1"/>
  <c r="E75" i="1" s="1"/>
  <c r="D74" i="1"/>
  <c r="C74" i="1"/>
  <c r="B74" i="1"/>
  <c r="A74" i="1"/>
  <c r="AB73" i="1"/>
  <c r="AA73" i="1"/>
  <c r="AA75" i="1" s="1"/>
  <c r="Z73" i="1"/>
  <c r="Z75" i="1" s="1"/>
  <c r="Y73" i="1"/>
  <c r="Y75" i="1" s="1"/>
  <c r="X73" i="1"/>
  <c r="X75" i="1" s="1"/>
  <c r="W73" i="1"/>
  <c r="W75" i="1" s="1"/>
  <c r="V73" i="1"/>
  <c r="V75" i="1" s="1"/>
  <c r="U73" i="1"/>
  <c r="T73" i="1"/>
  <c r="S73" i="1"/>
  <c r="S75" i="1" s="1"/>
  <c r="R73" i="1"/>
  <c r="R75" i="1" s="1"/>
  <c r="Q73" i="1"/>
  <c r="Q75" i="1" s="1"/>
  <c r="P73" i="1"/>
  <c r="P75" i="1" s="1"/>
  <c r="O73" i="1"/>
  <c r="O75" i="1" s="1"/>
  <c r="N73" i="1"/>
  <c r="N75" i="1" s="1"/>
  <c r="M73" i="1"/>
  <c r="L73" i="1"/>
  <c r="K73" i="1"/>
  <c r="K75" i="1" s="1"/>
  <c r="J73" i="1"/>
  <c r="J75" i="1" s="1"/>
  <c r="I73" i="1"/>
  <c r="I75" i="1" s="1"/>
  <c r="H73" i="1"/>
  <c r="H75" i="1" s="1"/>
  <c r="G73" i="1"/>
  <c r="G75" i="1" s="1"/>
  <c r="F73" i="1"/>
  <c r="F75" i="1" s="1"/>
  <c r="AD72" i="1" s="1"/>
  <c r="E73" i="1"/>
  <c r="D73" i="1"/>
  <c r="C73" i="1"/>
  <c r="B73" i="1"/>
  <c r="A73" i="1"/>
  <c r="A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AD70" i="1" s="1"/>
  <c r="G71" i="1"/>
  <c r="F71" i="1"/>
  <c r="E71" i="1"/>
  <c r="D71" i="1"/>
  <c r="C71" i="1"/>
  <c r="B71" i="1"/>
  <c r="A71" i="1"/>
  <c r="AC70" i="1"/>
  <c r="A70" i="1"/>
  <c r="D68" i="1"/>
  <c r="C68" i="1"/>
  <c r="B68" i="1"/>
  <c r="A68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B65" i="1"/>
  <c r="AB69" i="1" s="1"/>
  <c r="AA65" i="1"/>
  <c r="AA69" i="1" s="1"/>
  <c r="Z65" i="1"/>
  <c r="Z69" i="1" s="1"/>
  <c r="Y65" i="1"/>
  <c r="Y69" i="1" s="1"/>
  <c r="X65" i="1"/>
  <c r="X69" i="1" s="1"/>
  <c r="W65" i="1"/>
  <c r="W69" i="1" s="1"/>
  <c r="V65" i="1"/>
  <c r="V69" i="1" s="1"/>
  <c r="U65" i="1"/>
  <c r="U69" i="1" s="1"/>
  <c r="T65" i="1"/>
  <c r="T69" i="1" s="1"/>
  <c r="S65" i="1"/>
  <c r="S69" i="1" s="1"/>
  <c r="R65" i="1"/>
  <c r="R69" i="1" s="1"/>
  <c r="Q65" i="1"/>
  <c r="Q69" i="1" s="1"/>
  <c r="P65" i="1"/>
  <c r="P69" i="1" s="1"/>
  <c r="O65" i="1"/>
  <c r="O69" i="1" s="1"/>
  <c r="N65" i="1"/>
  <c r="N69" i="1" s="1"/>
  <c r="M65" i="1"/>
  <c r="M69" i="1" s="1"/>
  <c r="L65" i="1"/>
  <c r="L69" i="1" s="1"/>
  <c r="K65" i="1"/>
  <c r="K69" i="1" s="1"/>
  <c r="J65" i="1"/>
  <c r="J69" i="1" s="1"/>
  <c r="I65" i="1"/>
  <c r="I69" i="1" s="1"/>
  <c r="H65" i="1"/>
  <c r="H69" i="1" s="1"/>
  <c r="G65" i="1"/>
  <c r="G69" i="1" s="1"/>
  <c r="F65" i="1"/>
  <c r="F69" i="1" s="1"/>
  <c r="E65" i="1"/>
  <c r="E69" i="1" s="1"/>
  <c r="C65" i="1"/>
  <c r="A65" i="1"/>
  <c r="A64" i="1"/>
  <c r="D62" i="1"/>
  <c r="C62" i="1"/>
  <c r="B62" i="1"/>
  <c r="A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B52" i="1"/>
  <c r="AB63" i="1" s="1"/>
  <c r="AA52" i="1"/>
  <c r="AA63" i="1" s="1"/>
  <c r="Z52" i="1"/>
  <c r="Z63" i="1" s="1"/>
  <c r="Y52" i="1"/>
  <c r="Y63" i="1" s="1"/>
  <c r="X52" i="1"/>
  <c r="X63" i="1" s="1"/>
  <c r="W52" i="1"/>
  <c r="W63" i="1" s="1"/>
  <c r="V52" i="1"/>
  <c r="V63" i="1" s="1"/>
  <c r="U52" i="1"/>
  <c r="U63" i="1" s="1"/>
  <c r="T52" i="1"/>
  <c r="T63" i="1" s="1"/>
  <c r="S52" i="1"/>
  <c r="S63" i="1" s="1"/>
  <c r="R52" i="1"/>
  <c r="R63" i="1" s="1"/>
  <c r="Q52" i="1"/>
  <c r="Q63" i="1" s="1"/>
  <c r="P52" i="1"/>
  <c r="P63" i="1" s="1"/>
  <c r="O52" i="1"/>
  <c r="O63" i="1" s="1"/>
  <c r="N52" i="1"/>
  <c r="N63" i="1" s="1"/>
  <c r="M52" i="1"/>
  <c r="M63" i="1" s="1"/>
  <c r="L52" i="1"/>
  <c r="L63" i="1" s="1"/>
  <c r="K52" i="1"/>
  <c r="K63" i="1" s="1"/>
  <c r="J52" i="1"/>
  <c r="J63" i="1" s="1"/>
  <c r="I52" i="1"/>
  <c r="I63" i="1" s="1"/>
  <c r="H52" i="1"/>
  <c r="H63" i="1" s="1"/>
  <c r="G52" i="1"/>
  <c r="G63" i="1" s="1"/>
  <c r="F52" i="1"/>
  <c r="F63" i="1" s="1"/>
  <c r="AD51" i="1" s="1"/>
  <c r="E52" i="1"/>
  <c r="E63" i="1" s="1"/>
  <c r="D52" i="1"/>
  <c r="C52" i="1"/>
  <c r="B52" i="1"/>
  <c r="A52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D49" i="1" s="1"/>
  <c r="E50" i="1"/>
  <c r="AC49" i="1" s="1"/>
  <c r="D50" i="1"/>
  <c r="C50" i="1"/>
  <c r="B50" i="1"/>
  <c r="A50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D47" i="1" s="1"/>
  <c r="I48" i="1"/>
  <c r="H48" i="1"/>
  <c r="G48" i="1"/>
  <c r="F48" i="1"/>
  <c r="E48" i="1"/>
  <c r="AC47" i="1" s="1"/>
  <c r="D48" i="1"/>
  <c r="C48" i="1"/>
  <c r="B48" i="1"/>
  <c r="A48" i="1"/>
  <c r="A47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Z33" i="1"/>
  <c r="Y33" i="1"/>
  <c r="Y46" i="1" s="1"/>
  <c r="X33" i="1"/>
  <c r="W33" i="1"/>
  <c r="V33" i="1"/>
  <c r="U33" i="1"/>
  <c r="T33" i="1"/>
  <c r="S33" i="1"/>
  <c r="R33" i="1"/>
  <c r="Q33" i="1"/>
  <c r="Q46" i="1" s="1"/>
  <c r="P33" i="1"/>
  <c r="O33" i="1"/>
  <c r="N33" i="1"/>
  <c r="M33" i="1"/>
  <c r="L33" i="1"/>
  <c r="K33" i="1"/>
  <c r="J33" i="1"/>
  <c r="I33" i="1"/>
  <c r="I46" i="1" s="1"/>
  <c r="H33" i="1"/>
  <c r="G33" i="1"/>
  <c r="F33" i="1"/>
  <c r="E33" i="1"/>
  <c r="D33" i="1"/>
  <c r="C33" i="1"/>
  <c r="B33" i="1"/>
  <c r="A33" i="1"/>
  <c r="AB32" i="1"/>
  <c r="AB46" i="1" s="1"/>
  <c r="AA32" i="1"/>
  <c r="AA46" i="1" s="1"/>
  <c r="Z32" i="1"/>
  <c r="Z46" i="1" s="1"/>
  <c r="Y32" i="1"/>
  <c r="X32" i="1"/>
  <c r="X46" i="1" s="1"/>
  <c r="W32" i="1"/>
  <c r="W46" i="1" s="1"/>
  <c r="V32" i="1"/>
  <c r="V46" i="1" s="1"/>
  <c r="U32" i="1"/>
  <c r="U46" i="1" s="1"/>
  <c r="T32" i="1"/>
  <c r="T46" i="1" s="1"/>
  <c r="S32" i="1"/>
  <c r="S46" i="1" s="1"/>
  <c r="R32" i="1"/>
  <c r="R46" i="1" s="1"/>
  <c r="Q32" i="1"/>
  <c r="P32" i="1"/>
  <c r="P46" i="1" s="1"/>
  <c r="O32" i="1"/>
  <c r="O46" i="1" s="1"/>
  <c r="N32" i="1"/>
  <c r="N46" i="1" s="1"/>
  <c r="M32" i="1"/>
  <c r="M46" i="1" s="1"/>
  <c r="L32" i="1"/>
  <c r="L46" i="1" s="1"/>
  <c r="K32" i="1"/>
  <c r="K46" i="1" s="1"/>
  <c r="J32" i="1"/>
  <c r="J46" i="1" s="1"/>
  <c r="I32" i="1"/>
  <c r="H32" i="1"/>
  <c r="H46" i="1" s="1"/>
  <c r="G32" i="1"/>
  <c r="G46" i="1" s="1"/>
  <c r="F32" i="1"/>
  <c r="F46" i="1" s="1"/>
  <c r="AD31" i="1" s="1"/>
  <c r="E32" i="1"/>
  <c r="E46" i="1" s="1"/>
  <c r="AC31" i="1" s="1"/>
  <c r="D32" i="1"/>
  <c r="C32" i="1"/>
  <c r="B32" i="1"/>
  <c r="A32" i="1"/>
  <c r="A31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9" i="1"/>
  <c r="B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B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B30" i="1" s="1"/>
  <c r="AA20" i="1"/>
  <c r="Z20" i="1"/>
  <c r="Y20" i="1"/>
  <c r="X20" i="1"/>
  <c r="W20" i="1"/>
  <c r="V20" i="1"/>
  <c r="U20" i="1"/>
  <c r="T20" i="1"/>
  <c r="T30" i="1" s="1"/>
  <c r="S20" i="1"/>
  <c r="R20" i="1"/>
  <c r="Q20" i="1"/>
  <c r="P20" i="1"/>
  <c r="O20" i="1"/>
  <c r="N20" i="1"/>
  <c r="M20" i="1"/>
  <c r="L20" i="1"/>
  <c r="L30" i="1" s="1"/>
  <c r="K20" i="1"/>
  <c r="J20" i="1"/>
  <c r="I20" i="1"/>
  <c r="H20" i="1"/>
  <c r="G20" i="1"/>
  <c r="F20" i="1"/>
  <c r="E20" i="1"/>
  <c r="D20" i="1"/>
  <c r="C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B5" i="1"/>
  <c r="AA5" i="1"/>
  <c r="AA30" i="1" s="1"/>
  <c r="Z5" i="1"/>
  <c r="Z30" i="1" s="1"/>
  <c r="Y5" i="1"/>
  <c r="Y30" i="1" s="1"/>
  <c r="X5" i="1"/>
  <c r="X30" i="1" s="1"/>
  <c r="W5" i="1"/>
  <c r="W30" i="1" s="1"/>
  <c r="V5" i="1"/>
  <c r="V30" i="1" s="1"/>
  <c r="U5" i="1"/>
  <c r="U30" i="1" s="1"/>
  <c r="T5" i="1"/>
  <c r="S5" i="1"/>
  <c r="S30" i="1" s="1"/>
  <c r="R5" i="1"/>
  <c r="R30" i="1" s="1"/>
  <c r="Q5" i="1"/>
  <c r="Q30" i="1" s="1"/>
  <c r="P5" i="1"/>
  <c r="P30" i="1" s="1"/>
  <c r="O5" i="1"/>
  <c r="O30" i="1" s="1"/>
  <c r="N5" i="1"/>
  <c r="N30" i="1" s="1"/>
  <c r="M5" i="1"/>
  <c r="M30" i="1" s="1"/>
  <c r="L5" i="1"/>
  <c r="K5" i="1"/>
  <c r="K30" i="1" s="1"/>
  <c r="J5" i="1"/>
  <c r="J30" i="1" s="1"/>
  <c r="I5" i="1"/>
  <c r="I30" i="1" s="1"/>
  <c r="H5" i="1"/>
  <c r="H30" i="1" s="1"/>
  <c r="G5" i="1"/>
  <c r="G30" i="1" s="1"/>
  <c r="F5" i="1"/>
  <c r="F30" i="1" s="1"/>
  <c r="AD4" i="1" s="1"/>
  <c r="E5" i="1"/>
  <c r="E30" i="1" s="1"/>
  <c r="D5" i="1"/>
  <c r="C5" i="1"/>
  <c r="B5" i="1"/>
  <c r="A5" i="1"/>
  <c r="A4" i="1"/>
  <c r="AC76" i="1" l="1"/>
  <c r="AC132" i="1"/>
  <c r="AC51" i="1"/>
  <c r="AD76" i="1"/>
  <c r="AD132" i="1"/>
  <c r="AD96" i="1"/>
  <c r="AC72" i="1"/>
  <c r="AC96" i="1"/>
  <c r="AC100" i="1"/>
  <c r="AC142" i="1"/>
  <c r="AC150" i="1"/>
  <c r="AC64" i="1"/>
  <c r="AC84" i="1"/>
  <c r="AD150" i="1"/>
  <c r="AD64" i="1"/>
  <c r="AD84" i="1"/>
  <c r="AC4" i="1"/>
</calcChain>
</file>

<file path=xl/comments1.xml><?xml version="1.0" encoding="utf-8"?>
<comments xmlns="http://schemas.openxmlformats.org/spreadsheetml/2006/main">
  <authors>
    <author>Tong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<sst xmlns="http://schemas.openxmlformats.org/spreadsheetml/2006/main" count="175" uniqueCount="42">
  <si>
    <t>การคำนวณหน่วยการใช้ของแต่ละอาคาร</t>
  </si>
  <si>
    <t>ลำดับ</t>
  </si>
  <si>
    <t>ชื่ออาคาร</t>
  </si>
  <si>
    <t>หมาย</t>
  </si>
  <si>
    <t>หมายเลข</t>
  </si>
  <si>
    <t>มกราคม 60</t>
  </si>
  <si>
    <t>กุมภาพันธ์ 60</t>
  </si>
  <si>
    <t>มีนาคม 60</t>
  </si>
  <si>
    <t>เมษายน 60</t>
  </si>
  <si>
    <t>พฤษภาคม 60</t>
  </si>
  <si>
    <t>มิถุนายน 60</t>
  </si>
  <si>
    <t>กรกฏาคม 60</t>
  </si>
  <si>
    <t>สิงหาคม 60</t>
  </si>
  <si>
    <t>กันยายน 60</t>
  </si>
  <si>
    <t>ตุลาคม 60</t>
  </si>
  <si>
    <t>พฤศจิกายน 60</t>
  </si>
  <si>
    <t>ธันวาคม 60</t>
  </si>
  <si>
    <t>ผลรวมแต่ละหน่วยงาน/ปี</t>
  </si>
  <si>
    <t>เหตุ</t>
  </si>
  <si>
    <t>มิเตอร์</t>
  </si>
  <si>
    <t>kWh</t>
  </si>
  <si>
    <t>3.49/บาท</t>
  </si>
  <si>
    <t>3.51/บาท</t>
  </si>
  <si>
    <t>3.64/บาท</t>
  </si>
  <si>
    <t>3.55/บาท</t>
  </si>
  <si>
    <t>3.77/บาท</t>
  </si>
  <si>
    <t>3.67/บาท</t>
  </si>
  <si>
    <t>3.76/บาท</t>
  </si>
  <si>
    <t>3.84/บาท</t>
  </si>
  <si>
    <t>3.72/บาท</t>
  </si>
  <si>
    <t>บาท</t>
  </si>
  <si>
    <t>-</t>
  </si>
  <si>
    <t>จากบิลค่าไฟฟ้า</t>
  </si>
  <si>
    <t>รวม</t>
  </si>
  <si>
    <t>อาคารเรียนรวมสุวรรณวาจกกสิกิจ มิเตอร์ตัวที่ 1</t>
  </si>
  <si>
    <t>อาคารเรียนรวมสุวรรณวาจกกสิกิจ มิเตอร์ตัวที่ 2</t>
  </si>
  <si>
    <t>บ้านพักและแฟลต ข้าราชการ</t>
  </si>
  <si>
    <t>ร้านค้าภายในมหาวิทยาลัย</t>
  </si>
  <si>
    <t>อาคารสมาคมศิษย์เก่า</t>
  </si>
  <si>
    <t>อาคารเรือนพักสมาคมศิษย์เก่า 1</t>
  </si>
  <si>
    <t>มิเตอร์ชำรุด</t>
  </si>
  <si>
    <t>อาคารเรือนพักสมาคมศิษย์เก่า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</si>
</sst>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FF0000"/>
      <name val="AngsanaUPC"/>
      <family val="1"/>
    </font>
    <font>
      <b/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color rgb="FFCC00FF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shrinkToFit="1"/>
    </xf>
    <xf numFmtId="0" fontId="4" fillId="0" borderId="0" xfId="1" applyFont="1" applyAlignment="1">
      <alignment horizont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4" fontId="5" fillId="0" borderId="0" xfId="1" applyNumberFormat="1" applyFont="1"/>
    <xf numFmtId="4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shrinkToFit="1"/>
    </xf>
    <xf numFmtId="0" fontId="7" fillId="0" borderId="2" xfId="1" applyFont="1" applyBorder="1" applyAlignment="1">
      <alignment horizontal="center" shrinkToFit="1"/>
    </xf>
    <xf numFmtId="17" fontId="6" fillId="0" borderId="3" xfId="0" quotePrefix="1" applyNumberFormat="1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17" fontId="6" fillId="0" borderId="5" xfId="0" quotePrefix="1" applyNumberFormat="1" applyFont="1" applyFill="1" applyBorder="1" applyAlignment="1">
      <alignment horizontal="centerContinuous"/>
    </xf>
    <xf numFmtId="17" fontId="6" fillId="0" borderId="6" xfId="1" quotePrefix="1" applyNumberFormat="1" applyFont="1" applyBorder="1" applyAlignment="1">
      <alignment horizontal="centerContinuous"/>
    </xf>
    <xf numFmtId="0" fontId="10" fillId="0" borderId="6" xfId="1" applyFont="1" applyBorder="1" applyAlignment="1">
      <alignment horizontal="centerContinuous"/>
    </xf>
    <xf numFmtId="0" fontId="9" fillId="0" borderId="7" xfId="1" applyFont="1" applyBorder="1"/>
    <xf numFmtId="0" fontId="9" fillId="0" borderId="7" xfId="1" applyFont="1" applyBorder="1" applyAlignment="1">
      <alignment shrinkToFit="1"/>
    </xf>
    <xf numFmtId="0" fontId="7" fillId="0" borderId="7" xfId="1" applyFont="1" applyBorder="1" applyAlignment="1">
      <alignment horizontal="center" shrinkToFit="1"/>
    </xf>
    <xf numFmtId="0" fontId="9" fillId="0" borderId="7" xfId="1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9" fillId="0" borderId="5" xfId="1" applyFont="1" applyBorder="1" applyAlignment="1">
      <alignment horizontal="left"/>
    </xf>
    <xf numFmtId="0" fontId="9" fillId="0" borderId="3" xfId="1" applyFont="1" applyBorder="1" applyAlignment="1">
      <alignment shrinkToFit="1"/>
    </xf>
    <xf numFmtId="0" fontId="7" fillId="0" borderId="3" xfId="1" applyFont="1" applyBorder="1" applyAlignment="1">
      <alignment horizontal="center" shrinkToFit="1"/>
    </xf>
    <xf numFmtId="0" fontId="3" fillId="0" borderId="4" xfId="1" applyFont="1" applyBorder="1"/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4" fontId="12" fillId="2" borderId="6" xfId="1" applyNumberFormat="1" applyFont="1" applyFill="1" applyBorder="1"/>
    <xf numFmtId="4" fontId="6" fillId="2" borderId="6" xfId="1" applyNumberFormat="1" applyFont="1" applyFill="1" applyBorder="1" applyAlignment="1">
      <alignment horizontal="center"/>
    </xf>
    <xf numFmtId="17" fontId="8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 applyAlignment="1">
      <alignment horizontal="left" shrinkToFit="1"/>
    </xf>
    <xf numFmtId="0" fontId="9" fillId="0" borderId="6" xfId="1" applyFont="1" applyBorder="1" applyAlignment="1">
      <alignment horizontal="center"/>
    </xf>
    <xf numFmtId="4" fontId="11" fillId="0" borderId="4" xfId="1" applyNumberFormat="1" applyFont="1" applyBorder="1" applyAlignment="1">
      <alignment horizontal="center"/>
    </xf>
    <xf numFmtId="4" fontId="6" fillId="0" borderId="6" xfId="1" applyNumberFormat="1" applyFont="1" applyBorder="1" applyAlignment="1">
      <alignment horizontal="center"/>
    </xf>
    <xf numFmtId="4" fontId="11" fillId="0" borderId="6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4" fontId="3" fillId="0" borderId="0" xfId="1" applyNumberFormat="1" applyFont="1"/>
    <xf numFmtId="0" fontId="9" fillId="2" borderId="5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left" shrinkToFit="1"/>
    </xf>
    <xf numFmtId="0" fontId="9" fillId="2" borderId="6" xfId="1" applyFont="1" applyFill="1" applyBorder="1" applyAlignment="1">
      <alignment horizontal="center"/>
    </xf>
    <xf numFmtId="4" fontId="11" fillId="2" borderId="4" xfId="1" applyNumberFormat="1" applyFont="1" applyFill="1" applyBorder="1" applyAlignment="1">
      <alignment horizontal="center"/>
    </xf>
    <xf numFmtId="4" fontId="11" fillId="2" borderId="6" xfId="1" applyNumberFormat="1" applyFont="1" applyFill="1" applyBorder="1" applyAlignment="1">
      <alignment horizontal="center"/>
    </xf>
    <xf numFmtId="4" fontId="6" fillId="0" borderId="4" xfId="1" applyNumberFormat="1" applyFont="1" applyBorder="1" applyAlignment="1">
      <alignment horizontal="center"/>
    </xf>
    <xf numFmtId="0" fontId="6" fillId="2" borderId="5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 shrinkToFit="1"/>
    </xf>
    <xf numFmtId="0" fontId="6" fillId="2" borderId="3" xfId="1" applyFont="1" applyFill="1" applyBorder="1" applyAlignment="1">
      <alignment horizontal="centerContinuous"/>
    </xf>
    <xf numFmtId="0" fontId="6" fillId="2" borderId="4" xfId="1" applyFont="1" applyFill="1" applyBorder="1" applyAlignment="1">
      <alignment horizontal="centerContinuous"/>
    </xf>
    <xf numFmtId="4" fontId="12" fillId="2" borderId="4" xfId="1" applyNumberFormat="1" applyFont="1" applyFill="1" applyBorder="1" applyAlignment="1">
      <alignment horizontal="center"/>
    </xf>
    <xf numFmtId="0" fontId="9" fillId="0" borderId="11" xfId="1" applyFont="1" applyBorder="1" applyAlignment="1">
      <alignment shrinkToFit="1"/>
    </xf>
    <xf numFmtId="0" fontId="7" fillId="0" borderId="11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1" fillId="0" borderId="11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6" fillId="0" borderId="4" xfId="1" applyFont="1" applyBorder="1" applyAlignment="1">
      <alignment horizontal="center" shrinkToFit="1"/>
    </xf>
    <xf numFmtId="0" fontId="13" fillId="0" borderId="0" xfId="1" applyFont="1"/>
    <xf numFmtId="4" fontId="14" fillId="0" borderId="0" xfId="1" applyNumberFormat="1" applyFont="1"/>
    <xf numFmtId="0" fontId="14" fillId="0" borderId="0" xfId="1" applyFont="1"/>
    <xf numFmtId="4" fontId="12" fillId="2" borderId="6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/>
    <xf numFmtId="0" fontId="8" fillId="0" borderId="0" xfId="1" applyFont="1" applyFill="1"/>
    <xf numFmtId="0" fontId="3" fillId="0" borderId="0" xfId="1" applyFont="1" applyFill="1"/>
    <xf numFmtId="4" fontId="11" fillId="0" borderId="4" xfId="1" applyNumberFormat="1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/>
    </xf>
    <xf numFmtId="4" fontId="11" fillId="0" borderId="6" xfId="1" applyNumberFormat="1" applyFont="1" applyFill="1" applyBorder="1" applyAlignment="1">
      <alignment horizontal="center"/>
    </xf>
    <xf numFmtId="4" fontId="13" fillId="0" borderId="0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3" fillId="0" borderId="12" xfId="1" applyFont="1" applyBorder="1"/>
    <xf numFmtId="0" fontId="6" fillId="0" borderId="12" xfId="1" applyFont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0" borderId="3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 shrinkToFit="1"/>
    </xf>
    <xf numFmtId="0" fontId="15" fillId="0" borderId="4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 shrinkToFit="1"/>
    </xf>
    <xf numFmtId="0" fontId="15" fillId="2" borderId="6" xfId="0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12" xfId="0" applyFont="1" applyFill="1" applyBorder="1"/>
    <xf numFmtId="0" fontId="5" fillId="0" borderId="0" xfId="0" applyFont="1" applyFill="1"/>
    <xf numFmtId="0" fontId="6" fillId="0" borderId="1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Fill="1"/>
    <xf numFmtId="0" fontId="9" fillId="0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shrinkToFit="1"/>
    </xf>
    <xf numFmtId="0" fontId="15" fillId="0" borderId="6" xfId="0" applyFont="1" applyFill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 shrinkToFit="1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4" fontId="11" fillId="2" borderId="4" xfId="0" applyNumberFormat="1" applyFont="1" applyFill="1" applyBorder="1" applyAlignment="1">
      <alignment horizontal="center" shrinkToFit="1"/>
    </xf>
    <xf numFmtId="4" fontId="6" fillId="2" borderId="6" xfId="0" applyNumberFormat="1" applyFont="1" applyFill="1" applyBorder="1" applyAlignment="1">
      <alignment horizontal="center" shrinkToFit="1"/>
    </xf>
    <xf numFmtId="4" fontId="11" fillId="2" borderId="6" xfId="0" applyNumberFormat="1" applyFont="1" applyFill="1" applyBorder="1" applyAlignment="1">
      <alignment horizont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3-&#3651;&#3627;&#3617;&#3656;/&#3605;&#3634;&#3619;&#3634;&#3591;&#3592;&#3604;&#3627;&#3609;&#3656;&#3623;&#3618;&#3617;&#3636;&#3648;&#3605;&#3629;&#3619;&#3660;-256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2 "/>
      <sheetName val="มกราคม 63"/>
      <sheetName val="กุมภาพันธ์ 63"/>
      <sheetName val="มีนาคม 63"/>
      <sheetName val="เมษายน 63"/>
      <sheetName val="พฤษภาคม 63"/>
      <sheetName val="มิถุนายน 63"/>
      <sheetName val="กรกฏาคม 63"/>
      <sheetName val="สิงหาคม 63"/>
      <sheetName val="กันยายน 63"/>
      <sheetName val="ตุลาคม 63"/>
      <sheetName val="พฤศจิกายน 63"/>
      <sheetName val="ธันวาคม 63"/>
      <sheetName val="คำนวณหน่วย"/>
      <sheetName val="ค่าไฟฟ้า-2563"/>
    </sheetNames>
    <sheetDataSet>
      <sheetData sheetId="0">
        <row r="5">
          <cell r="A5">
            <v>1</v>
          </cell>
          <cell r="B5" t="str">
            <v>อาคารเทพศาสตร์สถิตย์(มิเตอร์หมุนกลับทาง)</v>
          </cell>
          <cell r="C5">
            <v>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E8">
            <v>8586262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E11">
            <v>9860772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E14">
            <v>8279819</v>
          </cell>
        </row>
        <row r="15">
          <cell r="A15">
            <v>11</v>
          </cell>
          <cell r="B15" t="str">
            <v>โรงประปา 2</v>
          </cell>
          <cell r="C15">
            <v>0</v>
          </cell>
          <cell r="E15">
            <v>9846196</v>
          </cell>
        </row>
        <row r="16">
          <cell r="A16">
            <v>12</v>
          </cell>
          <cell r="B16" t="str">
            <v>อาคารเรือนธรรม</v>
          </cell>
          <cell r="C16">
            <v>0</v>
          </cell>
          <cell r="E16">
            <v>9100349</v>
          </cell>
        </row>
        <row r="17">
          <cell r="A17">
            <v>13</v>
          </cell>
          <cell r="B17" t="str">
            <v>อาคารพิพิธภัณฑ์เกษตรไทย</v>
          </cell>
          <cell r="C17">
            <v>0</v>
          </cell>
          <cell r="E17">
            <v>8011304</v>
          </cell>
        </row>
        <row r="18">
          <cell r="A18">
            <v>14</v>
          </cell>
          <cell r="B18" t="str">
            <v>อาคารเรียนรวมแม่โจ้  70  ปี</v>
          </cell>
          <cell r="C18">
            <v>0</v>
          </cell>
          <cell r="E18">
            <v>27425</v>
          </cell>
        </row>
        <row r="19">
          <cell r="A19">
            <v>15</v>
          </cell>
          <cell r="B19" t="str">
            <v>อาคารเฉลิมพระเกียรติสมเด็จพระเทพรัตนราชสุดา</v>
          </cell>
          <cell r="E19">
            <v>8662045</v>
          </cell>
        </row>
        <row r="20">
          <cell r="A20">
            <v>16</v>
          </cell>
          <cell r="B20" t="str">
            <v>อาคารเรือนกระจก</v>
          </cell>
          <cell r="C20">
            <v>0</v>
          </cell>
          <cell r="E20">
            <v>9841446</v>
          </cell>
        </row>
        <row r="21">
          <cell r="A21">
            <v>17</v>
          </cell>
          <cell r="B21" t="str">
            <v>อาคาร 80 ปี</v>
          </cell>
          <cell r="C21" t="str">
            <v>MWh</v>
          </cell>
          <cell r="E21" t="str">
            <v>Digital</v>
          </cell>
        </row>
        <row r="22">
          <cell r="A22">
            <v>18</v>
          </cell>
          <cell r="B22" t="str">
            <v>อาคารเกษตรทฤษฎีใหม่</v>
          </cell>
          <cell r="C22">
            <v>0</v>
          </cell>
          <cell r="E22">
            <v>8673816</v>
          </cell>
        </row>
        <row r="23">
          <cell r="A23">
            <v>19</v>
          </cell>
          <cell r="B23" t="str">
            <v>อาคารโรงสูบน้ำแรงดันต่ำ</v>
          </cell>
          <cell r="C23">
            <v>0</v>
          </cell>
          <cell r="E23">
            <v>8673823</v>
          </cell>
        </row>
        <row r="24">
          <cell r="A24">
            <v>20</v>
          </cell>
          <cell r="B24" t="str">
            <v>อาคารโรงสูบน้ำแรงดันสูง</v>
          </cell>
          <cell r="C24">
            <v>0</v>
          </cell>
          <cell r="E24">
            <v>8661987</v>
          </cell>
        </row>
        <row r="25">
          <cell r="A25">
            <v>21</v>
          </cell>
          <cell r="B25" t="str">
            <v>อาคารจ่ายสารเคมีและเก็บสารเคมี</v>
          </cell>
          <cell r="C25">
            <v>0</v>
          </cell>
          <cell r="E25">
            <v>8648698</v>
          </cell>
        </row>
        <row r="26">
          <cell r="A26">
            <v>22</v>
          </cell>
          <cell r="B26" t="str">
            <v>ป้าย LED หน้ามหาวิทยาลัยแม่โจ้</v>
          </cell>
          <cell r="C26">
            <v>0</v>
          </cell>
          <cell r="E26">
            <v>9769127</v>
          </cell>
        </row>
        <row r="27">
          <cell r="A27">
            <v>23</v>
          </cell>
          <cell r="B27" t="str">
            <v>อาคารช่วงเกษตรศิลป์</v>
          </cell>
          <cell r="C27">
            <v>0</v>
          </cell>
          <cell r="E27">
            <v>8142008</v>
          </cell>
        </row>
        <row r="28">
          <cell r="A28" t="str">
            <v>สำนักงานมหาวิทยาลัย</v>
          </cell>
        </row>
        <row r="29">
          <cell r="A29">
            <v>24</v>
          </cell>
          <cell r="B29" t="str">
            <v>อาคารสำนักงานมหาวิทยาลัย 1 (สำนักมาตราฐานการศึกษา เดิม)</v>
          </cell>
          <cell r="C29">
            <v>0</v>
          </cell>
          <cell r="E29">
            <v>8509795</v>
          </cell>
        </row>
        <row r="30">
          <cell r="A30">
            <v>25</v>
          </cell>
          <cell r="B30" t="str">
            <v>อาคารสำนักงานมหาวิทยาลัย 2 (สำนักงานอธิการบดี เดิม)</v>
          </cell>
          <cell r="C30">
            <v>0</v>
          </cell>
          <cell r="E30">
            <v>8379366</v>
          </cell>
        </row>
        <row r="31">
          <cell r="A31">
            <v>26</v>
          </cell>
          <cell r="B31" t="str">
            <v>อาคารสำนักงานมหาวิทยาลัย 3  มิเตอร์ตัวที่ 1 (อิงคศรีกสิการ เดิม)</v>
          </cell>
          <cell r="C31">
            <v>0</v>
          </cell>
          <cell r="E31">
            <v>8752785</v>
          </cell>
        </row>
        <row r="32">
          <cell r="A32">
            <v>27</v>
          </cell>
          <cell r="B32" t="str">
            <v>อาคารสำนักงานมหาวิทยาลัย 3  มิเตอร์ตัวที่ 2  (อิงคศรีกสิการ เดิม)</v>
          </cell>
          <cell r="C32">
            <v>0</v>
          </cell>
          <cell r="E32">
            <v>8752914</v>
          </cell>
        </row>
        <row r="33">
          <cell r="A33">
            <v>28</v>
          </cell>
          <cell r="B33" t="str">
            <v>โรงจอดรถกองกิจการนักศึกษา</v>
          </cell>
          <cell r="C33">
            <v>0</v>
          </cell>
          <cell r="E33">
            <v>8753464</v>
          </cell>
        </row>
        <row r="34">
          <cell r="A34">
            <v>29</v>
          </cell>
          <cell r="B34" t="str">
            <v>ชมรมวิทยุสมัครเล่น</v>
          </cell>
          <cell r="C34">
            <v>0</v>
          </cell>
          <cell r="E34">
            <v>8882712</v>
          </cell>
        </row>
        <row r="35">
          <cell r="A35">
            <v>30</v>
          </cell>
          <cell r="B35" t="str">
            <v>อาคารอำนวย  ยศสุข</v>
          </cell>
          <cell r="C35">
            <v>0</v>
          </cell>
          <cell r="E35">
            <v>9208358</v>
          </cell>
        </row>
        <row r="36">
          <cell r="A36">
            <v>31</v>
          </cell>
          <cell r="B36" t="str">
            <v>อาคารหน่วยอาคารและสถานที่</v>
          </cell>
          <cell r="C36">
            <v>0</v>
          </cell>
          <cell r="E36">
            <v>9123113</v>
          </cell>
        </row>
        <row r="37">
          <cell r="A37">
            <v>32</v>
          </cell>
          <cell r="B37" t="str">
            <v>อาคารสำนักงานประปาและสุขาภิบาล</v>
          </cell>
          <cell r="C37">
            <v>0</v>
          </cell>
          <cell r="E37">
            <v>8648696</v>
          </cell>
        </row>
        <row r="38">
          <cell r="A38">
            <v>33</v>
          </cell>
          <cell r="B38" t="str">
            <v>อาคารงานไฟฟ้า</v>
          </cell>
          <cell r="C38">
            <v>0</v>
          </cell>
          <cell r="E38">
            <v>8673782</v>
          </cell>
        </row>
        <row r="39">
          <cell r="A39">
            <v>34</v>
          </cell>
          <cell r="B39" t="str">
            <v>อาคารซ่อมบำรุงอาคารและสถานที่</v>
          </cell>
          <cell r="C39">
            <v>0</v>
          </cell>
          <cell r="E39">
            <v>8673804</v>
          </cell>
        </row>
        <row r="40">
          <cell r="A40">
            <v>35</v>
          </cell>
          <cell r="B40" t="str">
            <v>อาคารยานพาหนะ</v>
          </cell>
          <cell r="C40">
            <v>0</v>
          </cell>
          <cell r="E40">
            <v>9843160</v>
          </cell>
        </row>
        <row r="41">
          <cell r="A41">
            <v>36</v>
          </cell>
          <cell r="B41" t="str">
            <v>อาคารโรงจอดรถ</v>
          </cell>
          <cell r="C41">
            <v>0</v>
          </cell>
          <cell r="E41">
            <v>8674108</v>
          </cell>
        </row>
        <row r="42">
          <cell r="A42">
            <v>37</v>
          </cell>
          <cell r="B42" t="str">
            <v>อาคารสำนักงานระบบบำบัดน้ำเสียรวม (รวมอาคารห้องน้ำ)</v>
          </cell>
          <cell r="C42">
            <v>0</v>
          </cell>
          <cell r="E42">
            <v>8576438</v>
          </cell>
        </row>
        <row r="43">
          <cell r="A43" t="str">
            <v>สระว่ายน้ำ</v>
          </cell>
        </row>
        <row r="44">
          <cell r="A44">
            <v>38</v>
          </cell>
          <cell r="B44" t="str">
            <v>อาคารสระว่ายน้ำ</v>
          </cell>
          <cell r="C44">
            <v>0</v>
          </cell>
          <cell r="E44">
            <v>9243867</v>
          </cell>
        </row>
        <row r="45">
          <cell r="A45" t="str">
            <v>โรงอาหาร</v>
          </cell>
        </row>
        <row r="46">
          <cell r="A46">
            <v>39</v>
          </cell>
          <cell r="B46" t="str">
            <v>อาคารโรงอาหารเทิดกสิกร</v>
          </cell>
          <cell r="C46">
            <v>0</v>
          </cell>
          <cell r="E46">
            <v>8419171</v>
          </cell>
        </row>
        <row r="47">
          <cell r="A47" t="str">
            <v>หอพักนักศึกษา</v>
          </cell>
        </row>
        <row r="48">
          <cell r="A48">
            <v>40</v>
          </cell>
          <cell r="B48" t="str">
            <v>อาคารหอพักนักศึกษานานาชาติ</v>
          </cell>
          <cell r="C48">
            <v>0</v>
          </cell>
          <cell r="E48">
            <v>8419200</v>
          </cell>
        </row>
        <row r="49">
          <cell r="A49">
            <v>41</v>
          </cell>
          <cell r="B49" t="str">
            <v>อาคารหอพักนักศึกษาชาย 2</v>
          </cell>
          <cell r="C49">
            <v>0</v>
          </cell>
          <cell r="E49">
            <v>8419154</v>
          </cell>
        </row>
        <row r="50">
          <cell r="A50">
            <v>42</v>
          </cell>
          <cell r="B50" t="str">
            <v>อาคารหอพักนักศึกษาชาย 3 (รวมอาคารห้องน้ำ)</v>
          </cell>
          <cell r="C50">
            <v>0</v>
          </cell>
          <cell r="E50">
            <v>8419175</v>
          </cell>
        </row>
        <row r="51">
          <cell r="A51">
            <v>43</v>
          </cell>
          <cell r="B51" t="str">
            <v>อาคารหอพักนักศึกษาชาย 4 (รวมอาคารโรงจอดรถ ข้างหอ)</v>
          </cell>
          <cell r="C51">
            <v>0</v>
          </cell>
          <cell r="E51">
            <v>8419174</v>
          </cell>
        </row>
        <row r="52">
          <cell r="A52">
            <v>44</v>
          </cell>
          <cell r="B52" t="str">
            <v>อาคารหอพักนักศึกษาชาย 5 (รวมอาคารห้องน้ำ)</v>
          </cell>
          <cell r="C52">
            <v>0</v>
          </cell>
          <cell r="E52">
            <v>8419178</v>
          </cell>
        </row>
        <row r="53">
          <cell r="A53">
            <v>45</v>
          </cell>
          <cell r="B53" t="str">
            <v>อาคารหอพักนักศึกษาหญิง 6 (รวมอาคารโรงจอดรถ ข้างหอ)</v>
          </cell>
          <cell r="C53">
            <v>0</v>
          </cell>
          <cell r="E53">
            <v>8409829</v>
          </cell>
        </row>
        <row r="54">
          <cell r="A54">
            <v>46</v>
          </cell>
          <cell r="B54" t="str">
            <v>อาคารหอพักนักศึกษาหญิง 7</v>
          </cell>
          <cell r="C54">
            <v>0</v>
          </cell>
          <cell r="E54">
            <v>8409835</v>
          </cell>
        </row>
        <row r="55">
          <cell r="A55">
            <v>47</v>
          </cell>
          <cell r="B55" t="str">
            <v>อาคารหอพักนักศึกษาหญิง 8</v>
          </cell>
          <cell r="C55">
            <v>0</v>
          </cell>
          <cell r="E55">
            <v>8379616</v>
          </cell>
        </row>
        <row r="56">
          <cell r="A56">
            <v>48</v>
          </cell>
          <cell r="B56" t="str">
            <v>อาคารหอพักนักศึกษาหญิง 9</v>
          </cell>
          <cell r="C56">
            <v>0</v>
          </cell>
          <cell r="E56">
            <v>8399168</v>
          </cell>
        </row>
        <row r="57">
          <cell r="A57">
            <v>49</v>
          </cell>
          <cell r="B57" t="str">
            <v>อาคารหอพักนักศึกษาหญิง 10</v>
          </cell>
          <cell r="C57">
            <v>0</v>
          </cell>
          <cell r="E57">
            <v>9243992</v>
          </cell>
        </row>
        <row r="58">
          <cell r="A58">
            <v>50</v>
          </cell>
          <cell r="B58" t="str">
            <v>อาคารหอพักนักศึกษาหญิง 11</v>
          </cell>
          <cell r="C58" t="str">
            <v>MWh</v>
          </cell>
          <cell r="E58" t="str">
            <v>Digital</v>
          </cell>
        </row>
        <row r="59">
          <cell r="A59" t="str">
            <v>คณะพัฒนาการท่องเที่ยว</v>
          </cell>
        </row>
        <row r="60">
          <cell r="A60">
            <v>51</v>
          </cell>
          <cell r="C60">
            <v>0</v>
          </cell>
        </row>
        <row r="61">
          <cell r="A61">
            <v>52</v>
          </cell>
          <cell r="B61" t="str">
            <v>อาคารพัฒนาวิสัยทัศน์  ชั้น 1 มิเตอร์ตัวที่ 1</v>
          </cell>
          <cell r="C61">
            <v>0</v>
          </cell>
          <cell r="E61">
            <v>9109282</v>
          </cell>
        </row>
        <row r="62">
          <cell r="A62">
            <v>53</v>
          </cell>
          <cell r="B62" t="str">
            <v>อาคารพัฒนาวิสัยทัศน์  ชั้น 2 มิเตอร์ตัวที่ 2</v>
          </cell>
          <cell r="C62" t="str">
            <v>MWh</v>
          </cell>
          <cell r="E62" t="str">
            <v>Digital</v>
          </cell>
        </row>
        <row r="63">
          <cell r="A63" t="str">
            <v>คณะศิลป์ศาสตร์</v>
          </cell>
        </row>
        <row r="64">
          <cell r="A64">
            <v>54</v>
          </cell>
          <cell r="B64" t="str">
            <v>อาคารประเสริฐ ณ.นคร</v>
          </cell>
          <cell r="C64">
            <v>0</v>
          </cell>
          <cell r="E64">
            <v>8155345</v>
          </cell>
        </row>
        <row r="65">
          <cell r="A65" t="str">
            <v>สำนักหอสมุด</v>
          </cell>
        </row>
        <row r="66">
          <cell r="A66">
            <v>55</v>
          </cell>
          <cell r="B66" t="str">
            <v>อาคารวิภาต  บุญศรี  วังซ้าย  มิเตอร์ตัวที่ 1</v>
          </cell>
          <cell r="C66">
            <v>0</v>
          </cell>
          <cell r="E66">
            <v>8666263</v>
          </cell>
        </row>
        <row r="67">
          <cell r="A67">
            <v>56</v>
          </cell>
          <cell r="B67" t="str">
            <v>อาคารวิภาต  บุญศรี  วังซ้าย  มิเตอร์ตัวที่ 2</v>
          </cell>
          <cell r="C67">
            <v>0</v>
          </cell>
          <cell r="E67">
            <v>9068918</v>
          </cell>
        </row>
        <row r="68">
          <cell r="A68" t="str">
            <v>คณะบริหารธุรกิจ</v>
          </cell>
        </row>
        <row r="69">
          <cell r="A69">
            <v>57</v>
          </cell>
          <cell r="B69" t="str">
            <v>อาคารพิทยาลงกรณ์</v>
          </cell>
          <cell r="C69">
            <v>0</v>
          </cell>
          <cell r="E69">
            <v>8142142</v>
          </cell>
        </row>
        <row r="70">
          <cell r="A70">
            <v>58</v>
          </cell>
          <cell r="B70" t="str">
            <v>อาคาร 25 ปี  คณะบริหารธุรกิจ</v>
          </cell>
          <cell r="C70">
            <v>0</v>
          </cell>
          <cell r="E70">
            <v>8306827</v>
          </cell>
        </row>
        <row r="71">
          <cell r="A71" t="str">
            <v>วิทยาลัยบริหารศาสตร์</v>
          </cell>
        </row>
        <row r="72">
          <cell r="A72">
            <v>59</v>
          </cell>
          <cell r="B72" t="str">
            <v>อาคารเทพ  พงษ์พานิช</v>
          </cell>
          <cell r="C72">
            <v>0</v>
          </cell>
          <cell r="E72">
            <v>9237675</v>
          </cell>
        </row>
        <row r="73">
          <cell r="A73" t="str">
            <v>ศูนย์กล้วยไม้</v>
          </cell>
        </row>
        <row r="74">
          <cell r="A74">
            <v>60</v>
          </cell>
          <cell r="B74" t="str">
            <v>อาคารเฉลิมพระเกียรติสมเด็จพระศรีนครินทราบรมราชนี</v>
          </cell>
          <cell r="C74">
            <v>0</v>
          </cell>
          <cell r="E74">
            <v>8642034</v>
          </cell>
        </row>
        <row r="75">
          <cell r="A75" t="str">
            <v>คณะวิทยาศาสตร์</v>
          </cell>
        </row>
        <row r="76">
          <cell r="A76">
            <v>61</v>
          </cell>
          <cell r="B76" t="str">
            <v>อาคารแม่โจ้  60  ปี  มิเตอร์ตัวที่ 1</v>
          </cell>
          <cell r="C76">
            <v>0</v>
          </cell>
          <cell r="E76">
            <v>4886040</v>
          </cell>
        </row>
        <row r="77">
          <cell r="A77">
            <v>62</v>
          </cell>
          <cell r="B77" t="str">
            <v>อาคารแม่โจ้  60  ปี  มิเตอร์ตัวที่ 2</v>
          </cell>
          <cell r="C77">
            <v>0</v>
          </cell>
          <cell r="E77">
            <v>4886038</v>
          </cell>
        </row>
        <row r="78">
          <cell r="A78">
            <v>63</v>
          </cell>
          <cell r="B78" t="str">
            <v>อาคารเสาวรัจนิตยวรรธนะ</v>
          </cell>
          <cell r="C78">
            <v>0</v>
          </cell>
          <cell r="E78">
            <v>8125072</v>
          </cell>
        </row>
        <row r="79">
          <cell r="A79">
            <v>64</v>
          </cell>
          <cell r="B79" t="str">
            <v>อาคารจุฬาภรณ์    มิเตอร์ตัวที่ 1</v>
          </cell>
          <cell r="C79">
            <v>0</v>
          </cell>
          <cell r="E79">
            <v>9123200</v>
          </cell>
        </row>
        <row r="80">
          <cell r="A80">
            <v>65</v>
          </cell>
          <cell r="B80" t="str">
            <v>อาคารจุฬาภรณ์    มิเตอร์ตัวที่ 2</v>
          </cell>
          <cell r="C80">
            <v>0</v>
          </cell>
          <cell r="E80">
            <v>9115014</v>
          </cell>
        </row>
        <row r="81">
          <cell r="A81">
            <v>66</v>
          </cell>
          <cell r="B81" t="str">
            <v>อาคารจุฬาภรณ์    มิเตอร์ตัวที่ 3 (ATS)</v>
          </cell>
          <cell r="C81">
            <v>0</v>
          </cell>
          <cell r="E81">
            <v>9115012</v>
          </cell>
        </row>
        <row r="82">
          <cell r="A82" t="str">
            <v>คณะเศรษฐศาสตร์</v>
          </cell>
        </row>
        <row r="83">
          <cell r="A83">
            <v>67</v>
          </cell>
          <cell r="B83" t="str">
            <v>อาคารยรรยง  สิทธิชัย</v>
          </cell>
          <cell r="C83">
            <v>0</v>
          </cell>
          <cell r="E83">
            <v>9064295</v>
          </cell>
        </row>
        <row r="84">
          <cell r="A84" t="str">
            <v>คณะเทคโนโลยีสารสนเทศและการสื่อสาร</v>
          </cell>
        </row>
        <row r="85">
          <cell r="A85">
            <v>68</v>
          </cell>
          <cell r="B85" t="str">
            <v>อาคาร  75  ปี  แม่โจ้</v>
          </cell>
          <cell r="C85">
            <v>400</v>
          </cell>
          <cell r="E85" t="str">
            <v>-</v>
          </cell>
        </row>
        <row r="86">
          <cell r="A86" t="str">
            <v>คณะสถาปัตยกรรมศาสตร์และการออกแบบสิ่งแวดล้อม</v>
          </cell>
        </row>
        <row r="87">
          <cell r="A87">
            <v>69</v>
          </cell>
          <cell r="B87" t="str">
            <v>อาคารคณะสถาปัตยกรรมศาสตร์และการออกแบบสิ่งแวดล้อม</v>
          </cell>
          <cell r="C87">
            <v>0</v>
          </cell>
          <cell r="E87">
            <v>8124161</v>
          </cell>
        </row>
        <row r="88">
          <cell r="A88">
            <v>70</v>
          </cell>
          <cell r="B88" t="str">
            <v>อาคารคณะสถาปัตยกรรมศาสตร์และการออกแบบสิ่งแวดล้อม (ใหม่)</v>
          </cell>
          <cell r="C88">
            <v>0</v>
          </cell>
          <cell r="E88">
            <v>9628701</v>
          </cell>
        </row>
        <row r="89">
          <cell r="A89" t="str">
            <v>คณะผลิตกรรมการเกษตร</v>
          </cell>
        </row>
        <row r="90">
          <cell r="A90">
            <v>71</v>
          </cell>
          <cell r="B90" t="str">
            <v>อาคารรัตนโกสินทร์ 200 ปี  มิเตอร์ตัวที่ 1</v>
          </cell>
          <cell r="C90">
            <v>0</v>
          </cell>
          <cell r="E90">
            <v>8752940</v>
          </cell>
        </row>
        <row r="91">
          <cell r="A91">
            <v>72</v>
          </cell>
          <cell r="B91" t="str">
            <v>อาคารรัตนโกสินทร์ 200 ปี  มิเตอร์ตัวที่ 2</v>
          </cell>
          <cell r="C91">
            <v>0</v>
          </cell>
          <cell r="E91">
            <v>8142022</v>
          </cell>
        </row>
        <row r="92">
          <cell r="A92">
            <v>73</v>
          </cell>
          <cell r="B92" t="str">
            <v>อาคารเรียนและปฏิบัติการรวมทางปฐพีวิทยาและฝึกอบรมทางดินและปุ๋ยชั้นสูง</v>
          </cell>
          <cell r="C92">
            <v>0</v>
          </cell>
          <cell r="E92">
            <v>8434584</v>
          </cell>
        </row>
        <row r="93">
          <cell r="A93">
            <v>74</v>
          </cell>
          <cell r="B93" t="str">
            <v>อาคารปฏิบัติการไม้ผล</v>
          </cell>
          <cell r="C93">
            <v>0</v>
          </cell>
          <cell r="E93">
            <v>8142040</v>
          </cell>
        </row>
        <row r="94">
          <cell r="A94">
            <v>75</v>
          </cell>
          <cell r="B94" t="str">
            <v>อาคารสำนักงานพืชไร่(พักอาจารย์)</v>
          </cell>
          <cell r="C94">
            <v>0</v>
          </cell>
          <cell r="E94">
            <v>9860771</v>
          </cell>
        </row>
        <row r="95">
          <cell r="A95">
            <v>76</v>
          </cell>
          <cell r="B95" t="str">
            <v>อาคารเพาะเลี้ยงเนื้อเยื่อ  ฝ่ายพัฒนาเกษตรที่สูง</v>
          </cell>
          <cell r="C95">
            <v>0</v>
          </cell>
          <cell r="E95">
            <v>8385474</v>
          </cell>
        </row>
        <row r="96">
          <cell r="A96">
            <v>77</v>
          </cell>
          <cell r="B96" t="str">
            <v xml:space="preserve">อาคารเพิ่มพูล  </v>
          </cell>
          <cell r="C96">
            <v>0</v>
          </cell>
          <cell r="E96">
            <v>8783517</v>
          </cell>
        </row>
        <row r="97">
          <cell r="A97">
            <v>78</v>
          </cell>
          <cell r="B97" t="str">
            <v>อาคารปฏิบัติการและคัดเมล็ดพันธุ์พืชไร่</v>
          </cell>
          <cell r="C97">
            <v>0</v>
          </cell>
          <cell r="E97">
            <v>8142148</v>
          </cell>
        </row>
        <row r="98">
          <cell r="A98">
            <v>79</v>
          </cell>
          <cell r="B98" t="str">
            <v>อาคารอบเมล็ดพันธุ์พืช (ไซโล)</v>
          </cell>
          <cell r="C98">
            <v>0</v>
          </cell>
          <cell r="E98">
            <v>9866505</v>
          </cell>
        </row>
        <row r="99">
          <cell r="A99">
            <v>80</v>
          </cell>
          <cell r="B99" t="str">
            <v>อาคารกำจร  บุญแปง</v>
          </cell>
          <cell r="C99">
            <v>0</v>
          </cell>
          <cell r="E99">
            <v>8313525</v>
          </cell>
        </row>
        <row r="100">
          <cell r="A100">
            <v>81</v>
          </cell>
          <cell r="B100" t="str">
            <v>ฐานการเรียนรู้เห็ด</v>
          </cell>
          <cell r="C100">
            <v>0</v>
          </cell>
          <cell r="E100">
            <v>8416887</v>
          </cell>
        </row>
        <row r="101">
          <cell r="A101">
            <v>82</v>
          </cell>
          <cell r="B101" t="str">
            <v>อาคารเนื้อเยื่อ  มิเตอร์ตัวที่ 1</v>
          </cell>
          <cell r="C101">
            <v>0</v>
          </cell>
          <cell r="E101">
            <v>8488561</v>
          </cell>
        </row>
        <row r="102">
          <cell r="A102">
            <v>83</v>
          </cell>
          <cell r="B102" t="str">
            <v>อาคารเนื้อเยื่อ  มิเตอร์ตัวที่ 2</v>
          </cell>
          <cell r="C102">
            <v>0</v>
          </cell>
          <cell r="E102">
            <v>8419210</v>
          </cell>
        </row>
        <row r="103">
          <cell r="A103">
            <v>84</v>
          </cell>
          <cell r="B103" t="str">
            <v>อาคารปฏิบัติการพืชผัก</v>
          </cell>
          <cell r="C103">
            <v>0</v>
          </cell>
          <cell r="E103">
            <v>8142069</v>
          </cell>
        </row>
        <row r="104">
          <cell r="A104">
            <v>85</v>
          </cell>
          <cell r="B104" t="str">
            <v>อาคารจัดเก็บวัสดุพืชผัก</v>
          </cell>
          <cell r="C104">
            <v>0</v>
          </cell>
          <cell r="E104">
            <v>8417059</v>
          </cell>
        </row>
        <row r="105">
          <cell r="A105">
            <v>86</v>
          </cell>
          <cell r="B105" t="str">
            <v>อาคารสำนักงานพืชผัก</v>
          </cell>
          <cell r="C105">
            <v>0</v>
          </cell>
          <cell r="E105">
            <v>13070991</v>
          </cell>
        </row>
        <row r="106">
          <cell r="A106">
            <v>87</v>
          </cell>
          <cell r="B106" t="str">
            <v>โรงเรือนพืช-ผัก</v>
          </cell>
          <cell r="C106">
            <v>0</v>
          </cell>
          <cell r="E106">
            <v>1105255</v>
          </cell>
        </row>
        <row r="107">
          <cell r="A107">
            <v>88</v>
          </cell>
          <cell r="B107" t="str">
            <v>โรงเพาะพืช-ผัก</v>
          </cell>
          <cell r="C107">
            <v>0</v>
          </cell>
          <cell r="E107">
            <v>8006721</v>
          </cell>
        </row>
        <row r="108">
          <cell r="A108">
            <v>89</v>
          </cell>
          <cell r="B108" t="str">
            <v>ฐานการเรียนรู้การผลิตเห็ดเศรษฐกิจ</v>
          </cell>
          <cell r="C108">
            <v>0</v>
          </cell>
          <cell r="E108">
            <v>0</v>
          </cell>
        </row>
        <row r="109">
          <cell r="A109">
            <v>90</v>
          </cell>
          <cell r="B109" t="str">
            <v>โรงเรือนเพาะเมล็ดพันธ์และขยายพันธุ์ไม้ดอกไม้ประดับ</v>
          </cell>
          <cell r="C109">
            <v>0</v>
          </cell>
          <cell r="E109">
            <v>8385459</v>
          </cell>
        </row>
        <row r="110">
          <cell r="A110">
            <v>91</v>
          </cell>
          <cell r="B110" t="str">
            <v>อาคารเทคโนโลยีด้านการผลิตไม้ดอกไม้ประดับ</v>
          </cell>
          <cell r="C110">
            <v>0</v>
          </cell>
          <cell r="E110">
            <v>8399218</v>
          </cell>
        </row>
        <row r="111">
          <cell r="A111">
            <v>92</v>
          </cell>
          <cell r="B111" t="str">
            <v>อาคารโดมจัดแสดงกล้วยไม้และไม้ดอกไม้ประดับ</v>
          </cell>
          <cell r="C111">
            <v>0</v>
          </cell>
          <cell r="E111">
            <v>8882737</v>
          </cell>
        </row>
        <row r="112">
          <cell r="A112">
            <v>93</v>
          </cell>
          <cell r="B112" t="str">
            <v>อาคารกล้วยไม้ไทย</v>
          </cell>
          <cell r="C112">
            <v>0</v>
          </cell>
          <cell r="E112">
            <v>8882962</v>
          </cell>
        </row>
        <row r="113">
          <cell r="A113">
            <v>94</v>
          </cell>
          <cell r="B113" t="str">
            <v>อาคารอนุบาลต้นอ่อน</v>
          </cell>
          <cell r="C113">
            <v>0</v>
          </cell>
          <cell r="E113">
            <v>8882746</v>
          </cell>
        </row>
        <row r="114">
          <cell r="A114">
            <v>95</v>
          </cell>
          <cell r="B114" t="str">
            <v>อาคารชั้นเรียนการจัดและแต่งดอกไม้</v>
          </cell>
          <cell r="C114">
            <v>0</v>
          </cell>
          <cell r="E114">
            <v>8320209</v>
          </cell>
        </row>
        <row r="115">
          <cell r="A115">
            <v>96</v>
          </cell>
          <cell r="B115" t="str">
            <v>อาคารโรงสีข้าวเก่า</v>
          </cell>
          <cell r="C115">
            <v>0</v>
          </cell>
          <cell r="E115">
            <v>8882703</v>
          </cell>
        </row>
        <row r="116">
          <cell r="A116">
            <v>97</v>
          </cell>
          <cell r="B116" t="str">
            <v>อาคารเลี้ยงไส้เดือนดิน</v>
          </cell>
          <cell r="C116">
            <v>0</v>
          </cell>
          <cell r="E116">
            <v>80545</v>
          </cell>
        </row>
        <row r="117">
          <cell r="A117">
            <v>98</v>
          </cell>
          <cell r="B117" t="str">
            <v>อาคารหม่อนไหม 1  มิเตอร์ตัวที่ 1</v>
          </cell>
          <cell r="C117">
            <v>0</v>
          </cell>
          <cell r="E117">
            <v>8304740</v>
          </cell>
        </row>
        <row r="118">
          <cell r="A118">
            <v>99</v>
          </cell>
          <cell r="B118" t="str">
            <v>อาคารหม่อนไหม 1  มิเตอร์ตัวที่ 2</v>
          </cell>
          <cell r="C118">
            <v>0</v>
          </cell>
          <cell r="E118">
            <v>8304741</v>
          </cell>
        </row>
        <row r="119">
          <cell r="A119">
            <v>100</v>
          </cell>
          <cell r="B119" t="str">
            <v>อาคารหม่อนไหม 1  มิเตอร์ตัวที่ 3</v>
          </cell>
          <cell r="C119">
            <v>0</v>
          </cell>
          <cell r="E119">
            <v>8304742</v>
          </cell>
        </row>
        <row r="120">
          <cell r="A120" t="str">
            <v>สำนักวิจัยและส่งเสริมการเกษตร</v>
          </cell>
        </row>
        <row r="121">
          <cell r="A121">
            <v>101</v>
          </cell>
          <cell r="B121" t="str">
            <v>อาคารธรรมศักดิ์มนตรี</v>
          </cell>
          <cell r="C121">
            <v>0</v>
          </cell>
          <cell r="E121">
            <v>8409822</v>
          </cell>
        </row>
        <row r="122">
          <cell r="A122">
            <v>102</v>
          </cell>
          <cell r="B122" t="str">
            <v>อาคารมงคลชัยสิทธิ์</v>
          </cell>
          <cell r="C122">
            <v>0</v>
          </cell>
          <cell r="E122">
            <v>8161523</v>
          </cell>
        </row>
        <row r="123">
          <cell r="A123">
            <v>103</v>
          </cell>
          <cell r="B123" t="str">
            <v>ฐานการเรียนรู้การผลิตไม้และไม้ดอกไม้ประดับครบวงจร</v>
          </cell>
          <cell r="C123">
            <v>0</v>
          </cell>
          <cell r="E123">
            <v>8493542</v>
          </cell>
        </row>
        <row r="124">
          <cell r="A124">
            <v>104</v>
          </cell>
          <cell r="B124" t="str">
            <v>แปลงสาธิตปลูกข้าว  ผศ. ดร.วราภรณ์ แสงทอง</v>
          </cell>
          <cell r="C124">
            <v>0</v>
          </cell>
          <cell r="E124">
            <v>1924751</v>
          </cell>
        </row>
        <row r="125">
          <cell r="A125" t="str">
            <v>ศูนย์วิจัยพลังงาน</v>
          </cell>
        </row>
        <row r="126">
          <cell r="A126">
            <v>105</v>
          </cell>
          <cell r="B126" t="str">
            <v>อาคารศูนย์วิจัยพลังงาน 1</v>
          </cell>
          <cell r="C126">
            <v>0</v>
          </cell>
          <cell r="E126">
            <v>8673844</v>
          </cell>
        </row>
        <row r="127">
          <cell r="A127" t="str">
            <v>ศูนย์อาคารที่พัก</v>
          </cell>
        </row>
        <row r="128">
          <cell r="A128">
            <v>106</v>
          </cell>
          <cell r="B128" t="str">
            <v>อาคารศูนย์การศึกษาและอบรมนานาชาติ</v>
          </cell>
          <cell r="C128">
            <v>0</v>
          </cell>
          <cell r="E128">
            <v>1030</v>
          </cell>
        </row>
        <row r="129">
          <cell r="A129" t="str">
            <v>คณะวิศวกรรมศาสตร์</v>
          </cell>
        </row>
        <row r="130">
          <cell r="A130">
            <v>107</v>
          </cell>
          <cell r="B130" t="str">
            <v>อาคารเรียนรวมสาขาวิศวกรรมศาสตร์</v>
          </cell>
          <cell r="C130">
            <v>0</v>
          </cell>
          <cell r="E130">
            <v>8391762</v>
          </cell>
        </row>
        <row r="131">
          <cell r="A131">
            <v>108</v>
          </cell>
          <cell r="B131" t="str">
            <v>อาคารปฏิบัติการวิศวกรรมทั่วไป</v>
          </cell>
          <cell r="E131">
            <v>8510876</v>
          </cell>
        </row>
        <row r="132">
          <cell r="A132">
            <v>109</v>
          </cell>
          <cell r="B132" t="str">
            <v>อาคารสมิตานนท์</v>
          </cell>
          <cell r="C132">
            <v>0</v>
          </cell>
          <cell r="E132">
            <v>8195975</v>
          </cell>
        </row>
        <row r="133">
          <cell r="A133">
            <v>110</v>
          </cell>
          <cell r="B133" t="str">
            <v>อาคารโรงงานนำร่อง</v>
          </cell>
          <cell r="C133">
            <v>0</v>
          </cell>
          <cell r="E133">
            <v>8389601</v>
          </cell>
        </row>
        <row r="134">
          <cell r="A134">
            <v>111</v>
          </cell>
          <cell r="B134" t="str">
            <v>อาคารคัดบรรจุผลิตผลเกษตร</v>
          </cell>
          <cell r="C134">
            <v>0</v>
          </cell>
          <cell r="E134">
            <v>8142023</v>
          </cell>
        </row>
        <row r="135">
          <cell r="A135">
            <v>112</v>
          </cell>
          <cell r="B135" t="str">
            <v>อาคารปฏิบัติเทคโนโลยียางและพอลิเมอร์</v>
          </cell>
          <cell r="C135">
            <v>0</v>
          </cell>
          <cell r="E135">
            <v>9011628</v>
          </cell>
        </row>
        <row r="136">
          <cell r="A136" t="str">
            <v>คณะเทคโนโลยีการประมง</v>
          </cell>
        </row>
        <row r="137">
          <cell r="A137">
            <v>113</v>
          </cell>
          <cell r="B137" t="str">
            <v>อาคารเทคโนโลยีการประมง มิเตอร์ตัวที่ 1</v>
          </cell>
          <cell r="C137">
            <v>0</v>
          </cell>
          <cell r="E137">
            <v>9264072</v>
          </cell>
        </row>
        <row r="138">
          <cell r="A138">
            <v>114</v>
          </cell>
          <cell r="B138" t="str">
            <v>อาคารเทคโนโลยีการประมง มิเตอร์ตัวที่ 2</v>
          </cell>
          <cell r="C138">
            <v>0</v>
          </cell>
          <cell r="E138">
            <v>9264102</v>
          </cell>
        </row>
        <row r="139">
          <cell r="A139">
            <v>115</v>
          </cell>
          <cell r="B139" t="str">
            <v>การเพาะเลี้ยงสาหร่าย</v>
          </cell>
          <cell r="C139">
            <v>0</v>
          </cell>
          <cell r="E139">
            <v>8708215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ส่วนกลาง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0"/>
      <sheetName val="2560-อาคาร"/>
      <sheetName val="2560-คณะ,สำนัก"/>
      <sheetName val="2560-บิลค่าไฟฟ้า"/>
    </sheetNames>
    <sheetDataSet>
      <sheetData sheetId="0">
        <row r="5">
          <cell r="F5">
            <v>9873.35</v>
          </cell>
          <cell r="G5">
            <v>34442.300780753911</v>
          </cell>
          <cell r="H5">
            <v>10532.09</v>
          </cell>
          <cell r="I5">
            <v>36920.833330477668</v>
          </cell>
          <cell r="J5">
            <v>16611.91</v>
          </cell>
          <cell r="K5">
            <v>60465.240307392887</v>
          </cell>
          <cell r="L5">
            <v>16043.39</v>
          </cell>
          <cell r="M5">
            <v>56934.276539969505</v>
          </cell>
          <cell r="N5">
            <v>18728.310000000001</v>
          </cell>
          <cell r="O5">
            <v>68089.686160814279</v>
          </cell>
          <cell r="P5">
            <v>19905.78</v>
          </cell>
          <cell r="Q5">
            <v>75042.316653585192</v>
          </cell>
          <cell r="R5">
            <v>15176.7</v>
          </cell>
          <cell r="S5">
            <v>55650.743458335019</v>
          </cell>
          <cell r="T5">
            <v>16524.43</v>
          </cell>
          <cell r="U5">
            <v>62055.950462852263</v>
          </cell>
          <cell r="V5">
            <v>17815.47</v>
          </cell>
          <cell r="W5">
            <v>68398.377554731764</v>
          </cell>
          <cell r="X5">
            <v>14614.24</v>
          </cell>
          <cell r="Y5">
            <v>54997.340587464481</v>
          </cell>
          <cell r="Z5">
            <v>13746.77</v>
          </cell>
          <cell r="AA5">
            <v>52808.449974465773</v>
          </cell>
          <cell r="AB5">
            <v>9046.42</v>
          </cell>
          <cell r="AC5">
            <v>33672.492517941537</v>
          </cell>
        </row>
        <row r="6">
          <cell r="F6">
            <v>3880</v>
          </cell>
          <cell r="G6">
            <v>13535.033907369349</v>
          </cell>
          <cell r="H6">
            <v>5040</v>
          </cell>
          <cell r="I6">
            <v>17668.003215468863</v>
          </cell>
          <cell r="J6">
            <v>5120</v>
          </cell>
          <cell r="K6">
            <v>18636.14902644257</v>
          </cell>
          <cell r="L6">
            <v>4960</v>
          </cell>
          <cell r="M6">
            <v>17601.891597614267</v>
          </cell>
          <cell r="N6">
            <v>5080</v>
          </cell>
          <cell r="O6">
            <v>18469.130727595631</v>
          </cell>
          <cell r="P6">
            <v>5880</v>
          </cell>
          <cell r="Q6">
            <v>22166.869217035503</v>
          </cell>
          <cell r="R6">
            <v>4640</v>
          </cell>
          <cell r="S6">
            <v>17014.202669004095</v>
          </cell>
          <cell r="T6">
            <v>4880</v>
          </cell>
          <cell r="U6">
            <v>18326.38331601871</v>
          </cell>
          <cell r="V6">
            <v>5520</v>
          </cell>
          <cell r="W6">
            <v>21192.763598272697</v>
          </cell>
          <cell r="X6">
            <v>4280</v>
          </cell>
          <cell r="Y6">
            <v>16106.798418142031</v>
          </cell>
          <cell r="Z6">
            <v>4320</v>
          </cell>
          <cell r="AA6">
            <v>16595.353227681277</v>
          </cell>
          <cell r="AB6">
            <v>3720</v>
          </cell>
          <cell r="AC6">
            <v>13846.546165968695</v>
          </cell>
        </row>
        <row r="7">
          <cell r="F7">
            <v>100</v>
          </cell>
          <cell r="G7">
            <v>348.84108008683887</v>
          </cell>
          <cell r="H7">
            <v>350</v>
          </cell>
          <cell r="I7">
            <v>1226.9446677408932</v>
          </cell>
          <cell r="J7">
            <v>1250</v>
          </cell>
          <cell r="K7">
            <v>4549.8410709088303</v>
          </cell>
          <cell r="L7">
            <v>1200</v>
          </cell>
          <cell r="M7">
            <v>4258.5221607131289</v>
          </cell>
          <cell r="N7">
            <v>1300</v>
          </cell>
          <cell r="O7">
            <v>4726.3523515500628</v>
          </cell>
          <cell r="P7">
            <v>1500</v>
          </cell>
          <cell r="Q7">
            <v>5654.813575774363</v>
          </cell>
          <cell r="R7">
            <v>850</v>
          </cell>
          <cell r="S7">
            <v>3116.825919968423</v>
          </cell>
          <cell r="T7">
            <v>1000</v>
          </cell>
          <cell r="U7">
            <v>3755.4064172169487</v>
          </cell>
          <cell r="V7">
            <v>1350</v>
          </cell>
          <cell r="W7">
            <v>5183.0128365340834</v>
          </cell>
          <cell r="X7">
            <v>750</v>
          </cell>
          <cell r="Y7">
            <v>2822.4529938332998</v>
          </cell>
          <cell r="Z7">
            <v>900</v>
          </cell>
          <cell r="AA7">
            <v>3457.3652557669325</v>
          </cell>
          <cell r="AB7">
            <v>0</v>
          </cell>
          <cell r="AC7">
            <v>0</v>
          </cell>
        </row>
        <row r="8">
          <cell r="F8">
            <v>2400</v>
          </cell>
          <cell r="G8">
            <v>8372.1859220841343</v>
          </cell>
          <cell r="H8">
            <v>2480.0000000000182</v>
          </cell>
          <cell r="I8">
            <v>8693.779359992679</v>
          </cell>
          <cell r="J8">
            <v>2519.9999999999818</v>
          </cell>
          <cell r="K8">
            <v>9172.4795989521353</v>
          </cell>
          <cell r="L8">
            <v>2900</v>
          </cell>
          <cell r="M8">
            <v>10291.428555056729</v>
          </cell>
          <cell r="N8">
            <v>3200</v>
          </cell>
          <cell r="O8">
            <v>11634.098096123233</v>
          </cell>
          <cell r="P8">
            <v>3800</v>
          </cell>
          <cell r="Q8">
            <v>14325.527725295053</v>
          </cell>
          <cell r="R8">
            <v>2500</v>
          </cell>
          <cell r="S8">
            <v>9167.1350587306551</v>
          </cell>
          <cell r="T8">
            <v>2900</v>
          </cell>
          <cell r="U8">
            <v>10890.678609929151</v>
          </cell>
          <cell r="V8">
            <v>3100</v>
          </cell>
          <cell r="W8">
            <v>11901.733180189378</v>
          </cell>
          <cell r="X8">
            <v>2300</v>
          </cell>
          <cell r="Y8">
            <v>8655.5225144221204</v>
          </cell>
          <cell r="Z8">
            <v>2400</v>
          </cell>
          <cell r="AA8">
            <v>9219.6406820451539</v>
          </cell>
          <cell r="AB8">
            <v>2200</v>
          </cell>
          <cell r="AC8">
            <v>8188.8176250352499</v>
          </cell>
        </row>
        <row r="9">
          <cell r="F9">
            <v>456</v>
          </cell>
          <cell r="G9">
            <v>1590.7153251959853</v>
          </cell>
          <cell r="H9">
            <v>574</v>
          </cell>
          <cell r="I9">
            <v>2012.1892550950649</v>
          </cell>
          <cell r="J9">
            <v>770</v>
          </cell>
          <cell r="K9">
            <v>2802.7020996798396</v>
          </cell>
          <cell r="L9">
            <v>849</v>
          </cell>
          <cell r="M9">
            <v>3012.904428704539</v>
          </cell>
          <cell r="N9">
            <v>953</v>
          </cell>
          <cell r="O9">
            <v>3464.7798392517002</v>
          </cell>
          <cell r="P9">
            <v>1118</v>
          </cell>
          <cell r="Q9">
            <v>4214.7210518104921</v>
          </cell>
          <cell r="R9">
            <v>861</v>
          </cell>
          <cell r="S9">
            <v>3157.1613142268379</v>
          </cell>
          <cell r="T9">
            <v>954</v>
          </cell>
          <cell r="U9">
            <v>3582.6577220249692</v>
          </cell>
          <cell r="V9">
            <v>961</v>
          </cell>
          <cell r="W9">
            <v>3689.537285858707</v>
          </cell>
          <cell r="X9">
            <v>794</v>
          </cell>
          <cell r="Y9">
            <v>2988.0369028048535</v>
          </cell>
          <cell r="Z9">
            <v>783</v>
          </cell>
          <cell r="AA9">
            <v>3007.907772517231</v>
          </cell>
          <cell r="AB9">
            <v>604</v>
          </cell>
          <cell r="AC9">
            <v>2248.202657055132</v>
          </cell>
        </row>
        <row r="10">
          <cell r="F10">
            <v>960</v>
          </cell>
          <cell r="G10">
            <v>3348.8743688336535</v>
          </cell>
          <cell r="H10">
            <v>2180</v>
          </cell>
          <cell r="I10">
            <v>7642.1125019289921</v>
          </cell>
          <cell r="J10">
            <v>1000</v>
          </cell>
          <cell r="K10">
            <v>3639.8728567270646</v>
          </cell>
          <cell r="L10">
            <v>680</v>
          </cell>
          <cell r="M10">
            <v>2413.1625577374398</v>
          </cell>
          <cell r="N10">
            <v>1360</v>
          </cell>
          <cell r="O10">
            <v>4944.4916908523737</v>
          </cell>
          <cell r="P10">
            <v>2620</v>
          </cell>
          <cell r="Q10">
            <v>9877.0743790192209</v>
          </cell>
          <cell r="R10">
            <v>1640</v>
          </cell>
          <cell r="S10">
            <v>6013.6405985273104</v>
          </cell>
          <cell r="T10">
            <v>1620</v>
          </cell>
          <cell r="U10">
            <v>6083.7583958914574</v>
          </cell>
          <cell r="V10">
            <v>1840</v>
          </cell>
          <cell r="W10">
            <v>7064.2545327575654</v>
          </cell>
          <cell r="X10">
            <v>1420</v>
          </cell>
          <cell r="Y10">
            <v>5343.8443349910476</v>
          </cell>
          <cell r="Z10">
            <v>1020</v>
          </cell>
          <cell r="AA10">
            <v>3918.3472898691903</v>
          </cell>
          <cell r="AB10">
            <v>1100</v>
          </cell>
          <cell r="AC10">
            <v>4094.4088125176249</v>
          </cell>
        </row>
        <row r="12">
          <cell r="F12">
            <v>62</v>
          </cell>
          <cell r="G12">
            <v>216.28146965384011</v>
          </cell>
          <cell r="H12">
            <v>64</v>
          </cell>
          <cell r="I12">
            <v>224.3555963869062</v>
          </cell>
          <cell r="J12">
            <v>60</v>
          </cell>
          <cell r="K12">
            <v>218.39237140362386</v>
          </cell>
          <cell r="L12">
            <v>41</v>
          </cell>
          <cell r="M12">
            <v>145.49950715769859</v>
          </cell>
          <cell r="N12">
            <v>48</v>
          </cell>
          <cell r="O12">
            <v>174.51147144184847</v>
          </cell>
          <cell r="P12">
            <v>58</v>
          </cell>
          <cell r="Q12">
            <v>218.65279159660869</v>
          </cell>
          <cell r="R12">
            <v>51</v>
          </cell>
          <cell r="S12">
            <v>187.00955519810537</v>
          </cell>
          <cell r="T12">
            <v>53</v>
          </cell>
          <cell r="U12">
            <v>199.03654011249827</v>
          </cell>
          <cell r="V12">
            <v>58</v>
          </cell>
          <cell r="W12">
            <v>222.67758853257544</v>
          </cell>
          <cell r="X12">
            <v>67</v>
          </cell>
          <cell r="Y12">
            <v>252.13913411577479</v>
          </cell>
          <cell r="Z12">
            <v>42</v>
          </cell>
          <cell r="AA12">
            <v>161.34371193579017</v>
          </cell>
          <cell r="AB12">
            <v>62</v>
          </cell>
          <cell r="AC12">
            <v>230.77576943281159</v>
          </cell>
        </row>
        <row r="13">
          <cell r="F13">
            <v>3600</v>
          </cell>
          <cell r="G13">
            <v>12558.278883126201</v>
          </cell>
          <cell r="H13">
            <v>4680</v>
          </cell>
          <cell r="I13">
            <v>16406.002985792515</v>
          </cell>
          <cell r="J13">
            <v>6000</v>
          </cell>
          <cell r="K13">
            <v>21839.237140362387</v>
          </cell>
          <cell r="L13">
            <v>4200</v>
          </cell>
          <cell r="M13">
            <v>14904.827562495951</v>
          </cell>
          <cell r="N13">
            <v>5400</v>
          </cell>
          <cell r="O13">
            <v>19632.540537207955</v>
          </cell>
          <cell r="P13">
            <v>6360</v>
          </cell>
          <cell r="Q13">
            <v>23976.409561283297</v>
          </cell>
          <cell r="R13">
            <v>4920</v>
          </cell>
          <cell r="S13">
            <v>18040.921795581929</v>
          </cell>
          <cell r="T13">
            <v>5280</v>
          </cell>
          <cell r="U13">
            <v>19828.545882905488</v>
          </cell>
          <cell r="V13">
            <v>6120</v>
          </cell>
          <cell r="W13">
            <v>23496.324858954511</v>
          </cell>
          <cell r="X13">
            <v>4140</v>
          </cell>
          <cell r="Y13">
            <v>15579.940525959815</v>
          </cell>
          <cell r="Z13">
            <v>4440</v>
          </cell>
          <cell r="AA13">
            <v>17056.335261783533</v>
          </cell>
          <cell r="AB13">
            <v>3240</v>
          </cell>
          <cell r="AC13">
            <v>12059.895047779186</v>
          </cell>
        </row>
        <row r="14">
          <cell r="F14" t="str">
            <v>เสีย</v>
          </cell>
          <cell r="G14" t="str">
            <v>เสีย</v>
          </cell>
          <cell r="H14" t="str">
            <v>เสีย</v>
          </cell>
          <cell r="I14" t="str">
            <v>เสีย</v>
          </cell>
          <cell r="J14" t="str">
            <v>เสีย</v>
          </cell>
          <cell r="K14" t="str">
            <v>เสีย</v>
          </cell>
          <cell r="L14" t="str">
            <v>เสีย</v>
          </cell>
          <cell r="M14" t="str">
            <v>เสีย</v>
          </cell>
          <cell r="N14" t="str">
            <v>เสีย</v>
          </cell>
          <cell r="O14" t="str">
            <v>เสีย</v>
          </cell>
          <cell r="P14" t="str">
            <v>เสีย</v>
          </cell>
          <cell r="Q14" t="str">
            <v>เสีย</v>
          </cell>
          <cell r="R14" t="str">
            <v>เสีย</v>
          </cell>
          <cell r="S14" t="str">
            <v>เสีย</v>
          </cell>
          <cell r="T14" t="str">
            <v>เสีย</v>
          </cell>
          <cell r="U14" t="str">
            <v>เสีย</v>
          </cell>
          <cell r="V14" t="str">
            <v>เสีย</v>
          </cell>
          <cell r="W14" t="str">
            <v>เสีย</v>
          </cell>
          <cell r="X14" t="str">
            <v>เสีย</v>
          </cell>
          <cell r="Y14" t="str">
            <v>เสีย</v>
          </cell>
          <cell r="Z14" t="str">
            <v>เสีย</v>
          </cell>
          <cell r="AA14" t="str">
            <v>เสีย</v>
          </cell>
          <cell r="AB14" t="str">
            <v>เสีย</v>
          </cell>
          <cell r="AC14" t="str">
            <v>เสีย</v>
          </cell>
        </row>
        <row r="16">
          <cell r="F16">
            <v>8600</v>
          </cell>
          <cell r="G16">
            <v>30000.332887468147</v>
          </cell>
          <cell r="H16">
            <v>11200</v>
          </cell>
          <cell r="I16">
            <v>39262.229367708584</v>
          </cell>
          <cell r="J16">
            <v>10420</v>
          </cell>
          <cell r="K16">
            <v>37927.47516709601</v>
          </cell>
          <cell r="L16">
            <v>7240</v>
          </cell>
          <cell r="M16">
            <v>25693.083702969212</v>
          </cell>
          <cell r="N16">
            <v>8840</v>
          </cell>
          <cell r="O16">
            <v>32139.195990540429</v>
          </cell>
          <cell r="P16">
            <v>13020</v>
          </cell>
          <cell r="Q16">
            <v>49083.781837721472</v>
          </cell>
          <cell r="R16">
            <v>10900</v>
          </cell>
          <cell r="S16">
            <v>39968.708856065656</v>
          </cell>
          <cell r="T16">
            <v>11220</v>
          </cell>
          <cell r="U16">
            <v>42135.660001174168</v>
          </cell>
          <cell r="V16">
            <v>11700</v>
          </cell>
          <cell r="W16">
            <v>44919.444583295393</v>
          </cell>
          <cell r="X16">
            <v>7560</v>
          </cell>
          <cell r="Y16">
            <v>28450.326177839663</v>
          </cell>
          <cell r="Z16">
            <v>17300</v>
          </cell>
          <cell r="AA16">
            <v>66458.24324974214</v>
          </cell>
          <cell r="AB16">
            <v>3660</v>
          </cell>
          <cell r="AC16">
            <v>13623.214776195005</v>
          </cell>
        </row>
        <row r="17">
          <cell r="F17">
            <v>1720</v>
          </cell>
          <cell r="G17">
            <v>6000.0665774936288</v>
          </cell>
          <cell r="H17">
            <v>2320</v>
          </cell>
          <cell r="I17">
            <v>8132.8903690253501</v>
          </cell>
          <cell r="J17">
            <v>2560</v>
          </cell>
          <cell r="K17">
            <v>9318.0745132212851</v>
          </cell>
          <cell r="L17">
            <v>3800</v>
          </cell>
          <cell r="M17">
            <v>13485.320175591576</v>
          </cell>
          <cell r="N17">
            <v>2480</v>
          </cell>
          <cell r="O17">
            <v>9016.426024495504</v>
          </cell>
          <cell r="P17">
            <v>900</v>
          </cell>
          <cell r="Q17">
            <v>3392.8881454646175</v>
          </cell>
          <cell r="R17">
            <v>1440</v>
          </cell>
          <cell r="S17">
            <v>5280.2697938288575</v>
          </cell>
          <cell r="T17">
            <v>1240</v>
          </cell>
          <cell r="U17">
            <v>4656.7039573490165</v>
          </cell>
          <cell r="V17">
            <v>2500</v>
          </cell>
          <cell r="W17">
            <v>9598.1719195075621</v>
          </cell>
          <cell r="X17">
            <v>3080</v>
          </cell>
          <cell r="Y17">
            <v>11590.873628008751</v>
          </cell>
          <cell r="Z17">
            <v>2580</v>
          </cell>
          <cell r="AA17">
            <v>9911.1137331985392</v>
          </cell>
          <cell r="AB17">
            <v>1460</v>
          </cell>
          <cell r="AC17">
            <v>5434.3971511597565</v>
          </cell>
        </row>
        <row r="18">
          <cell r="F18">
            <v>7980</v>
          </cell>
          <cell r="G18">
            <v>27837.518190929743</v>
          </cell>
          <cell r="H18">
            <v>11940</v>
          </cell>
          <cell r="I18">
            <v>41856.340950932186</v>
          </cell>
          <cell r="J18">
            <v>12360</v>
          </cell>
          <cell r="K18">
            <v>44988.828509146515</v>
          </cell>
          <cell r="L18">
            <v>12120</v>
          </cell>
          <cell r="M18">
            <v>43011.073823202605</v>
          </cell>
          <cell r="N18">
            <v>7020</v>
          </cell>
          <cell r="O18">
            <v>25522.302698370338</v>
          </cell>
          <cell r="P18">
            <v>9660</v>
          </cell>
          <cell r="Q18">
            <v>36416.999427986899</v>
          </cell>
          <cell r="R18">
            <v>15420</v>
          </cell>
          <cell r="S18">
            <v>56542.889042250681</v>
          </cell>
          <cell r="T18">
            <v>16200</v>
          </cell>
          <cell r="U18">
            <v>60837.583958914569</v>
          </cell>
          <cell r="V18">
            <v>16200</v>
          </cell>
          <cell r="W18">
            <v>62196.154038409004</v>
          </cell>
          <cell r="X18">
            <v>12000</v>
          </cell>
          <cell r="Y18">
            <v>45159.247901332797</v>
          </cell>
          <cell r="Z18">
            <v>12240</v>
          </cell>
          <cell r="AA18">
            <v>47020.167478430281</v>
          </cell>
          <cell r="AB18">
            <v>11280</v>
          </cell>
          <cell r="AC18">
            <v>41986.301277453458</v>
          </cell>
        </row>
        <row r="19">
          <cell r="F19">
            <v>1500</v>
          </cell>
          <cell r="G19">
            <v>5232.6162013025832</v>
          </cell>
          <cell r="H19">
            <v>2300</v>
          </cell>
          <cell r="I19">
            <v>8062.7792451544419</v>
          </cell>
          <cell r="J19">
            <v>2420</v>
          </cell>
          <cell r="K19">
            <v>8808.4923132794956</v>
          </cell>
          <cell r="L19">
            <v>2220</v>
          </cell>
          <cell r="M19">
            <v>7878.2659973192885</v>
          </cell>
          <cell r="N19">
            <v>460</v>
          </cell>
          <cell r="O19">
            <v>1672.4016013177145</v>
          </cell>
          <cell r="P19">
            <v>1740</v>
          </cell>
          <cell r="Q19">
            <v>6559.5837478982612</v>
          </cell>
          <cell r="R19">
            <v>2660</v>
          </cell>
          <cell r="S19">
            <v>9753.8317024894168</v>
          </cell>
          <cell r="T19">
            <v>2940</v>
          </cell>
          <cell r="U19">
            <v>11040.894866617829</v>
          </cell>
          <cell r="V19">
            <v>3080</v>
          </cell>
          <cell r="W19">
            <v>11824.947804833317</v>
          </cell>
          <cell r="X19">
            <v>2340</v>
          </cell>
          <cell r="Y19">
            <v>8806.0533407598959</v>
          </cell>
          <cell r="Z19">
            <v>2240</v>
          </cell>
          <cell r="AA19">
            <v>8604.997969908809</v>
          </cell>
          <cell r="AB19">
            <v>2240</v>
          </cell>
          <cell r="AC19">
            <v>8337.7052182177085</v>
          </cell>
        </row>
        <row r="20">
          <cell r="F20">
            <v>2640</v>
          </cell>
          <cell r="G20">
            <v>9209.4045142925461</v>
          </cell>
          <cell r="H20">
            <v>3600</v>
          </cell>
          <cell r="I20">
            <v>12620.002296763474</v>
          </cell>
          <cell r="J20">
            <v>3720</v>
          </cell>
          <cell r="K20">
            <v>13540.327027024679</v>
          </cell>
          <cell r="L20">
            <v>3960</v>
          </cell>
          <cell r="M20">
            <v>14053.123130353326</v>
          </cell>
          <cell r="N20">
            <v>2340</v>
          </cell>
          <cell r="O20">
            <v>8507.434232790114</v>
          </cell>
          <cell r="P20">
            <v>3000</v>
          </cell>
          <cell r="Q20">
            <v>11309.627151548726</v>
          </cell>
          <cell r="R20">
            <v>3720</v>
          </cell>
          <cell r="S20">
            <v>13640.696967391215</v>
          </cell>
          <cell r="T20">
            <v>4440</v>
          </cell>
          <cell r="U20">
            <v>16674.004492443251</v>
          </cell>
          <cell r="V20">
            <v>840</v>
          </cell>
          <cell r="W20">
            <v>3224.9857649545411</v>
          </cell>
          <cell r="X20">
            <v>7080</v>
          </cell>
          <cell r="Y20">
            <v>26643.956261786352</v>
          </cell>
          <cell r="Z20">
            <v>3840</v>
          </cell>
          <cell r="AA20">
            <v>14751.425091272245</v>
          </cell>
          <cell r="AB20">
            <v>3000</v>
          </cell>
          <cell r="AC20">
            <v>11166.56948868443</v>
          </cell>
        </row>
        <row r="21">
          <cell r="F21">
            <v>2540</v>
          </cell>
          <cell r="G21">
            <v>8860.5634342057074</v>
          </cell>
          <cell r="H21">
            <v>3580</v>
          </cell>
          <cell r="I21">
            <v>12549.891172892565</v>
          </cell>
          <cell r="J21">
            <v>3800</v>
          </cell>
          <cell r="K21">
            <v>13831.516855562844</v>
          </cell>
          <cell r="L21">
            <v>3380</v>
          </cell>
          <cell r="M21">
            <v>11994.83741934198</v>
          </cell>
          <cell r="N21">
            <v>2020</v>
          </cell>
          <cell r="O21">
            <v>7344.0244231777897</v>
          </cell>
          <cell r="P21">
            <v>2780</v>
          </cell>
          <cell r="Q21">
            <v>10480.254493768485</v>
          </cell>
          <cell r="R21">
            <v>3880</v>
          </cell>
          <cell r="S21">
            <v>14227.393611149977</v>
          </cell>
          <cell r="T21">
            <v>4300</v>
          </cell>
          <cell r="U21">
            <v>16148.24759403288</v>
          </cell>
          <cell r="V21">
            <v>4180</v>
          </cell>
          <cell r="W21">
            <v>16048.143449416644</v>
          </cell>
          <cell r="X21">
            <v>3180</v>
          </cell>
          <cell r="Y21">
            <v>11967.200693853192</v>
          </cell>
          <cell r="Z21">
            <v>3460</v>
          </cell>
          <cell r="AA21">
            <v>13291.648649948429</v>
          </cell>
          <cell r="AB21">
            <v>2700</v>
          </cell>
          <cell r="AC21">
            <v>10049.912539815989</v>
          </cell>
        </row>
        <row r="22">
          <cell r="F22">
            <v>4920</v>
          </cell>
          <cell r="G22">
            <v>17162.981140272474</v>
          </cell>
          <cell r="H22">
            <v>7740</v>
          </cell>
          <cell r="I22">
            <v>27133.004938041468</v>
          </cell>
          <cell r="J22">
            <v>8040</v>
          </cell>
          <cell r="K22">
            <v>29264.577768085597</v>
          </cell>
          <cell r="L22">
            <v>6600</v>
          </cell>
          <cell r="M22">
            <v>23421.871883922209</v>
          </cell>
          <cell r="N22">
            <v>6000</v>
          </cell>
          <cell r="O22">
            <v>21813.933930231058</v>
          </cell>
          <cell r="P22">
            <v>5400</v>
          </cell>
          <cell r="Q22">
            <v>20357.328872787704</v>
          </cell>
          <cell r="R22">
            <v>8640</v>
          </cell>
          <cell r="S22">
            <v>31681.618762973147</v>
          </cell>
          <cell r="T22">
            <v>10320</v>
          </cell>
          <cell r="U22">
            <v>38755.79422567891</v>
          </cell>
          <cell r="V22">
            <v>10440</v>
          </cell>
          <cell r="W22">
            <v>40081.965935863576</v>
          </cell>
          <cell r="X22">
            <v>7080</v>
          </cell>
          <cell r="Y22">
            <v>26643.956261786352</v>
          </cell>
          <cell r="Z22">
            <v>7020</v>
          </cell>
          <cell r="AA22">
            <v>26967.448994982075</v>
          </cell>
          <cell r="AB22">
            <v>6780</v>
          </cell>
          <cell r="AC22">
            <v>25236.447044426815</v>
          </cell>
        </row>
        <row r="23">
          <cell r="F23">
            <v>4320</v>
          </cell>
          <cell r="G23">
            <v>15069.93465975144</v>
          </cell>
          <cell r="H23">
            <v>6240</v>
          </cell>
          <cell r="I23">
            <v>21874.670647723353</v>
          </cell>
          <cell r="J23">
            <v>6780</v>
          </cell>
          <cell r="K23">
            <v>24678.337968609496</v>
          </cell>
          <cell r="L23">
            <v>6060</v>
          </cell>
          <cell r="M23">
            <v>21505.536911601303</v>
          </cell>
          <cell r="N23">
            <v>4560</v>
          </cell>
          <cell r="O23">
            <v>16578.589786975605</v>
          </cell>
          <cell r="P23">
            <v>5820</v>
          </cell>
          <cell r="Q23">
            <v>21940.676674004528</v>
          </cell>
          <cell r="R23">
            <v>7560</v>
          </cell>
          <cell r="S23">
            <v>27721.416417601504</v>
          </cell>
          <cell r="T23">
            <v>8760</v>
          </cell>
          <cell r="U23">
            <v>32897.360214820474</v>
          </cell>
          <cell r="V23">
            <v>8640</v>
          </cell>
          <cell r="W23">
            <v>33171.282153818138</v>
          </cell>
          <cell r="X23">
            <v>6960</v>
          </cell>
          <cell r="Y23">
            <v>26192.363782773024</v>
          </cell>
          <cell r="Z23">
            <v>6720</v>
          </cell>
          <cell r="AA23">
            <v>25814.993909726429</v>
          </cell>
          <cell r="AB23">
            <v>6540</v>
          </cell>
          <cell r="AC23">
            <v>24343.12148533206</v>
          </cell>
        </row>
        <row r="24">
          <cell r="F24">
            <v>10500</v>
          </cell>
          <cell r="G24">
            <v>36628.313409118084</v>
          </cell>
          <cell r="H24">
            <v>29500</v>
          </cell>
          <cell r="I24">
            <v>103413.90770958958</v>
          </cell>
          <cell r="J24">
            <v>2600</v>
          </cell>
          <cell r="K24">
            <v>9463.6694274903675</v>
          </cell>
          <cell r="L24">
            <v>11800</v>
          </cell>
          <cell r="M24">
            <v>41875.467913679102</v>
          </cell>
          <cell r="N24">
            <v>9800</v>
          </cell>
          <cell r="O24">
            <v>35629.425419377396</v>
          </cell>
          <cell r="P24">
            <v>14500</v>
          </cell>
          <cell r="Q24">
            <v>54663.197899152176</v>
          </cell>
          <cell r="R24">
            <v>18900</v>
          </cell>
          <cell r="S24">
            <v>69303.541044003752</v>
          </cell>
          <cell r="T24">
            <v>21000</v>
          </cell>
          <cell r="U24">
            <v>78863.534761555929</v>
          </cell>
          <cell r="V24">
            <v>20600</v>
          </cell>
          <cell r="W24">
            <v>79088.936616742314</v>
          </cell>
          <cell r="X24">
            <v>15900</v>
          </cell>
          <cell r="Y24">
            <v>59836.003469265954</v>
          </cell>
          <cell r="Z24">
            <v>15300</v>
          </cell>
          <cell r="AA24">
            <v>58775.209348037853</v>
          </cell>
          <cell r="AB24">
            <v>13700</v>
          </cell>
          <cell r="AC24">
            <v>50994.000664992236</v>
          </cell>
        </row>
        <row r="25">
          <cell r="F25">
            <v>11900</v>
          </cell>
          <cell r="G25">
            <v>41512.088530333829</v>
          </cell>
          <cell r="H25">
            <v>15700</v>
          </cell>
          <cell r="I25">
            <v>55037.232238662924</v>
          </cell>
          <cell r="J25">
            <v>18400</v>
          </cell>
          <cell r="K25">
            <v>66973.660563777987</v>
          </cell>
          <cell r="L25">
            <v>17700</v>
          </cell>
          <cell r="M25">
            <v>62813.201870518657</v>
          </cell>
          <cell r="N25">
            <v>4000</v>
          </cell>
          <cell r="O25">
            <v>14542.622620154039</v>
          </cell>
          <cell r="P25">
            <v>23100</v>
          </cell>
          <cell r="Q25">
            <v>87084.12906692519</v>
          </cell>
          <cell r="R25">
            <v>19800</v>
          </cell>
          <cell r="S25">
            <v>72603.709665146787</v>
          </cell>
          <cell r="T25">
            <v>21800</v>
          </cell>
          <cell r="U25">
            <v>81867.859895329486</v>
          </cell>
          <cell r="V25">
            <v>22100</v>
          </cell>
          <cell r="W25">
            <v>84847.839768446851</v>
          </cell>
          <cell r="X25">
            <v>16600</v>
          </cell>
          <cell r="Y25">
            <v>62470.292930177035</v>
          </cell>
          <cell r="Z25">
            <v>17300</v>
          </cell>
          <cell r="AA25">
            <v>66458.24324974214</v>
          </cell>
          <cell r="AB25">
            <v>15400</v>
          </cell>
          <cell r="AC25">
            <v>57321.723375246744</v>
          </cell>
        </row>
        <row r="26">
          <cell r="F26">
            <v>5000</v>
          </cell>
          <cell r="G26">
            <v>17442.054004341946</v>
          </cell>
          <cell r="H26">
            <v>7800</v>
          </cell>
          <cell r="I26">
            <v>27343.338309654195</v>
          </cell>
          <cell r="J26">
            <v>39000</v>
          </cell>
          <cell r="K26">
            <v>141955.04141235552</v>
          </cell>
          <cell r="L26">
            <v>19400</v>
          </cell>
          <cell r="M26">
            <v>68846.108264862254</v>
          </cell>
          <cell r="N26">
            <v>6200</v>
          </cell>
          <cell r="O26">
            <v>22541.065061238762</v>
          </cell>
          <cell r="P26">
            <v>19200</v>
          </cell>
          <cell r="Q26">
            <v>72381.613769911841</v>
          </cell>
          <cell r="R26">
            <v>26200</v>
          </cell>
          <cell r="S26">
            <v>96071.575415497267</v>
          </cell>
          <cell r="T26">
            <v>25400</v>
          </cell>
          <cell r="U26">
            <v>95387.322997310504</v>
          </cell>
          <cell r="V26">
            <v>24800</v>
          </cell>
          <cell r="W26">
            <v>95213.865441515023</v>
          </cell>
          <cell r="X26">
            <v>19200</v>
          </cell>
          <cell r="Y26">
            <v>72254.796642132482</v>
          </cell>
          <cell r="Z26">
            <v>18800</v>
          </cell>
          <cell r="AA26">
            <v>72220.518676020365</v>
          </cell>
          <cell r="AB26">
            <v>19600</v>
          </cell>
          <cell r="AC26">
            <v>72954.920659404946</v>
          </cell>
        </row>
        <row r="38">
          <cell r="F38">
            <v>1905</v>
          </cell>
          <cell r="G38">
            <v>6645.422575654281</v>
          </cell>
          <cell r="H38">
            <v>3721</v>
          </cell>
          <cell r="I38">
            <v>13044.174596182469</v>
          </cell>
          <cell r="J38">
            <v>2077</v>
          </cell>
          <cell r="K38">
            <v>7560.0159234221128</v>
          </cell>
          <cell r="L38">
            <v>2010</v>
          </cell>
          <cell r="M38">
            <v>7133.0246191944916</v>
          </cell>
          <cell r="N38">
            <v>2084</v>
          </cell>
          <cell r="O38">
            <v>7576.7063851002549</v>
          </cell>
          <cell r="P38">
            <v>2507</v>
          </cell>
          <cell r="Q38">
            <v>9451.0784229775509</v>
          </cell>
          <cell r="R38">
            <v>2115</v>
          </cell>
          <cell r="S38">
            <v>7755.3962596861347</v>
          </cell>
          <cell r="T38">
            <v>2471</v>
          </cell>
          <cell r="U38">
            <v>9279.6092569430803</v>
          </cell>
          <cell r="V38">
            <v>3041</v>
          </cell>
          <cell r="W38">
            <v>11675.216322888999</v>
          </cell>
          <cell r="X38">
            <v>2233</v>
          </cell>
          <cell r="Y38">
            <v>8403.3833803063444</v>
          </cell>
          <cell r="Z38">
            <v>2557</v>
          </cell>
          <cell r="AA38">
            <v>9822.7588433289402</v>
          </cell>
          <cell r="AB38">
            <v>2881</v>
          </cell>
          <cell r="AC38">
            <v>10723.628898966615</v>
          </cell>
        </row>
        <row r="41">
          <cell r="F41">
            <v>119</v>
          </cell>
          <cell r="G41">
            <v>415.1208853033383</v>
          </cell>
          <cell r="H41">
            <v>122</v>
          </cell>
          <cell r="I41">
            <v>427.67785561253993</v>
          </cell>
          <cell r="J41">
            <v>125</v>
          </cell>
          <cell r="K41">
            <v>454.98410709088307</v>
          </cell>
          <cell r="L41">
            <v>87</v>
          </cell>
          <cell r="M41">
            <v>308.74285665170186</v>
          </cell>
          <cell r="N41">
            <v>593</v>
          </cell>
          <cell r="O41">
            <v>2155.9438034378363</v>
          </cell>
          <cell r="P41">
            <v>0</v>
          </cell>
          <cell r="Q41">
            <v>0</v>
          </cell>
          <cell r="R41">
            <v>19</v>
          </cell>
          <cell r="S41">
            <v>69.670226446352984</v>
          </cell>
          <cell r="T41">
            <v>123</v>
          </cell>
          <cell r="U41">
            <v>461.91498931768473</v>
          </cell>
          <cell r="V41">
            <v>355</v>
          </cell>
          <cell r="W41">
            <v>1362.9404125700739</v>
          </cell>
          <cell r="X41">
            <v>139</v>
          </cell>
          <cell r="Y41">
            <v>523.09462152377159</v>
          </cell>
          <cell r="Z41">
            <v>231</v>
          </cell>
          <cell r="AA41">
            <v>887.39041564684601</v>
          </cell>
          <cell r="AB41">
            <v>359</v>
          </cell>
          <cell r="AC41">
            <v>1336.2661488125702</v>
          </cell>
        </row>
        <row r="43">
          <cell r="F43">
            <v>70</v>
          </cell>
          <cell r="G43">
            <v>244.18875606078723</v>
          </cell>
          <cell r="H43">
            <v>120</v>
          </cell>
          <cell r="I43">
            <v>420.66674322544912</v>
          </cell>
          <cell r="J43">
            <v>168</v>
          </cell>
          <cell r="K43">
            <v>611.49863993014685</v>
          </cell>
          <cell r="L43">
            <v>116</v>
          </cell>
          <cell r="M43">
            <v>411.65714220226914</v>
          </cell>
          <cell r="N43">
            <v>80</v>
          </cell>
          <cell r="O43">
            <v>290.8524524030808</v>
          </cell>
          <cell r="P43">
            <v>102</v>
          </cell>
          <cell r="Q43">
            <v>384.52732315265666</v>
          </cell>
          <cell r="R43">
            <v>94</v>
          </cell>
          <cell r="S43">
            <v>344.68427820827264</v>
          </cell>
          <cell r="T43">
            <v>104</v>
          </cell>
          <cell r="U43">
            <v>390.56226739056268</v>
          </cell>
          <cell r="V43">
            <v>139</v>
          </cell>
          <cell r="W43">
            <v>533.65835872462048</v>
          </cell>
          <cell r="X43">
            <v>110</v>
          </cell>
          <cell r="Y43">
            <v>413.95977242888398</v>
          </cell>
          <cell r="Z43">
            <v>111</v>
          </cell>
          <cell r="AA43">
            <v>426.40838154458834</v>
          </cell>
          <cell r="AB43">
            <v>185</v>
          </cell>
          <cell r="AC43">
            <v>688.60511846887323</v>
          </cell>
        </row>
        <row r="47">
          <cell r="F47">
            <v>5</v>
          </cell>
          <cell r="G47">
            <v>17.442054004341944</v>
          </cell>
          <cell r="H47">
            <v>8</v>
          </cell>
          <cell r="I47">
            <v>28.044449548363275</v>
          </cell>
          <cell r="J47">
            <v>10</v>
          </cell>
          <cell r="K47">
            <v>36.398728567270645</v>
          </cell>
          <cell r="L47">
            <v>7</v>
          </cell>
          <cell r="M47">
            <v>24.841379270826586</v>
          </cell>
          <cell r="N47">
            <v>8</v>
          </cell>
          <cell r="O47">
            <v>29.08524524030808</v>
          </cell>
          <cell r="P47">
            <v>10</v>
          </cell>
          <cell r="Q47">
            <v>37.698757171829087</v>
          </cell>
          <cell r="R47">
            <v>8</v>
          </cell>
          <cell r="S47">
            <v>29.334832187938098</v>
          </cell>
          <cell r="T47">
            <v>7</v>
          </cell>
          <cell r="U47">
            <v>26.287844920518641</v>
          </cell>
          <cell r="V47">
            <v>12</v>
          </cell>
          <cell r="W47">
            <v>46.071225213636296</v>
          </cell>
          <cell r="X47">
            <v>6</v>
          </cell>
          <cell r="Y47">
            <v>22.579623950666399</v>
          </cell>
          <cell r="Z47">
            <v>6</v>
          </cell>
          <cell r="AA47">
            <v>23.049101705112882</v>
          </cell>
          <cell r="AB47">
            <v>5</v>
          </cell>
          <cell r="AC47">
            <v>18.610949147807386</v>
          </cell>
        </row>
        <row r="48">
          <cell r="F48">
            <v>30174.34</v>
          </cell>
          <cell r="G48">
            <v>105260.49356507507</v>
          </cell>
          <cell r="H48">
            <v>29611.71</v>
          </cell>
          <cell r="I48">
            <v>103805.51339197053</v>
          </cell>
          <cell r="J48">
            <v>47422.3</v>
          </cell>
          <cell r="K48">
            <v>172611.14257356786</v>
          </cell>
          <cell r="L48">
            <v>37575.06</v>
          </cell>
          <cell r="M48">
            <v>133345.18808343788</v>
          </cell>
          <cell r="N48">
            <v>36189.589999999997</v>
          </cell>
          <cell r="O48">
            <v>131572.88753702509</v>
          </cell>
          <cell r="P48">
            <v>45116.21</v>
          </cell>
          <cell r="Q48">
            <v>170082.50453032472</v>
          </cell>
          <cell r="R48">
            <v>44112.01</v>
          </cell>
          <cell r="S48">
            <v>161752.30135283092</v>
          </cell>
          <cell r="T48">
            <v>51651.11</v>
          </cell>
          <cell r="U48">
            <v>193970.90995037853</v>
          </cell>
          <cell r="V48">
            <v>55165.14</v>
          </cell>
          <cell r="W48">
            <v>211793.79907348135</v>
          </cell>
          <cell r="X48">
            <v>26660.28</v>
          </cell>
          <cell r="Y48">
            <v>100329.84946991206</v>
          </cell>
          <cell r="Z48">
            <v>41512.06</v>
          </cell>
          <cell r="AA48">
            <v>159469.28215479138</v>
          </cell>
          <cell r="AB48">
            <v>29231.54</v>
          </cell>
          <cell r="AC48">
            <v>108805.34089041949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>ปรับปรุงอาคาร</v>
          </cell>
          <cell r="AC49" t="str">
            <v>ปรับปรุงอาคาร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>ปรับปรุงอาคาร</v>
          </cell>
          <cell r="AC50" t="str">
            <v>ปรับปรุงอาคาร</v>
          </cell>
        </row>
        <row r="51">
          <cell r="F51">
            <v>15116.76</v>
          </cell>
          <cell r="G51">
            <v>52733.468858135231</v>
          </cell>
          <cell r="H51">
            <v>16651.14</v>
          </cell>
          <cell r="I51">
            <v>58371.506956591707</v>
          </cell>
          <cell r="J51">
            <v>21470.16</v>
          </cell>
          <cell r="K51">
            <v>78148.652613587154</v>
          </cell>
          <cell r="L51">
            <v>17898.88</v>
          </cell>
          <cell r="M51">
            <v>63518.980943287512</v>
          </cell>
          <cell r="N51">
            <v>23517.4</v>
          </cell>
          <cell r="O51">
            <v>85501.168301802652</v>
          </cell>
          <cell r="P51">
            <v>21299.42</v>
          </cell>
          <cell r="Q51">
            <v>80296.166248079971</v>
          </cell>
          <cell r="R51">
            <v>19559.259999999998</v>
          </cell>
          <cell r="S51">
            <v>71720.951227531259</v>
          </cell>
          <cell r="T51">
            <v>22626.7</v>
          </cell>
          <cell r="U51">
            <v>84972.454380442738</v>
          </cell>
          <cell r="V51">
            <v>22583.79</v>
          </cell>
          <cell r="W51">
            <v>86705.239605622279</v>
          </cell>
          <cell r="X51">
            <v>20175.650000000001</v>
          </cell>
          <cell r="Y51">
            <v>75926.43166004376</v>
          </cell>
          <cell r="Z51">
            <v>18537.57</v>
          </cell>
          <cell r="AA51">
            <v>71212.389382608235</v>
          </cell>
          <cell r="AB51">
            <v>18796.580000000002</v>
          </cell>
          <cell r="AC51">
            <v>69964.438906538679</v>
          </cell>
        </row>
        <row r="52">
          <cell r="F52">
            <v>33868.089999999997</v>
          </cell>
          <cell r="G52">
            <v>118145.81096078266</v>
          </cell>
          <cell r="H52">
            <v>32568.14</v>
          </cell>
          <cell r="I52">
            <v>114169.44488925398</v>
          </cell>
          <cell r="J52">
            <v>50457.59</v>
          </cell>
          <cell r="K52">
            <v>183659.21225686296</v>
          </cell>
          <cell r="L52">
            <v>50620.55</v>
          </cell>
          <cell r="M52">
            <v>179640.61163540583</v>
          </cell>
          <cell r="N52">
            <v>60470.33</v>
          </cell>
          <cell r="O52">
            <v>219849.29722654488</v>
          </cell>
          <cell r="P52">
            <v>59349.72</v>
          </cell>
          <cell r="Q52">
            <v>223741.06824960481</v>
          </cell>
          <cell r="R52">
            <v>57787.63</v>
          </cell>
          <cell r="S52">
            <v>211898.80357358215</v>
          </cell>
          <cell r="T52">
            <v>57355.8</v>
          </cell>
          <cell r="U52">
            <v>215394.33938461187</v>
          </cell>
          <cell r="V52">
            <v>55299.87</v>
          </cell>
          <cell r="W52">
            <v>212311.06375456747</v>
          </cell>
          <cell r="X52">
            <v>42766.44</v>
          </cell>
          <cell r="Y52">
            <v>160941.68881812293</v>
          </cell>
          <cell r="Z52">
            <v>39747.14</v>
          </cell>
          <cell r="AA52">
            <v>152689.3120578934</v>
          </cell>
          <cell r="AB52">
            <v>31228.17</v>
          </cell>
          <cell r="AC52">
            <v>116237.17676981683</v>
          </cell>
        </row>
        <row r="53">
          <cell r="F53">
            <v>4</v>
          </cell>
          <cell r="G53">
            <v>13.953643203473556</v>
          </cell>
          <cell r="H53">
            <v>5</v>
          </cell>
          <cell r="I53">
            <v>17.527780967727047</v>
          </cell>
          <cell r="J53">
            <v>4</v>
          </cell>
          <cell r="K53">
            <v>14.559491426908258</v>
          </cell>
          <cell r="L53">
            <v>4</v>
          </cell>
          <cell r="M53">
            <v>14.195073869043764</v>
          </cell>
          <cell r="N53">
            <v>5</v>
          </cell>
          <cell r="O53">
            <v>18.17827827519255</v>
          </cell>
          <cell r="P53">
            <v>6</v>
          </cell>
          <cell r="Q53">
            <v>22.619254303097449</v>
          </cell>
          <cell r="R53">
            <v>5</v>
          </cell>
          <cell r="S53">
            <v>18.334270117461312</v>
          </cell>
          <cell r="T53">
            <v>4</v>
          </cell>
          <cell r="U53">
            <v>15.021625668867795</v>
          </cell>
          <cell r="V53">
            <v>5</v>
          </cell>
          <cell r="W53">
            <v>19.196343839015125</v>
          </cell>
          <cell r="X53">
            <v>3</v>
          </cell>
          <cell r="Y53">
            <v>11.289811975333199</v>
          </cell>
          <cell r="Z53">
            <v>9</v>
          </cell>
          <cell r="AA53">
            <v>34.573652557669327</v>
          </cell>
          <cell r="AB53">
            <v>1</v>
          </cell>
          <cell r="AC53">
            <v>3.722189829561477</v>
          </cell>
        </row>
        <row r="54">
          <cell r="F54">
            <v>6300</v>
          </cell>
          <cell r="G54">
            <v>21976.988045470851</v>
          </cell>
          <cell r="H54">
            <v>8400</v>
          </cell>
          <cell r="I54">
            <v>29446.672025781438</v>
          </cell>
          <cell r="J54">
            <v>10200</v>
          </cell>
          <cell r="K54">
            <v>37126.70313861606</v>
          </cell>
          <cell r="L54">
            <v>7500</v>
          </cell>
          <cell r="M54">
            <v>26615.763504457056</v>
          </cell>
          <cell r="N54">
            <v>7500</v>
          </cell>
          <cell r="O54">
            <v>27267.417412788825</v>
          </cell>
          <cell r="P54">
            <v>8400</v>
          </cell>
          <cell r="Q54">
            <v>31666.956024336432</v>
          </cell>
          <cell r="R54">
            <v>7800</v>
          </cell>
          <cell r="S54">
            <v>28601.461383239646</v>
          </cell>
          <cell r="T54">
            <v>8400</v>
          </cell>
          <cell r="U54">
            <v>31545.413904622368</v>
          </cell>
          <cell r="V54">
            <v>10200</v>
          </cell>
          <cell r="W54">
            <v>39160.541431590857</v>
          </cell>
          <cell r="X54">
            <v>6000</v>
          </cell>
          <cell r="Y54">
            <v>22579.623950666399</v>
          </cell>
          <cell r="Z54">
            <v>6900</v>
          </cell>
          <cell r="AA54">
            <v>26506.466960879814</v>
          </cell>
          <cell r="AB54">
            <v>6300</v>
          </cell>
          <cell r="AC54">
            <v>23449.795926237304</v>
          </cell>
        </row>
        <row r="55">
          <cell r="F55">
            <v>19946.87</v>
          </cell>
          <cell r="G55">
            <v>69582.876751517644</v>
          </cell>
          <cell r="H55">
            <v>23339.82</v>
          </cell>
          <cell r="I55">
            <v>81819.050557235008</v>
          </cell>
          <cell r="J55">
            <v>37683.269999999997</v>
          </cell>
          <cell r="K55">
            <v>137162.31162571727</v>
          </cell>
          <cell r="L55">
            <v>34720.449999999997</v>
          </cell>
          <cell r="M55">
            <v>123214.83812911013</v>
          </cell>
          <cell r="N55">
            <v>29937.67</v>
          </cell>
          <cell r="O55">
            <v>108843.05923417675</v>
          </cell>
          <cell r="P55">
            <v>33877.57</v>
          </cell>
          <cell r="Q55">
            <v>127714.22850016419</v>
          </cell>
          <cell r="R55">
            <v>32876.559999999998</v>
          </cell>
          <cell r="S55">
            <v>120553.54631458476</v>
          </cell>
          <cell r="T55">
            <v>34134.33</v>
          </cell>
          <cell r="U55">
            <v>128188.28192940101</v>
          </cell>
          <cell r="V55">
            <v>37997.480000000003</v>
          </cell>
          <cell r="W55">
            <v>145882.53821922009</v>
          </cell>
          <cell r="X55">
            <v>23304.27</v>
          </cell>
          <cell r="Y55">
            <v>87700.275507466067</v>
          </cell>
          <cell r="Z55">
            <v>23266.03</v>
          </cell>
          <cell r="AA55">
            <v>89376.848624034581</v>
          </cell>
          <cell r="AB55">
            <v>14991.98</v>
          </cell>
          <cell r="AC55">
            <v>55802.99548098907</v>
          </cell>
        </row>
        <row r="56">
          <cell r="F56">
            <v>12520.13</v>
          </cell>
          <cell r="G56">
            <v>43675.356720276337</v>
          </cell>
          <cell r="H56">
            <v>14043.6</v>
          </cell>
          <cell r="I56">
            <v>49230.628959674315</v>
          </cell>
          <cell r="J56">
            <v>12100.83</v>
          </cell>
          <cell r="K56">
            <v>44045.482660868562</v>
          </cell>
          <cell r="L56">
            <v>4633.99</v>
          </cell>
          <cell r="M56">
            <v>16444.957589602527</v>
          </cell>
          <cell r="N56">
            <v>26441.77</v>
          </cell>
          <cell r="O56">
            <v>96133.170629727625</v>
          </cell>
          <cell r="P56">
            <v>20357.7</v>
          </cell>
          <cell r="Q56">
            <v>76745.998887694499</v>
          </cell>
          <cell r="R56">
            <v>11521.74</v>
          </cell>
          <cell r="S56">
            <v>42248.538676631739</v>
          </cell>
          <cell r="T56">
            <v>9025.2099999999991</v>
          </cell>
          <cell r="U56">
            <v>33893.331550730574</v>
          </cell>
          <cell r="V56">
            <v>10069.469999999999</v>
          </cell>
          <cell r="W56">
            <v>38659.401679329523</v>
          </cell>
          <cell r="X56">
            <v>8888.18</v>
          </cell>
          <cell r="Y56">
            <v>33448.627000972345</v>
          </cell>
          <cell r="Z56">
            <v>10493.4</v>
          </cell>
          <cell r="AA56">
            <v>40310.573972071921</v>
          </cell>
          <cell r="AB56">
            <v>5441.63</v>
          </cell>
          <cell r="AC56">
            <v>20254.779842236621</v>
          </cell>
        </row>
        <row r="57">
          <cell r="F57">
            <v>7861.96</v>
          </cell>
          <cell r="G57">
            <v>27425.74617999524</v>
          </cell>
          <cell r="H57">
            <v>13091.45</v>
          </cell>
          <cell r="I57">
            <v>45892.813629990051</v>
          </cell>
          <cell r="J57">
            <v>10294.48</v>
          </cell>
          <cell r="K57">
            <v>37470.598326119631</v>
          </cell>
          <cell r="L57">
            <v>4636.24</v>
          </cell>
          <cell r="M57">
            <v>16452.942318653862</v>
          </cell>
          <cell r="N57">
            <v>29928.14</v>
          </cell>
          <cell r="O57">
            <v>108808.41143578423</v>
          </cell>
          <cell r="P57">
            <v>25142.04</v>
          </cell>
          <cell r="Q57">
            <v>94782.36607644138</v>
          </cell>
          <cell r="R57">
            <v>9881.11</v>
          </cell>
          <cell r="S57">
            <v>36232.587960069628</v>
          </cell>
          <cell r="T57">
            <v>18306.759999999998</v>
          </cell>
          <cell r="U57">
            <v>68749.323982450544</v>
          </cell>
          <cell r="V57">
            <v>18710.419999999998</v>
          </cell>
          <cell r="W57">
            <v>71834.331138477064</v>
          </cell>
          <cell r="X57">
            <v>4484.1400000000003</v>
          </cell>
          <cell r="Y57">
            <v>16875.032490356873</v>
          </cell>
          <cell r="Z57">
            <v>11255.97</v>
          </cell>
          <cell r="AA57">
            <v>43239.99955328324</v>
          </cell>
          <cell r="AB57">
            <v>12028.82</v>
          </cell>
          <cell r="AC57">
            <v>44773.551465625686</v>
          </cell>
        </row>
        <row r="58">
          <cell r="F58">
            <v>1280</v>
          </cell>
          <cell r="G58">
            <v>4465.1658251115377</v>
          </cell>
          <cell r="H58">
            <v>2080</v>
          </cell>
          <cell r="I58">
            <v>7291.5568825744513</v>
          </cell>
          <cell r="J58">
            <v>1280</v>
          </cell>
          <cell r="K58">
            <v>4659.0372566106425</v>
          </cell>
          <cell r="L58">
            <v>960</v>
          </cell>
          <cell r="M58">
            <v>3406.8177285705033</v>
          </cell>
          <cell r="N58">
            <v>5120</v>
          </cell>
          <cell r="O58">
            <v>18614.556953797171</v>
          </cell>
          <cell r="P58">
            <v>1872</v>
          </cell>
          <cell r="Q58">
            <v>7057.2073425664048</v>
          </cell>
          <cell r="R58">
            <v>2223.61</v>
          </cell>
          <cell r="S58">
            <v>8153.6532751776294</v>
          </cell>
          <cell r="T58">
            <v>2653</v>
          </cell>
          <cell r="U58">
            <v>9963.0932248765657</v>
          </cell>
          <cell r="V58">
            <v>3138.93</v>
          </cell>
          <cell r="W58">
            <v>12051.195913319949</v>
          </cell>
          <cell r="X58">
            <v>2956.46</v>
          </cell>
          <cell r="Y58">
            <v>11125.959170864531</v>
          </cell>
          <cell r="Z58">
            <v>5587.81</v>
          </cell>
          <cell r="AA58">
            <v>21465.666833141138</v>
          </cell>
          <cell r="AB58">
            <v>4356.8999999999996</v>
          </cell>
          <cell r="AC58">
            <v>16217.208868416397</v>
          </cell>
        </row>
        <row r="59">
          <cell r="F59">
            <v>162</v>
          </cell>
          <cell r="G59">
            <v>565.12254974067901</v>
          </cell>
          <cell r="H59">
            <v>149</v>
          </cell>
          <cell r="I59">
            <v>522.32787283826599</v>
          </cell>
          <cell r="J59">
            <v>116</v>
          </cell>
          <cell r="K59">
            <v>422.22525138033944</v>
          </cell>
          <cell r="L59">
            <v>82</v>
          </cell>
          <cell r="M59">
            <v>290.99901431539718</v>
          </cell>
          <cell r="N59">
            <v>91</v>
          </cell>
          <cell r="O59">
            <v>330.84466460850439</v>
          </cell>
          <cell r="P59">
            <v>137</v>
          </cell>
          <cell r="Q59">
            <v>516.4729732540585</v>
          </cell>
          <cell r="R59">
            <v>134</v>
          </cell>
          <cell r="S59">
            <v>491.35843914796311</v>
          </cell>
          <cell r="T59">
            <v>131</v>
          </cell>
          <cell r="U59">
            <v>491.9582406554203</v>
          </cell>
          <cell r="V59">
            <v>147</v>
          </cell>
          <cell r="W59">
            <v>564.37250886704464</v>
          </cell>
          <cell r="X59">
            <v>114</v>
          </cell>
          <cell r="Y59">
            <v>429.01285506266157</v>
          </cell>
          <cell r="Z59">
            <v>129</v>
          </cell>
          <cell r="AA59">
            <v>495.55568665992701</v>
          </cell>
          <cell r="AB59">
            <v>141</v>
          </cell>
          <cell r="AC59">
            <v>524.82876596816823</v>
          </cell>
        </row>
        <row r="62">
          <cell r="F62">
            <v>2359</v>
          </cell>
          <cell r="G62">
            <v>8229.1610792485299</v>
          </cell>
          <cell r="H62">
            <v>2579</v>
          </cell>
          <cell r="I62">
            <v>9040.8294231536111</v>
          </cell>
          <cell r="J62">
            <v>3725</v>
          </cell>
          <cell r="K62">
            <v>13558.526391308314</v>
          </cell>
          <cell r="L62">
            <v>2587</v>
          </cell>
          <cell r="M62">
            <v>9180.6640248040549</v>
          </cell>
          <cell r="N62">
            <v>3109</v>
          </cell>
          <cell r="O62">
            <v>11303.253431514728</v>
          </cell>
          <cell r="P62">
            <v>3225</v>
          </cell>
          <cell r="Q62">
            <v>12157.849187914881</v>
          </cell>
          <cell r="R62">
            <v>2549</v>
          </cell>
          <cell r="S62">
            <v>9346.8109058817772</v>
          </cell>
          <cell r="T62">
            <v>2475</v>
          </cell>
          <cell r="U62">
            <v>9294.6308826119475</v>
          </cell>
          <cell r="V62">
            <v>2889</v>
          </cell>
          <cell r="W62">
            <v>11091.647470182939</v>
          </cell>
          <cell r="X62">
            <v>2194</v>
          </cell>
          <cell r="Y62">
            <v>8256.6158246270134</v>
          </cell>
          <cell r="Z62">
            <v>1999</v>
          </cell>
          <cell r="AA62">
            <v>7679.1923847534426</v>
          </cell>
          <cell r="AB62">
            <v>1999</v>
          </cell>
          <cell r="AC62">
            <v>7440.6574692933928</v>
          </cell>
        </row>
        <row r="64">
          <cell r="F64">
            <v>808</v>
          </cell>
          <cell r="G64">
            <v>2818.6359271016581</v>
          </cell>
          <cell r="H64">
            <v>928</v>
          </cell>
          <cell r="I64">
            <v>3253.1561476101397</v>
          </cell>
          <cell r="J64">
            <v>972</v>
          </cell>
          <cell r="K64">
            <v>3537.9564167387066</v>
          </cell>
          <cell r="L64">
            <v>675</v>
          </cell>
          <cell r="M64">
            <v>2395.4187154011352</v>
          </cell>
          <cell r="N64">
            <v>795</v>
          </cell>
          <cell r="O64">
            <v>2890.3462457556152</v>
          </cell>
          <cell r="P64">
            <v>876</v>
          </cell>
          <cell r="Q64">
            <v>3302.4111282522276</v>
          </cell>
          <cell r="R64">
            <v>753</v>
          </cell>
          <cell r="S64">
            <v>2761.1410796896735</v>
          </cell>
          <cell r="T64">
            <v>867</v>
          </cell>
          <cell r="U64">
            <v>3255.9373637270946</v>
          </cell>
          <cell r="V64">
            <v>1004</v>
          </cell>
          <cell r="W64">
            <v>3854.6258428742372</v>
          </cell>
          <cell r="X64">
            <v>653</v>
          </cell>
          <cell r="Y64">
            <v>2457.4157399641931</v>
          </cell>
          <cell r="Z64">
            <v>554</v>
          </cell>
          <cell r="AA64">
            <v>2128.2003907720896</v>
          </cell>
          <cell r="AB64">
            <v>472</v>
          </cell>
          <cell r="AC64">
            <v>1756.8735995530171</v>
          </cell>
        </row>
        <row r="67">
          <cell r="F67">
            <v>5303</v>
          </cell>
          <cell r="G67">
            <v>18499.042477005067</v>
          </cell>
          <cell r="H67">
            <v>6737</v>
          </cell>
          <cell r="I67">
            <v>23616.932075915422</v>
          </cell>
          <cell r="J67">
            <v>5744</v>
          </cell>
          <cell r="K67">
            <v>20907.429689040258</v>
          </cell>
          <cell r="L67">
            <v>3989</v>
          </cell>
          <cell r="M67">
            <v>14156.037415903893</v>
          </cell>
          <cell r="N67">
            <v>4427</v>
          </cell>
          <cell r="O67">
            <v>16095.047584855483</v>
          </cell>
          <cell r="P67">
            <v>5534</v>
          </cell>
          <cell r="Q67">
            <v>20862.492218890216</v>
          </cell>
          <cell r="R67">
            <v>4851</v>
          </cell>
          <cell r="S67">
            <v>17787.908867960963</v>
          </cell>
          <cell r="T67">
            <v>4377</v>
          </cell>
          <cell r="U67">
            <v>16437.413888158586</v>
          </cell>
          <cell r="V67">
            <v>4761</v>
          </cell>
          <cell r="W67">
            <v>18278.758603510199</v>
          </cell>
          <cell r="X67">
            <v>3235</v>
          </cell>
          <cell r="Y67">
            <v>12174.180580067634</v>
          </cell>
          <cell r="Z67">
            <v>5084</v>
          </cell>
          <cell r="AA67">
            <v>19530.272178132316</v>
          </cell>
          <cell r="AB67">
            <v>5208</v>
          </cell>
          <cell r="AC67">
            <v>19385.164632356173</v>
          </cell>
        </row>
        <row r="68">
          <cell r="F68">
            <v>10373.35</v>
          </cell>
          <cell r="G68">
            <v>36186.506181188102</v>
          </cell>
          <cell r="H68">
            <v>10736.01</v>
          </cell>
          <cell r="I68">
            <v>37635.686349465454</v>
          </cell>
          <cell r="J68">
            <v>12283.15</v>
          </cell>
          <cell r="K68">
            <v>44709.104280107036</v>
          </cell>
          <cell r="L68">
            <v>9478.1</v>
          </cell>
          <cell r="M68">
            <v>33635.582409545925</v>
          </cell>
          <cell r="N68">
            <v>9899.7199999999993</v>
          </cell>
          <cell r="O68">
            <v>35991.973001297833</v>
          </cell>
          <cell r="P68">
            <v>11300.34</v>
          </cell>
          <cell r="Q68">
            <v>42600.877361910709</v>
          </cell>
          <cell r="R68">
            <v>10766.6</v>
          </cell>
          <cell r="S68">
            <v>39479.550529331791</v>
          </cell>
          <cell r="T68">
            <v>9501.43</v>
          </cell>
          <cell r="U68">
            <v>35681.731194737637</v>
          </cell>
          <cell r="V68">
            <v>8792.98</v>
          </cell>
          <cell r="W68">
            <v>33758.613489916643</v>
          </cell>
          <cell r="X68">
            <v>7317.22</v>
          </cell>
          <cell r="Y68">
            <v>27536.679327382531</v>
          </cell>
          <cell r="Z68">
            <v>9481.74</v>
          </cell>
          <cell r="AA68">
            <v>36424.264933572835</v>
          </cell>
          <cell r="AB68">
            <v>9174.49</v>
          </cell>
          <cell r="AC68">
            <v>34149.193369413471</v>
          </cell>
        </row>
        <row r="69">
          <cell r="F69">
            <v>29</v>
          </cell>
          <cell r="G69">
            <v>101.16391322518328</v>
          </cell>
          <cell r="H69">
            <v>38</v>
          </cell>
          <cell r="I69">
            <v>133.21113535472557</v>
          </cell>
          <cell r="J69">
            <v>31</v>
          </cell>
          <cell r="K69">
            <v>112.83605855853899</v>
          </cell>
          <cell r="L69">
            <v>22</v>
          </cell>
          <cell r="M69">
            <v>78.072906279740707</v>
          </cell>
          <cell r="N69">
            <v>77</v>
          </cell>
          <cell r="O69">
            <v>279.94548543796526</v>
          </cell>
          <cell r="P69">
            <v>-25</v>
          </cell>
          <cell r="Q69">
            <v>-94.246892929572709</v>
          </cell>
          <cell r="R69">
            <v>26</v>
          </cell>
          <cell r="S69">
            <v>95.338204610798812</v>
          </cell>
          <cell r="T69">
            <v>24</v>
          </cell>
          <cell r="U69">
            <v>90.129754013206764</v>
          </cell>
          <cell r="V69">
            <v>25</v>
          </cell>
          <cell r="W69">
            <v>95.981719195075627</v>
          </cell>
          <cell r="X69">
            <v>19</v>
          </cell>
          <cell r="Y69">
            <v>71.502142510443591</v>
          </cell>
          <cell r="Z69">
            <v>30</v>
          </cell>
          <cell r="AA69">
            <v>115.24550852556442</v>
          </cell>
          <cell r="AB69">
            <v>28</v>
          </cell>
          <cell r="AC69">
            <v>104.22131522772136</v>
          </cell>
        </row>
        <row r="71">
          <cell r="F71">
            <v>311</v>
          </cell>
          <cell r="G71">
            <v>1084.8957590700691</v>
          </cell>
          <cell r="H71">
            <v>308</v>
          </cell>
          <cell r="I71">
            <v>1079.7113076119861</v>
          </cell>
          <cell r="J71">
            <v>322</v>
          </cell>
          <cell r="K71">
            <v>1172.0390598661147</v>
          </cell>
          <cell r="L71">
            <v>224</v>
          </cell>
          <cell r="M71">
            <v>794.92413666645075</v>
          </cell>
          <cell r="N71">
            <v>308</v>
          </cell>
          <cell r="O71">
            <v>1119.781941751861</v>
          </cell>
          <cell r="P71">
            <v>371</v>
          </cell>
          <cell r="Q71">
            <v>1398.6238910748591</v>
          </cell>
          <cell r="R71">
            <v>375</v>
          </cell>
          <cell r="S71">
            <v>1375.0702588095983</v>
          </cell>
          <cell r="T71">
            <v>383</v>
          </cell>
          <cell r="U71">
            <v>1438.3206577940914</v>
          </cell>
          <cell r="V71">
            <v>394</v>
          </cell>
          <cell r="W71">
            <v>1512.6718945143919</v>
          </cell>
          <cell r="X71">
            <v>289</v>
          </cell>
          <cell r="Y71">
            <v>1087.5852202904316</v>
          </cell>
          <cell r="Z71">
            <v>286</v>
          </cell>
          <cell r="AA71">
            <v>1098.673847943714</v>
          </cell>
          <cell r="AB71">
            <v>283</v>
          </cell>
          <cell r="AC71">
            <v>1053.379721765898</v>
          </cell>
        </row>
        <row r="72">
          <cell r="F72">
            <v>220</v>
          </cell>
          <cell r="G72">
            <v>767.45037619104562</v>
          </cell>
          <cell r="H72">
            <v>220</v>
          </cell>
          <cell r="I72">
            <v>771.22236257999009</v>
          </cell>
          <cell r="J72">
            <v>344</v>
          </cell>
          <cell r="K72">
            <v>1252.1162627141102</v>
          </cell>
          <cell r="L72">
            <v>239</v>
          </cell>
          <cell r="M72">
            <v>848.15566367536485</v>
          </cell>
          <cell r="N72">
            <v>369</v>
          </cell>
          <cell r="O72">
            <v>1341.5569367092103</v>
          </cell>
          <cell r="P72">
            <v>284</v>
          </cell>
          <cell r="Q72">
            <v>1070.6447036799459</v>
          </cell>
          <cell r="R72">
            <v>345</v>
          </cell>
          <cell r="S72">
            <v>1265.0646381048305</v>
          </cell>
          <cell r="T72">
            <v>304</v>
          </cell>
          <cell r="U72">
            <v>1141.6435508339525</v>
          </cell>
          <cell r="V72">
            <v>345</v>
          </cell>
          <cell r="W72">
            <v>1324.5477248920436</v>
          </cell>
          <cell r="X72">
            <v>346</v>
          </cell>
          <cell r="Y72">
            <v>1302.0916478217623</v>
          </cell>
          <cell r="Z72">
            <v>235</v>
          </cell>
          <cell r="AA72">
            <v>902.75648345025456</v>
          </cell>
          <cell r="AB72">
            <v>396</v>
          </cell>
          <cell r="AC72">
            <v>1473.9871725063449</v>
          </cell>
        </row>
        <row r="73">
          <cell r="F73">
            <v>310</v>
          </cell>
          <cell r="G73">
            <v>1081.4073482692006</v>
          </cell>
          <cell r="H73">
            <v>588</v>
          </cell>
          <cell r="I73">
            <v>2061.2670418047005</v>
          </cell>
          <cell r="J73">
            <v>583</v>
          </cell>
          <cell r="K73">
            <v>2122.0458754718784</v>
          </cell>
          <cell r="L73">
            <v>406</v>
          </cell>
          <cell r="M73">
            <v>1440.7999977079421</v>
          </cell>
          <cell r="N73">
            <v>599</v>
          </cell>
          <cell r="O73">
            <v>2177.7577373680674</v>
          </cell>
          <cell r="P73">
            <v>493</v>
          </cell>
          <cell r="Q73">
            <v>1858.5487285711738</v>
          </cell>
          <cell r="R73">
            <v>354</v>
          </cell>
          <cell r="S73">
            <v>1298.0663243162608</v>
          </cell>
          <cell r="T73">
            <v>325</v>
          </cell>
          <cell r="U73">
            <v>1220.5070855955084</v>
          </cell>
          <cell r="V73">
            <v>455</v>
          </cell>
          <cell r="W73">
            <v>1746.8672893503763</v>
          </cell>
          <cell r="X73">
            <v>252</v>
          </cell>
          <cell r="Y73">
            <v>948.3442059279887</v>
          </cell>
          <cell r="Z73">
            <v>169</v>
          </cell>
          <cell r="AA73">
            <v>649.2163646940129</v>
          </cell>
          <cell r="AB73">
            <v>91</v>
          </cell>
          <cell r="AC73">
            <v>338.71927449009439</v>
          </cell>
        </row>
        <row r="74">
          <cell r="F74">
            <v>163</v>
          </cell>
          <cell r="G74">
            <v>568.61096054154734</v>
          </cell>
          <cell r="H74">
            <v>184</v>
          </cell>
          <cell r="I74">
            <v>645.02233961235538</v>
          </cell>
          <cell r="J74">
            <v>214</v>
          </cell>
          <cell r="K74">
            <v>778.93279133959174</v>
          </cell>
          <cell r="L74">
            <v>149</v>
          </cell>
          <cell r="M74">
            <v>528.76650162188025</v>
          </cell>
          <cell r="N74">
            <v>170</v>
          </cell>
          <cell r="O74">
            <v>618.06146135654672</v>
          </cell>
          <cell r="P74">
            <v>174</v>
          </cell>
          <cell r="Q74">
            <v>655.95837478982605</v>
          </cell>
          <cell r="R74">
            <v>142</v>
          </cell>
          <cell r="S74">
            <v>520.69327133590127</v>
          </cell>
          <cell r="T74">
            <v>156</v>
          </cell>
          <cell r="U74">
            <v>585.84340108584399</v>
          </cell>
          <cell r="V74">
            <v>162</v>
          </cell>
          <cell r="W74">
            <v>621.96154038408997</v>
          </cell>
          <cell r="X74">
            <v>114</v>
          </cell>
          <cell r="Y74">
            <v>429.01285506266157</v>
          </cell>
          <cell r="Z74">
            <v>110</v>
          </cell>
          <cell r="AA74">
            <v>422.56686459373617</v>
          </cell>
          <cell r="AB74">
            <v>128</v>
          </cell>
          <cell r="AC74">
            <v>476.44029818386906</v>
          </cell>
        </row>
        <row r="75">
          <cell r="F75">
            <v>10300</v>
          </cell>
          <cell r="G75">
            <v>35930.631248944403</v>
          </cell>
          <cell r="H75">
            <v>11350</v>
          </cell>
          <cell r="I75">
            <v>39788.0627967404</v>
          </cell>
          <cell r="J75">
            <v>12000</v>
          </cell>
          <cell r="K75">
            <v>43678.474280724775</v>
          </cell>
          <cell r="L75">
            <v>8350</v>
          </cell>
          <cell r="M75">
            <v>29632.216701628859</v>
          </cell>
          <cell r="N75">
            <v>10700</v>
          </cell>
          <cell r="O75">
            <v>38901.51550891206</v>
          </cell>
          <cell r="P75">
            <v>12850</v>
          </cell>
          <cell r="Q75">
            <v>48442.902965800371</v>
          </cell>
          <cell r="R75">
            <v>10900</v>
          </cell>
          <cell r="S75">
            <v>39968.708856065656</v>
          </cell>
          <cell r="T75">
            <v>12950</v>
          </cell>
          <cell r="U75">
            <v>48632.513102959485</v>
          </cell>
          <cell r="V75">
            <v>13700</v>
          </cell>
          <cell r="W75">
            <v>52597.98211890144</v>
          </cell>
          <cell r="X75">
            <v>10900</v>
          </cell>
          <cell r="Y75">
            <v>41019.650177043957</v>
          </cell>
          <cell r="Z75">
            <v>11450</v>
          </cell>
          <cell r="AA75">
            <v>43985.369087257088</v>
          </cell>
          <cell r="AB75">
            <v>12350</v>
          </cell>
          <cell r="AC75">
            <v>45969.044395084238</v>
          </cell>
        </row>
        <row r="77">
          <cell r="F77">
            <v>1586</v>
          </cell>
          <cell r="G77">
            <v>5532.619530177265</v>
          </cell>
          <cell r="H77">
            <v>1639</v>
          </cell>
          <cell r="I77">
            <v>5745.6066012209258</v>
          </cell>
          <cell r="J77">
            <v>1172</v>
          </cell>
          <cell r="K77">
            <v>4265.9309880841192</v>
          </cell>
          <cell r="L77">
            <v>814</v>
          </cell>
          <cell r="M77">
            <v>2888.6975323504062</v>
          </cell>
          <cell r="N77">
            <v>738</v>
          </cell>
          <cell r="O77">
            <v>2683.1138734184206</v>
          </cell>
          <cell r="P77">
            <v>869</v>
          </cell>
          <cell r="Q77">
            <v>3276.0219982319477</v>
          </cell>
          <cell r="R77">
            <v>641</v>
          </cell>
          <cell r="S77">
            <v>2350.4534290585402</v>
          </cell>
          <cell r="T77">
            <v>760</v>
          </cell>
          <cell r="U77">
            <v>2854.108877084881</v>
          </cell>
          <cell r="V77">
            <v>808</v>
          </cell>
          <cell r="W77">
            <v>3102.129164384844</v>
          </cell>
          <cell r="X77">
            <v>629</v>
          </cell>
          <cell r="Y77">
            <v>2367.0972441615277</v>
          </cell>
          <cell r="Z77">
            <v>880</v>
          </cell>
          <cell r="AA77">
            <v>3380.5349167498894</v>
          </cell>
          <cell r="AB77">
            <v>1037</v>
          </cell>
          <cell r="AC77">
            <v>3859.9108532552518</v>
          </cell>
        </row>
        <row r="78">
          <cell r="F78">
            <v>7</v>
          </cell>
          <cell r="G78">
            <v>24.418875606078721</v>
          </cell>
          <cell r="H78">
            <v>6</v>
          </cell>
          <cell r="I78">
            <v>21.033337161272456</v>
          </cell>
          <cell r="J78">
            <v>4</v>
          </cell>
          <cell r="K78">
            <v>14.559491426908258</v>
          </cell>
          <cell r="L78">
            <v>3</v>
          </cell>
          <cell r="M78">
            <v>10.646305401782822</v>
          </cell>
          <cell r="N78">
            <v>4</v>
          </cell>
          <cell r="O78">
            <v>14.54262262015404</v>
          </cell>
          <cell r="P78">
            <v>5</v>
          </cell>
          <cell r="Q78">
            <v>18.849378585914543</v>
          </cell>
          <cell r="R78">
            <v>6</v>
          </cell>
          <cell r="S78">
            <v>22.001124140953571</v>
          </cell>
          <cell r="T78">
            <v>3</v>
          </cell>
          <cell r="U78">
            <v>11.266219251650845</v>
          </cell>
          <cell r="V78">
            <v>6</v>
          </cell>
          <cell r="W78">
            <v>23.035612606818148</v>
          </cell>
          <cell r="X78">
            <v>6</v>
          </cell>
          <cell r="Y78">
            <v>22.579623950666399</v>
          </cell>
          <cell r="Z78">
            <v>6</v>
          </cell>
          <cell r="AA78">
            <v>23.049101705112882</v>
          </cell>
          <cell r="AB78">
            <v>6</v>
          </cell>
          <cell r="AC78">
            <v>22.333138977368861</v>
          </cell>
        </row>
        <row r="79">
          <cell r="F79">
            <v>0</v>
          </cell>
          <cell r="G79">
            <v>0</v>
          </cell>
          <cell r="H79">
            <v>21</v>
          </cell>
          <cell r="I79">
            <v>73.61668006445359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2">
          <cell r="F82">
            <v>2400</v>
          </cell>
          <cell r="G82">
            <v>8372.1859220841343</v>
          </cell>
          <cell r="H82">
            <v>2800</v>
          </cell>
          <cell r="I82">
            <v>9815.5573419271459</v>
          </cell>
          <cell r="J82">
            <v>4160</v>
          </cell>
          <cell r="K82">
            <v>15141.871083984588</v>
          </cell>
          <cell r="L82">
            <v>2960</v>
          </cell>
          <cell r="M82">
            <v>10504.354663092385</v>
          </cell>
          <cell r="N82">
            <v>2960</v>
          </cell>
          <cell r="O82">
            <v>10761.540738913989</v>
          </cell>
          <cell r="P82">
            <v>4000</v>
          </cell>
          <cell r="Q82">
            <v>15079.502868731633</v>
          </cell>
          <cell r="R82">
            <v>2960</v>
          </cell>
          <cell r="S82">
            <v>10853.887909537096</v>
          </cell>
          <cell r="T82">
            <v>2800</v>
          </cell>
          <cell r="U82">
            <v>10515.137968207457</v>
          </cell>
          <cell r="V82">
            <v>3920</v>
          </cell>
          <cell r="W82">
            <v>15049.933569787858</v>
          </cell>
          <cell r="X82">
            <v>2400</v>
          </cell>
          <cell r="Y82">
            <v>9031.8495802665602</v>
          </cell>
          <cell r="Z82">
            <v>1760</v>
          </cell>
          <cell r="AA82">
            <v>6761.0698334997787</v>
          </cell>
          <cell r="AB82">
            <v>3520</v>
          </cell>
          <cell r="AC82">
            <v>13102.108200056398</v>
          </cell>
        </row>
        <row r="83">
          <cell r="F83">
            <v>14698.63</v>
          </cell>
          <cell r="G83">
            <v>51274.859649968123</v>
          </cell>
          <cell r="H83">
            <v>15087.55</v>
          </cell>
          <cell r="I83">
            <v>52890.254347926042</v>
          </cell>
          <cell r="J83">
            <v>24943.87</v>
          </cell>
          <cell r="K83">
            <v>90792.515354728515</v>
          </cell>
          <cell r="L83">
            <v>23181.99</v>
          </cell>
          <cell r="M83">
            <v>82267.515120358468</v>
          </cell>
          <cell r="N83">
            <v>29284.22</v>
          </cell>
          <cell r="O83">
            <v>106467.34004639184</v>
          </cell>
          <cell r="P83">
            <v>28383.42</v>
          </cell>
          <cell r="Q83">
            <v>107001.9658286037</v>
          </cell>
          <cell r="R83">
            <v>23553.69</v>
          </cell>
          <cell r="S83">
            <v>86367.942944589449</v>
          </cell>
          <cell r="T83">
            <v>23060.66</v>
          </cell>
          <cell r="U83">
            <v>86602.150549258207</v>
          </cell>
          <cell r="V83">
            <v>26263.14</v>
          </cell>
          <cell r="W83">
            <v>100831.25314643834</v>
          </cell>
          <cell r="X83">
            <v>18195.27</v>
          </cell>
          <cell r="Y83">
            <v>68473.725713473643</v>
          </cell>
          <cell r="Z83">
            <v>19449.89</v>
          </cell>
          <cell r="AA83">
            <v>74717.082127209665</v>
          </cell>
          <cell r="AB83">
            <v>12034.4</v>
          </cell>
          <cell r="AC83">
            <v>44794.321284874641</v>
          </cell>
        </row>
        <row r="84">
          <cell r="F84">
            <v>43</v>
          </cell>
          <cell r="G84">
            <v>150.00166443734074</v>
          </cell>
          <cell r="H84">
            <v>46</v>
          </cell>
          <cell r="I84">
            <v>161.25558490308885</v>
          </cell>
          <cell r="J84">
            <v>51</v>
          </cell>
          <cell r="K84">
            <v>185.63351569308028</v>
          </cell>
          <cell r="L84">
            <v>37</v>
          </cell>
          <cell r="M84">
            <v>131.30443328865482</v>
          </cell>
          <cell r="N84">
            <v>26</v>
          </cell>
          <cell r="O84">
            <v>94.52704703100126</v>
          </cell>
          <cell r="P84">
            <v>33</v>
          </cell>
          <cell r="Q84">
            <v>124.40589866703598</v>
          </cell>
          <cell r="R84">
            <v>34</v>
          </cell>
          <cell r="S84">
            <v>124.67303679873692</v>
          </cell>
          <cell r="T84">
            <v>25</v>
          </cell>
          <cell r="U84">
            <v>93.885160430423724</v>
          </cell>
          <cell r="V84">
            <v>16</v>
          </cell>
          <cell r="W84">
            <v>61.428300284848397</v>
          </cell>
          <cell r="X84">
            <v>4</v>
          </cell>
          <cell r="Y84">
            <v>15.053082633777599</v>
          </cell>
          <cell r="Z84">
            <v>46</v>
          </cell>
          <cell r="AA84">
            <v>176.70977973919878</v>
          </cell>
          <cell r="AB84">
            <v>20</v>
          </cell>
          <cell r="AC84">
            <v>74.443796591229543</v>
          </cell>
        </row>
        <row r="85">
          <cell r="F85">
            <v>7100</v>
          </cell>
          <cell r="G85">
            <v>24767.716686165561</v>
          </cell>
          <cell r="H85">
            <v>6700</v>
          </cell>
          <cell r="I85">
            <v>23487.226496754243</v>
          </cell>
          <cell r="J85">
            <v>7700</v>
          </cell>
          <cell r="K85">
            <v>28027.020996798397</v>
          </cell>
          <cell r="L85">
            <v>5350</v>
          </cell>
          <cell r="M85">
            <v>18985.911299846033</v>
          </cell>
          <cell r="N85">
            <v>7100</v>
          </cell>
          <cell r="O85">
            <v>25813.155150773422</v>
          </cell>
          <cell r="P85">
            <v>7300</v>
          </cell>
          <cell r="Q85">
            <v>27520.092735435232</v>
          </cell>
          <cell r="R85">
            <v>6450</v>
          </cell>
          <cell r="S85">
            <v>23651.20845152509</v>
          </cell>
          <cell r="T85">
            <v>6450</v>
          </cell>
          <cell r="U85">
            <v>24222.371391049321</v>
          </cell>
          <cell r="V85">
            <v>7800</v>
          </cell>
          <cell r="W85">
            <v>29946.296388863593</v>
          </cell>
          <cell r="X85">
            <v>8750</v>
          </cell>
          <cell r="Y85">
            <v>32928.618261388496</v>
          </cell>
          <cell r="Z85">
            <v>6950</v>
          </cell>
          <cell r="AA85">
            <v>26698.542808422422</v>
          </cell>
          <cell r="AB85">
            <v>6850</v>
          </cell>
          <cell r="AC85">
            <v>25497.000332496118</v>
          </cell>
        </row>
        <row r="87">
          <cell r="F87">
            <v>320</v>
          </cell>
          <cell r="G87">
            <v>1116.2914562778844</v>
          </cell>
          <cell r="H87">
            <v>720</v>
          </cell>
          <cell r="I87">
            <v>2524.0004593526946</v>
          </cell>
          <cell r="J87">
            <v>1840</v>
          </cell>
          <cell r="K87">
            <v>6697.3660563777985</v>
          </cell>
          <cell r="L87">
            <v>1360</v>
          </cell>
          <cell r="M87">
            <v>4826.3251154748796</v>
          </cell>
          <cell r="N87">
            <v>1840</v>
          </cell>
          <cell r="O87">
            <v>6689.606405270858</v>
          </cell>
          <cell r="P87">
            <v>1600</v>
          </cell>
          <cell r="Q87">
            <v>6031.8011474926534</v>
          </cell>
          <cell r="R87">
            <v>560</v>
          </cell>
          <cell r="S87">
            <v>2053.4382531556666</v>
          </cell>
          <cell r="T87">
            <v>2880</v>
          </cell>
          <cell r="U87">
            <v>10815.570481584813</v>
          </cell>
          <cell r="V87">
            <v>2080</v>
          </cell>
          <cell r="W87">
            <v>7985.6790370302915</v>
          </cell>
          <cell r="X87">
            <v>1120</v>
          </cell>
          <cell r="Y87">
            <v>4214.863137457728</v>
          </cell>
          <cell r="Z87">
            <v>1120</v>
          </cell>
          <cell r="AA87">
            <v>4302.4989849544045</v>
          </cell>
          <cell r="AB87">
            <v>720</v>
          </cell>
          <cell r="AC87">
            <v>2679.9766772842636</v>
          </cell>
        </row>
        <row r="88">
          <cell r="F88">
            <v>3040</v>
          </cell>
          <cell r="G88">
            <v>10604.768834639903</v>
          </cell>
          <cell r="H88">
            <v>3680</v>
          </cell>
          <cell r="I88">
            <v>12900.446792247107</v>
          </cell>
          <cell r="J88">
            <v>4880</v>
          </cell>
          <cell r="K88">
            <v>17762.579540828076</v>
          </cell>
          <cell r="L88">
            <v>3520</v>
          </cell>
          <cell r="M88">
            <v>12491.665004758512</v>
          </cell>
          <cell r="N88">
            <v>4880</v>
          </cell>
          <cell r="O88">
            <v>17741.999596587928</v>
          </cell>
          <cell r="P88">
            <v>5200</v>
          </cell>
          <cell r="Q88">
            <v>19603.353729351125</v>
          </cell>
          <cell r="R88">
            <v>4240</v>
          </cell>
          <cell r="S88">
            <v>15547.461059607193</v>
          </cell>
          <cell r="T88">
            <v>4400</v>
          </cell>
          <cell r="U88">
            <v>16523.788235754575</v>
          </cell>
          <cell r="V88">
            <v>4960</v>
          </cell>
          <cell r="W88">
            <v>19042.773088303002</v>
          </cell>
          <cell r="X88">
            <v>3360</v>
          </cell>
          <cell r="Y88">
            <v>12644.589412373183</v>
          </cell>
          <cell r="Z88">
            <v>3840</v>
          </cell>
          <cell r="AA88">
            <v>14751.425091272245</v>
          </cell>
          <cell r="AB88">
            <v>3360</v>
          </cell>
          <cell r="AC88">
            <v>12506.557827326564</v>
          </cell>
        </row>
        <row r="89">
          <cell r="F89">
            <v>1680</v>
          </cell>
          <cell r="G89">
            <v>5860.5301454588935</v>
          </cell>
          <cell r="H89">
            <v>1740</v>
          </cell>
          <cell r="I89">
            <v>6099.6677767690126</v>
          </cell>
          <cell r="J89">
            <v>2100</v>
          </cell>
          <cell r="K89">
            <v>7643.7329991268352</v>
          </cell>
          <cell r="L89">
            <v>1482.0000000000027</v>
          </cell>
          <cell r="M89">
            <v>5259.2748684807239</v>
          </cell>
          <cell r="N89">
            <v>1697.9999999999973</v>
          </cell>
          <cell r="O89">
            <v>6173.34330225538</v>
          </cell>
          <cell r="P89">
            <v>1860</v>
          </cell>
          <cell r="Q89">
            <v>7011.9688339602098</v>
          </cell>
          <cell r="R89">
            <v>1980</v>
          </cell>
          <cell r="S89">
            <v>7260.3709665146789</v>
          </cell>
          <cell r="T89">
            <v>1680</v>
          </cell>
          <cell r="U89">
            <v>6309.0827809244738</v>
          </cell>
          <cell r="V89">
            <v>2100</v>
          </cell>
          <cell r="W89">
            <v>8062.4644123863518</v>
          </cell>
          <cell r="X89">
            <v>1680</v>
          </cell>
          <cell r="Y89">
            <v>6322.2947061865916</v>
          </cell>
          <cell r="Z89">
            <v>1800</v>
          </cell>
          <cell r="AA89">
            <v>6914.730511533865</v>
          </cell>
          <cell r="AB89">
            <v>1800</v>
          </cell>
          <cell r="AC89">
            <v>6699.9416932106587</v>
          </cell>
        </row>
        <row r="90">
          <cell r="F90">
            <v>7071.09</v>
          </cell>
          <cell r="G90">
            <v>24666.866729912457</v>
          </cell>
          <cell r="H90">
            <v>6878.04</v>
          </cell>
          <cell r="I90">
            <v>24111.355721453067</v>
          </cell>
          <cell r="J90">
            <v>10955.36</v>
          </cell>
          <cell r="K90">
            <v>39876.117499673412</v>
          </cell>
          <cell r="L90">
            <v>9098.48</v>
          </cell>
          <cell r="M90">
            <v>32288.398924004323</v>
          </cell>
          <cell r="N90">
            <v>10519.72</v>
          </cell>
          <cell r="O90">
            <v>38246.079507421709</v>
          </cell>
          <cell r="P90">
            <v>10778.28</v>
          </cell>
          <cell r="Q90">
            <v>40632.776044998202</v>
          </cell>
          <cell r="R90">
            <v>9599.8700000000008</v>
          </cell>
          <cell r="S90">
            <v>35201.321934502666</v>
          </cell>
          <cell r="T90">
            <v>10125.83</v>
          </cell>
          <cell r="U90">
            <v>38026.6069616479</v>
          </cell>
          <cell r="V90">
            <v>9795.9</v>
          </cell>
          <cell r="W90">
            <v>37609.092922521653</v>
          </cell>
          <cell r="X90">
            <v>7942.08</v>
          </cell>
          <cell r="Y90">
            <v>29888.196631018098</v>
          </cell>
          <cell r="Z90">
            <v>8468.7199999999993</v>
          </cell>
          <cell r="AA90">
            <v>32532.731432020595</v>
          </cell>
          <cell r="AB90">
            <v>7206.69</v>
          </cell>
          <cell r="AC90">
            <v>26824.6682228024</v>
          </cell>
        </row>
        <row r="92">
          <cell r="F92">
            <v>1020</v>
          </cell>
          <cell r="G92">
            <v>3558.1790168857569</v>
          </cell>
          <cell r="H92">
            <v>1380</v>
          </cell>
          <cell r="I92">
            <v>4837.6675470926648</v>
          </cell>
          <cell r="J92">
            <v>2220</v>
          </cell>
          <cell r="K92">
            <v>8080.5177419340826</v>
          </cell>
          <cell r="L92">
            <v>1560</v>
          </cell>
          <cell r="M92">
            <v>5536.0788089270682</v>
          </cell>
          <cell r="N92">
            <v>1200</v>
          </cell>
          <cell r="O92">
            <v>4362.786786046212</v>
          </cell>
          <cell r="P92">
            <v>1920</v>
          </cell>
          <cell r="Q92">
            <v>7238.1613769911846</v>
          </cell>
          <cell r="R92">
            <v>2100</v>
          </cell>
          <cell r="S92">
            <v>7700.3934493337511</v>
          </cell>
          <cell r="T92">
            <v>2460</v>
          </cell>
          <cell r="U92">
            <v>9238.2997863536948</v>
          </cell>
          <cell r="V92">
            <v>2700</v>
          </cell>
          <cell r="W92">
            <v>10366.025673068167</v>
          </cell>
          <cell r="X92">
            <v>1380</v>
          </cell>
          <cell r="Y92">
            <v>5193.313508653272</v>
          </cell>
          <cell r="Z92">
            <v>1800</v>
          </cell>
          <cell r="AA92">
            <v>6914.730511533865</v>
          </cell>
          <cell r="AB92">
            <v>1260</v>
          </cell>
          <cell r="AC92">
            <v>4689.9591852474614</v>
          </cell>
        </row>
        <row r="96">
          <cell r="F96">
            <v>540</v>
          </cell>
          <cell r="G96">
            <v>1883.7418324689299</v>
          </cell>
          <cell r="H96">
            <v>720</v>
          </cell>
          <cell r="I96">
            <v>2524.0004593526946</v>
          </cell>
          <cell r="J96">
            <v>660</v>
          </cell>
          <cell r="K96">
            <v>2402.3160854398625</v>
          </cell>
          <cell r="L96">
            <v>540</v>
          </cell>
          <cell r="M96">
            <v>1916.334972320908</v>
          </cell>
          <cell r="N96">
            <v>660</v>
          </cell>
          <cell r="O96">
            <v>2399.5327323254164</v>
          </cell>
          <cell r="P96">
            <v>600</v>
          </cell>
          <cell r="Q96">
            <v>2261.925430309745</v>
          </cell>
          <cell r="R96">
            <v>840</v>
          </cell>
          <cell r="S96">
            <v>3080.1573797335004</v>
          </cell>
          <cell r="T96">
            <v>660</v>
          </cell>
          <cell r="U96">
            <v>2478.568235363186</v>
          </cell>
          <cell r="V96">
            <v>480</v>
          </cell>
          <cell r="W96">
            <v>1842.8490085454519</v>
          </cell>
          <cell r="X96">
            <v>300</v>
          </cell>
          <cell r="Y96">
            <v>1128.98119753332</v>
          </cell>
          <cell r="Z96" t="str">
            <v>คำนวณไม่ได้</v>
          </cell>
          <cell r="AA96" t="str">
            <v>คำนวณไม่ได้</v>
          </cell>
          <cell r="AB96" t="str">
            <v>คำนวณไม่ได้</v>
          </cell>
          <cell r="AC96" t="str">
            <v>คำนวณไม่ได้</v>
          </cell>
        </row>
        <row r="97">
          <cell r="F97">
            <v>13236.74</v>
          </cell>
          <cell r="G97">
            <v>46175.186784286641</v>
          </cell>
          <cell r="H97">
            <v>14096.95</v>
          </cell>
          <cell r="I97">
            <v>49417.650382599961</v>
          </cell>
          <cell r="J97">
            <v>21661.48</v>
          </cell>
          <cell r="K97">
            <v>78845.033088536176</v>
          </cell>
          <cell r="L97">
            <v>19795.25</v>
          </cell>
          <cell r="M97">
            <v>70248.759001547136</v>
          </cell>
          <cell r="N97">
            <v>17366.68</v>
          </cell>
          <cell r="O97">
            <v>63139.268351244194</v>
          </cell>
          <cell r="P97">
            <v>19797.16</v>
          </cell>
          <cell r="Q97">
            <v>74632.83275318479</v>
          </cell>
          <cell r="R97">
            <v>20659.05</v>
          </cell>
          <cell r="S97">
            <v>75753.720614027814</v>
          </cell>
          <cell r="T97">
            <v>21867.65</v>
          </cell>
          <cell r="U97">
            <v>82121.91313945422</v>
          </cell>
          <cell r="V97">
            <v>23497.13</v>
          </cell>
          <cell r="W97">
            <v>90211.7973420075</v>
          </cell>
          <cell r="X97">
            <v>16798.64</v>
          </cell>
          <cell r="Y97">
            <v>63217.829013770432</v>
          </cell>
          <cell r="Z97">
            <v>19389.330000000002</v>
          </cell>
          <cell r="AA97">
            <v>74484.439860666069</v>
          </cell>
          <cell r="AB97">
            <v>15471.3</v>
          </cell>
          <cell r="AC97">
            <v>57587.115510094474</v>
          </cell>
        </row>
        <row r="100">
          <cell r="F100">
            <v>1060</v>
          </cell>
          <cell r="G100">
            <v>3697.7154489204922</v>
          </cell>
          <cell r="H100">
            <v>1269</v>
          </cell>
          <cell r="I100">
            <v>4448.5508096091244</v>
          </cell>
          <cell r="J100">
            <v>1665</v>
          </cell>
          <cell r="K100">
            <v>6060.3883064505626</v>
          </cell>
          <cell r="L100">
            <v>1157</v>
          </cell>
          <cell r="M100">
            <v>4105.9251166209087</v>
          </cell>
          <cell r="N100">
            <v>1548</v>
          </cell>
          <cell r="O100">
            <v>5627.9949539996132</v>
          </cell>
          <cell r="P100">
            <v>1646</v>
          </cell>
          <cell r="Q100">
            <v>6205.2154304830674</v>
          </cell>
          <cell r="R100">
            <v>1247</v>
          </cell>
          <cell r="S100">
            <v>4572.5669672948507</v>
          </cell>
          <cell r="T100">
            <v>1343</v>
          </cell>
          <cell r="U100">
            <v>5043.510818322362</v>
          </cell>
          <cell r="V100">
            <v>1179</v>
          </cell>
          <cell r="W100">
            <v>4526.4978772397662</v>
          </cell>
          <cell r="X100">
            <v>934</v>
          </cell>
          <cell r="Y100">
            <v>3514.8947949870694</v>
          </cell>
          <cell r="Z100">
            <v>878</v>
          </cell>
          <cell r="AA100">
            <v>3372.8518828481851</v>
          </cell>
          <cell r="AB100">
            <v>899</v>
          </cell>
          <cell r="AC100">
            <v>3346.2486567757678</v>
          </cell>
        </row>
        <row r="102">
          <cell r="F102">
            <v>2466</v>
          </cell>
          <cell r="G102">
            <v>8602.4210349414479</v>
          </cell>
          <cell r="H102">
            <v>2617</v>
          </cell>
          <cell r="I102">
            <v>9174.0405585083372</v>
          </cell>
          <cell r="J102">
            <v>3134</v>
          </cell>
          <cell r="K102">
            <v>11407.361532982621</v>
          </cell>
          <cell r="L102">
            <v>2178</v>
          </cell>
          <cell r="M102">
            <v>7729.2177216943292</v>
          </cell>
          <cell r="N102">
            <v>3417</v>
          </cell>
          <cell r="O102">
            <v>12423.035373266588</v>
          </cell>
          <cell r="P102">
            <v>2497</v>
          </cell>
          <cell r="Q102">
            <v>9413.3796658057217</v>
          </cell>
          <cell r="R102">
            <v>2117</v>
          </cell>
          <cell r="S102">
            <v>7762.7299677331193</v>
          </cell>
          <cell r="T102">
            <v>2346</v>
          </cell>
          <cell r="U102">
            <v>8810.1834547909621</v>
          </cell>
          <cell r="V102">
            <v>2006</v>
          </cell>
          <cell r="W102">
            <v>7701.5731482128676</v>
          </cell>
          <cell r="X102">
            <v>1692</v>
          </cell>
          <cell r="Y102">
            <v>6367.4539540879241</v>
          </cell>
          <cell r="Z102">
            <v>1818</v>
          </cell>
          <cell r="AA102">
            <v>6983.8778166492039</v>
          </cell>
          <cell r="AB102">
            <v>1980</v>
          </cell>
          <cell r="AC102">
            <v>7369.9358625317245</v>
          </cell>
        </row>
        <row r="105">
          <cell r="F105">
            <v>2</v>
          </cell>
          <cell r="G105">
            <v>6.9768216017367779</v>
          </cell>
          <cell r="H105">
            <v>0</v>
          </cell>
          <cell r="I105">
            <v>0</v>
          </cell>
          <cell r="J105">
            <v>1</v>
          </cell>
          <cell r="K105">
            <v>3.6398728567270644</v>
          </cell>
          <cell r="L105">
            <v>0</v>
          </cell>
          <cell r="M105">
            <v>0</v>
          </cell>
          <cell r="N105">
            <v>2</v>
          </cell>
          <cell r="O105">
            <v>7.2713113100770199</v>
          </cell>
          <cell r="P105">
            <v>4</v>
          </cell>
          <cell r="Q105">
            <v>15.079502868731634</v>
          </cell>
          <cell r="R105">
            <v>0</v>
          </cell>
          <cell r="S105">
            <v>0</v>
          </cell>
          <cell r="T105">
            <v>7</v>
          </cell>
          <cell r="U105">
            <v>26.287844920518641</v>
          </cell>
          <cell r="V105">
            <v>0</v>
          </cell>
          <cell r="W105">
            <v>0</v>
          </cell>
          <cell r="X105">
            <v>219</v>
          </cell>
          <cell r="Y105">
            <v>824.15627419932355</v>
          </cell>
          <cell r="Z105">
            <v>0</v>
          </cell>
          <cell r="AA105">
            <v>0</v>
          </cell>
          <cell r="AB105">
            <v>36</v>
          </cell>
          <cell r="AC105">
            <v>133.99883386421317</v>
          </cell>
        </row>
        <row r="106">
          <cell r="F106">
            <v>121</v>
          </cell>
          <cell r="G106">
            <v>422.09770690507509</v>
          </cell>
          <cell r="H106">
            <v>240</v>
          </cell>
          <cell r="I106">
            <v>841.33348645089825</v>
          </cell>
          <cell r="J106">
            <v>266</v>
          </cell>
          <cell r="K106">
            <v>968.2061798893991</v>
          </cell>
          <cell r="L106">
            <v>186</v>
          </cell>
          <cell r="M106">
            <v>660.07093491053502</v>
          </cell>
          <cell r="N106">
            <v>210</v>
          </cell>
          <cell r="O106">
            <v>763.48768755808715</v>
          </cell>
          <cell r="P106">
            <v>219</v>
          </cell>
          <cell r="Q106">
            <v>825.60278206305691</v>
          </cell>
          <cell r="R106">
            <v>215</v>
          </cell>
          <cell r="S106">
            <v>788.37361505083641</v>
          </cell>
          <cell r="T106">
            <v>213</v>
          </cell>
          <cell r="U106">
            <v>799.90156686721014</v>
          </cell>
          <cell r="V106">
            <v>2020</v>
          </cell>
          <cell r="W106">
            <v>7755.3229109621097</v>
          </cell>
          <cell r="X106">
            <v>179</v>
          </cell>
          <cell r="Y106">
            <v>673.62544786154751</v>
          </cell>
          <cell r="Z106">
            <v>165</v>
          </cell>
          <cell r="AA106">
            <v>633.85029689060423</v>
          </cell>
          <cell r="AB106">
            <v>315</v>
          </cell>
          <cell r="AC106">
            <v>1172.4897963118653</v>
          </cell>
        </row>
        <row r="107">
          <cell r="F107">
            <v>18482</v>
          </cell>
          <cell r="G107">
            <v>64472.808421649563</v>
          </cell>
          <cell r="H107">
            <v>168</v>
          </cell>
          <cell r="I107">
            <v>588.93344051562872</v>
          </cell>
          <cell r="J107">
            <v>167</v>
          </cell>
          <cell r="K107">
            <v>607.8587670734197</v>
          </cell>
          <cell r="L107">
            <v>117</v>
          </cell>
          <cell r="M107">
            <v>415.20591066953011</v>
          </cell>
          <cell r="N107">
            <v>126</v>
          </cell>
          <cell r="O107">
            <v>458.09261253485226</v>
          </cell>
          <cell r="P107">
            <v>55</v>
          </cell>
          <cell r="Q107">
            <v>207.34316444505995</v>
          </cell>
          <cell r="R107">
            <v>65</v>
          </cell>
          <cell r="S107">
            <v>238.34551152699703</v>
          </cell>
          <cell r="T107">
            <v>83</v>
          </cell>
          <cell r="U107">
            <v>311.69873262900677</v>
          </cell>
          <cell r="V107">
            <v>68</v>
          </cell>
          <cell r="W107">
            <v>261.0702762106057</v>
          </cell>
          <cell r="X107">
            <v>27</v>
          </cell>
          <cell r="Y107">
            <v>101.60830777799879</v>
          </cell>
          <cell r="Z107">
            <v>33</v>
          </cell>
          <cell r="AA107">
            <v>126.77005937812086</v>
          </cell>
          <cell r="AB107">
            <v>29</v>
          </cell>
          <cell r="AC107">
            <v>107.94350505728283</v>
          </cell>
        </row>
        <row r="108">
          <cell r="F108">
            <v>38826</v>
          </cell>
          <cell r="G108">
            <v>135441.03775451606</v>
          </cell>
          <cell r="H108">
            <v>302</v>
          </cell>
          <cell r="I108">
            <v>1058.6779704507137</v>
          </cell>
          <cell r="J108">
            <v>144</v>
          </cell>
          <cell r="K108">
            <v>524.14169136869725</v>
          </cell>
          <cell r="L108">
            <v>100</v>
          </cell>
          <cell r="M108">
            <v>354.87684672609407</v>
          </cell>
          <cell r="N108">
            <v>47</v>
          </cell>
          <cell r="O108">
            <v>170.87581578680997</v>
          </cell>
          <cell r="P108">
            <v>81</v>
          </cell>
          <cell r="Q108">
            <v>305.35993309181561</v>
          </cell>
          <cell r="R108">
            <v>82</v>
          </cell>
          <cell r="S108">
            <v>300.68202992636549</v>
          </cell>
          <cell r="T108">
            <v>83</v>
          </cell>
          <cell r="U108">
            <v>311.69873262900677</v>
          </cell>
          <cell r="V108">
            <v>99</v>
          </cell>
          <cell r="W108">
            <v>380.08760801249946</v>
          </cell>
          <cell r="X108">
            <v>49</v>
          </cell>
          <cell r="Y108">
            <v>184.4002622637756</v>
          </cell>
          <cell r="Z108">
            <v>37</v>
          </cell>
          <cell r="AA108">
            <v>142.13612718152945</v>
          </cell>
          <cell r="AB108">
            <v>33</v>
          </cell>
          <cell r="AC108">
            <v>122.83226437552874</v>
          </cell>
        </row>
        <row r="109">
          <cell r="F109">
            <v>2390</v>
          </cell>
          <cell r="G109">
            <v>8337.3018140754502</v>
          </cell>
          <cell r="H109">
            <v>13</v>
          </cell>
          <cell r="I109">
            <v>45.572230516090322</v>
          </cell>
          <cell r="J109">
            <v>28</v>
          </cell>
          <cell r="K109">
            <v>101.91643998835781</v>
          </cell>
          <cell r="L109">
            <v>20</v>
          </cell>
          <cell r="M109">
            <v>70.975369345218823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3</v>
          </cell>
          <cell r="W109">
            <v>11.517806303409074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3">
          <cell r="F113">
            <v>1360</v>
          </cell>
          <cell r="G113">
            <v>4744.2386891810092</v>
          </cell>
          <cell r="H113">
            <v>1600</v>
          </cell>
          <cell r="I113">
            <v>5608.8899096726545</v>
          </cell>
          <cell r="J113">
            <v>2400</v>
          </cell>
          <cell r="K113">
            <v>8735.6948561449553</v>
          </cell>
          <cell r="L113">
            <v>1760</v>
          </cell>
          <cell r="M113">
            <v>6245.8325023792559</v>
          </cell>
          <cell r="N113">
            <v>2080</v>
          </cell>
          <cell r="O113">
            <v>7562.1637624801006</v>
          </cell>
          <cell r="P113">
            <v>2560</v>
          </cell>
          <cell r="Q113">
            <v>9650.8818359882462</v>
          </cell>
          <cell r="R113">
            <v>2240</v>
          </cell>
          <cell r="S113">
            <v>8213.7530126226666</v>
          </cell>
          <cell r="T113">
            <v>2240</v>
          </cell>
          <cell r="U113">
            <v>8412.1103745659657</v>
          </cell>
          <cell r="V113">
            <v>2320</v>
          </cell>
          <cell r="W113">
            <v>8907.1035413030168</v>
          </cell>
          <cell r="X113">
            <v>1840</v>
          </cell>
          <cell r="Y113">
            <v>6924.4180115376957</v>
          </cell>
          <cell r="Z113">
            <v>1840</v>
          </cell>
          <cell r="AA113">
            <v>7068.3911895679512</v>
          </cell>
          <cell r="AB113">
            <v>1920</v>
          </cell>
          <cell r="AC113">
            <v>7146.6044727580356</v>
          </cell>
        </row>
        <row r="114">
          <cell r="F114">
            <v>1220</v>
          </cell>
          <cell r="G114">
            <v>4255.8611770594343</v>
          </cell>
          <cell r="H114">
            <v>1340</v>
          </cell>
          <cell r="I114">
            <v>4697.4452993508485</v>
          </cell>
          <cell r="J114">
            <v>1480</v>
          </cell>
          <cell r="K114">
            <v>5387.0118279560556</v>
          </cell>
          <cell r="L114">
            <v>1040</v>
          </cell>
          <cell r="M114">
            <v>3690.7192059513786</v>
          </cell>
          <cell r="N114">
            <v>1240</v>
          </cell>
          <cell r="O114">
            <v>4508.213012247752</v>
          </cell>
          <cell r="P114">
            <v>1460</v>
          </cell>
          <cell r="Q114">
            <v>5504.0185470870465</v>
          </cell>
          <cell r="R114">
            <v>1260</v>
          </cell>
          <cell r="S114">
            <v>4620.2360696002506</v>
          </cell>
          <cell r="T114">
            <v>1360</v>
          </cell>
          <cell r="U114">
            <v>5107.3527274150501</v>
          </cell>
          <cell r="V114">
            <v>1440</v>
          </cell>
          <cell r="W114">
            <v>5528.547025636356</v>
          </cell>
          <cell r="X114">
            <v>1180</v>
          </cell>
          <cell r="Y114">
            <v>4440.6593769643914</v>
          </cell>
          <cell r="Z114">
            <v>1200</v>
          </cell>
          <cell r="AA114">
            <v>4609.8203410225769</v>
          </cell>
          <cell r="AB114">
            <v>1320</v>
          </cell>
          <cell r="AC114">
            <v>4913.2905750211494</v>
          </cell>
        </row>
        <row r="115">
          <cell r="F115">
            <v>19</v>
          </cell>
          <cell r="G115">
            <v>66.279805216499383</v>
          </cell>
          <cell r="H115">
            <v>32</v>
          </cell>
          <cell r="I115">
            <v>112.1777981934531</v>
          </cell>
          <cell r="J115">
            <v>39</v>
          </cell>
          <cell r="K115">
            <v>141.95504141235551</v>
          </cell>
          <cell r="L115">
            <v>28</v>
          </cell>
          <cell r="M115">
            <v>99.365517083306344</v>
          </cell>
          <cell r="N115">
            <v>32</v>
          </cell>
          <cell r="O115">
            <v>116.34098096123232</v>
          </cell>
          <cell r="P115">
            <v>38</v>
          </cell>
          <cell r="Q115">
            <v>143.25527725295052</v>
          </cell>
          <cell r="R115">
            <v>32</v>
          </cell>
          <cell r="S115">
            <v>117.33932875175239</v>
          </cell>
          <cell r="T115">
            <v>40</v>
          </cell>
          <cell r="U115">
            <v>150.21625668867796</v>
          </cell>
          <cell r="V115">
            <v>46</v>
          </cell>
          <cell r="W115">
            <v>176.60636331893915</v>
          </cell>
          <cell r="X115">
            <v>89271</v>
          </cell>
          <cell r="Y115">
            <v>335950.93494999001</v>
          </cell>
          <cell r="Z115">
            <v>273</v>
          </cell>
          <cell r="AA115">
            <v>1048.7341275826361</v>
          </cell>
          <cell r="AB115">
            <v>249</v>
          </cell>
          <cell r="AC115">
            <v>926.82526756080779</v>
          </cell>
        </row>
        <row r="116">
          <cell r="F116">
            <v>73</v>
          </cell>
          <cell r="G116">
            <v>254.65398846339238</v>
          </cell>
          <cell r="H116">
            <v>71</v>
          </cell>
          <cell r="I116">
            <v>248.89448974172407</v>
          </cell>
          <cell r="J116">
            <v>38</v>
          </cell>
          <cell r="K116">
            <v>138.31516855562845</v>
          </cell>
          <cell r="L116">
            <v>27</v>
          </cell>
          <cell r="M116">
            <v>95.816748616045402</v>
          </cell>
          <cell r="N116">
            <v>14</v>
          </cell>
          <cell r="O116">
            <v>50.899179170539142</v>
          </cell>
          <cell r="P116">
            <v>54</v>
          </cell>
          <cell r="Q116">
            <v>203.57328872787707</v>
          </cell>
          <cell r="R116">
            <v>83</v>
          </cell>
          <cell r="S116">
            <v>304.34888394985774</v>
          </cell>
          <cell r="T116">
            <v>44</v>
          </cell>
          <cell r="U116">
            <v>165.23788235754574</v>
          </cell>
          <cell r="V116">
            <v>33</v>
          </cell>
          <cell r="W116">
            <v>126.69586933749981</v>
          </cell>
          <cell r="X116">
            <v>32</v>
          </cell>
          <cell r="Y116">
            <v>120.42466107022079</v>
          </cell>
          <cell r="Z116">
            <v>58</v>
          </cell>
          <cell r="AA116">
            <v>222.80798314942453</v>
          </cell>
          <cell r="AB116">
            <v>47</v>
          </cell>
          <cell r="AC116">
            <v>174.94292198938942</v>
          </cell>
        </row>
        <row r="117">
          <cell r="F117">
            <v>196</v>
          </cell>
          <cell r="G117">
            <v>683.72851697020428</v>
          </cell>
          <cell r="H117">
            <v>199</v>
          </cell>
          <cell r="I117">
            <v>697.6056825155365</v>
          </cell>
          <cell r="J117">
            <v>331</v>
          </cell>
          <cell r="K117">
            <v>1204.7979155766584</v>
          </cell>
          <cell r="L117">
            <v>231</v>
          </cell>
          <cell r="M117">
            <v>819.76551593727731</v>
          </cell>
          <cell r="N117">
            <v>301</v>
          </cell>
          <cell r="O117">
            <v>1094.3323521665916</v>
          </cell>
          <cell r="P117">
            <v>311</v>
          </cell>
          <cell r="Q117">
            <v>1172.4313480438846</v>
          </cell>
          <cell r="R117">
            <v>420</v>
          </cell>
          <cell r="S117">
            <v>1540.0786898667502</v>
          </cell>
          <cell r="T117">
            <v>349</v>
          </cell>
          <cell r="U117">
            <v>1310.636839608715</v>
          </cell>
          <cell r="V117">
            <v>481</v>
          </cell>
          <cell r="W117">
            <v>1846.688277313255</v>
          </cell>
          <cell r="X117">
            <v>310</v>
          </cell>
          <cell r="Y117">
            <v>1166.6139041177639</v>
          </cell>
          <cell r="Z117">
            <v>195</v>
          </cell>
          <cell r="AA117">
            <v>749.09580541616867</v>
          </cell>
          <cell r="AB117">
            <v>200</v>
          </cell>
          <cell r="AC117">
            <v>744.43796591229545</v>
          </cell>
        </row>
        <row r="119">
          <cell r="F119">
            <v>263</v>
          </cell>
          <cell r="G119">
            <v>917.45204062838627</v>
          </cell>
          <cell r="H119">
            <v>518</v>
          </cell>
          <cell r="I119">
            <v>1815.878108256522</v>
          </cell>
          <cell r="J119">
            <v>456</v>
          </cell>
          <cell r="K119">
            <v>1659.7820226675415</v>
          </cell>
          <cell r="L119">
            <v>316</v>
          </cell>
          <cell r="M119">
            <v>1121.4108356544573</v>
          </cell>
          <cell r="N119">
            <v>318</v>
          </cell>
          <cell r="O119">
            <v>1156.1384983022463</v>
          </cell>
          <cell r="P119">
            <v>328</v>
          </cell>
          <cell r="Q119">
            <v>1236.5192352359941</v>
          </cell>
          <cell r="R119">
            <v>218</v>
          </cell>
          <cell r="S119">
            <v>799.37417712131321</v>
          </cell>
          <cell r="T119">
            <v>128</v>
          </cell>
          <cell r="U119">
            <v>480.69202140376944</v>
          </cell>
          <cell r="V119">
            <v>234</v>
          </cell>
          <cell r="W119">
            <v>898.38889166590786</v>
          </cell>
          <cell r="X119">
            <v>134</v>
          </cell>
          <cell r="Y119">
            <v>504.27826823154959</v>
          </cell>
          <cell r="Z119">
            <v>212</v>
          </cell>
          <cell r="AA119">
            <v>814.40159358065523</v>
          </cell>
          <cell r="AB119">
            <v>264</v>
          </cell>
          <cell r="AC119">
            <v>982.6581150042299</v>
          </cell>
        </row>
        <row r="120">
          <cell r="F120">
            <v>85</v>
          </cell>
          <cell r="G120">
            <v>296.51491807381308</v>
          </cell>
          <cell r="H120">
            <v>110</v>
          </cell>
          <cell r="I120">
            <v>385.61118128999505</v>
          </cell>
          <cell r="J120">
            <v>140</v>
          </cell>
          <cell r="K120">
            <v>509.58219994178904</v>
          </cell>
          <cell r="L120">
            <v>95</v>
          </cell>
          <cell r="M120">
            <v>337.13300438978939</v>
          </cell>
          <cell r="N120">
            <v>95</v>
          </cell>
          <cell r="O120">
            <v>345.38728722865847</v>
          </cell>
          <cell r="P120">
            <v>145</v>
          </cell>
          <cell r="Q120">
            <v>546.63197899152169</v>
          </cell>
          <cell r="R120">
            <v>125</v>
          </cell>
          <cell r="S120">
            <v>458.35675293653276</v>
          </cell>
          <cell r="T120">
            <v>115</v>
          </cell>
          <cell r="U120">
            <v>431.8717379799491</v>
          </cell>
          <cell r="V120">
            <v>170</v>
          </cell>
          <cell r="W120">
            <v>652.67569052651424</v>
          </cell>
          <cell r="X120">
            <v>65</v>
          </cell>
          <cell r="Y120">
            <v>244.612592798886</v>
          </cell>
          <cell r="Z120">
            <v>85</v>
          </cell>
          <cell r="AA120">
            <v>326.5289408224325</v>
          </cell>
          <cell r="AB120">
            <v>80</v>
          </cell>
          <cell r="AC120">
            <v>297.77518636491817</v>
          </cell>
        </row>
        <row r="121">
          <cell r="F121">
            <v>4400</v>
          </cell>
          <cell r="G121">
            <v>15349.007523820912</v>
          </cell>
          <cell r="H121">
            <v>5000</v>
          </cell>
          <cell r="I121">
            <v>17527.780967727045</v>
          </cell>
          <cell r="J121">
            <v>1500</v>
          </cell>
          <cell r="K121">
            <v>5459.8092850905969</v>
          </cell>
          <cell r="L121">
            <v>7900</v>
          </cell>
          <cell r="M121">
            <v>28035.270891361433</v>
          </cell>
          <cell r="N121">
            <v>4700</v>
          </cell>
          <cell r="O121">
            <v>17087.581578680998</v>
          </cell>
          <cell r="P121">
            <v>5600</v>
          </cell>
          <cell r="Q121">
            <v>21111.304016224287</v>
          </cell>
          <cell r="R121">
            <v>4700</v>
          </cell>
          <cell r="S121">
            <v>17234.213910413633</v>
          </cell>
          <cell r="T121">
            <v>5000</v>
          </cell>
          <cell r="U121">
            <v>18777.032086084742</v>
          </cell>
          <cell r="V121">
            <v>6000</v>
          </cell>
          <cell r="W121">
            <v>23035.612606818147</v>
          </cell>
          <cell r="X121">
            <v>4000</v>
          </cell>
          <cell r="Y121">
            <v>15053.0826337776</v>
          </cell>
          <cell r="Z121">
            <v>5500</v>
          </cell>
          <cell r="AA121">
            <v>21128.343229686809</v>
          </cell>
          <cell r="AB121">
            <v>4800</v>
          </cell>
          <cell r="AC121">
            <v>17866.51118189509</v>
          </cell>
        </row>
        <row r="122">
          <cell r="F122">
            <v>137</v>
          </cell>
          <cell r="G122">
            <v>477.91227971896927</v>
          </cell>
          <cell r="H122">
            <v>179</v>
          </cell>
          <cell r="I122">
            <v>627.49455864462823</v>
          </cell>
          <cell r="J122">
            <v>222</v>
          </cell>
          <cell r="K122">
            <v>808.05177419340828</v>
          </cell>
          <cell r="L122">
            <v>155</v>
          </cell>
          <cell r="M122">
            <v>550.05911242544585</v>
          </cell>
          <cell r="N122">
            <v>157</v>
          </cell>
          <cell r="O122">
            <v>570.79793784104606</v>
          </cell>
          <cell r="P122">
            <v>246</v>
          </cell>
          <cell r="Q122">
            <v>927.38942642699544</v>
          </cell>
          <cell r="R122">
            <v>215</v>
          </cell>
          <cell r="S122">
            <v>788.37361505083641</v>
          </cell>
          <cell r="T122">
            <v>227</v>
          </cell>
          <cell r="U122">
            <v>852.47725670824741</v>
          </cell>
          <cell r="V122">
            <v>286</v>
          </cell>
          <cell r="W122">
            <v>1098.0308675916651</v>
          </cell>
          <cell r="X122">
            <v>146</v>
          </cell>
          <cell r="Y122">
            <v>549.43751613288237</v>
          </cell>
          <cell r="Z122">
            <v>176</v>
          </cell>
          <cell r="AA122">
            <v>676.1069833499779</v>
          </cell>
          <cell r="AB122">
            <v>119</v>
          </cell>
          <cell r="AC122">
            <v>442.94058971781578</v>
          </cell>
        </row>
        <row r="123">
          <cell r="F123">
            <v>1515</v>
          </cell>
          <cell r="G123">
            <v>5284.9423633156093</v>
          </cell>
          <cell r="H123">
            <v>1896</v>
          </cell>
          <cell r="I123">
            <v>6646.5345429620966</v>
          </cell>
          <cell r="J123">
            <v>2375</v>
          </cell>
          <cell r="K123">
            <v>8644.6980347267781</v>
          </cell>
          <cell r="L123">
            <v>1649</v>
          </cell>
          <cell r="M123">
            <v>5851.9192025132916</v>
          </cell>
          <cell r="N123">
            <v>2183</v>
          </cell>
          <cell r="O123">
            <v>7936.6362949490676</v>
          </cell>
          <cell r="P123">
            <v>2532</v>
          </cell>
          <cell r="Q123">
            <v>9545.3253159071246</v>
          </cell>
          <cell r="R123">
            <v>1945</v>
          </cell>
          <cell r="S123">
            <v>7132.03107569245</v>
          </cell>
          <cell r="T123">
            <v>1878</v>
          </cell>
          <cell r="U123">
            <v>7052.6532515334302</v>
          </cell>
          <cell r="V123">
            <v>2006</v>
          </cell>
          <cell r="W123">
            <v>7701.5731482128676</v>
          </cell>
          <cell r="X123">
            <v>1604</v>
          </cell>
          <cell r="Y123">
            <v>6036.2861361448176</v>
          </cell>
          <cell r="Z123">
            <v>1541</v>
          </cell>
          <cell r="AA123">
            <v>5919.7776212631588</v>
          </cell>
          <cell r="AB123">
            <v>1300</v>
          </cell>
          <cell r="AC123">
            <v>4838.8467784299201</v>
          </cell>
        </row>
        <row r="124">
          <cell r="F124">
            <v>0</v>
          </cell>
          <cell r="G124">
            <v>0</v>
          </cell>
          <cell r="H124">
            <v>1454</v>
          </cell>
          <cell r="I124">
            <v>5097.0787054150251</v>
          </cell>
          <cell r="J124">
            <v>1266</v>
          </cell>
          <cell r="K124">
            <v>4608.0790366164638</v>
          </cell>
          <cell r="L124">
            <v>880</v>
          </cell>
          <cell r="M124">
            <v>3122.9162511896279</v>
          </cell>
          <cell r="N124">
            <v>568</v>
          </cell>
          <cell r="O124">
            <v>2065.0524120618738</v>
          </cell>
          <cell r="P124">
            <v>2</v>
          </cell>
          <cell r="Q124">
            <v>7.539751434365817</v>
          </cell>
          <cell r="R124">
            <v>2</v>
          </cell>
          <cell r="S124">
            <v>7.3337080469845244</v>
          </cell>
          <cell r="T124">
            <v>2</v>
          </cell>
          <cell r="U124">
            <v>7.5108128344338976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F125">
            <v>6756</v>
          </cell>
          <cell r="G125">
            <v>23567.703370666837</v>
          </cell>
          <cell r="H125">
            <v>5203</v>
          </cell>
          <cell r="I125">
            <v>18239.408875016765</v>
          </cell>
          <cell r="J125">
            <v>4414</v>
          </cell>
          <cell r="K125">
            <v>16066.398789593262</v>
          </cell>
          <cell r="L125">
            <v>3066</v>
          </cell>
          <cell r="M125">
            <v>10880.524120622045</v>
          </cell>
          <cell r="N125">
            <v>5098</v>
          </cell>
          <cell r="O125">
            <v>18534.572529386325</v>
          </cell>
          <cell r="P125">
            <v>5609</v>
          </cell>
          <cell r="Q125">
            <v>21145.232897678932</v>
          </cell>
          <cell r="R125">
            <v>4623</v>
          </cell>
          <cell r="S125">
            <v>16951.866150604728</v>
          </cell>
          <cell r="T125">
            <v>4585</v>
          </cell>
          <cell r="U125">
            <v>17218.53842293971</v>
          </cell>
          <cell r="V125">
            <v>4326</v>
          </cell>
          <cell r="W125">
            <v>16608.676689515887</v>
          </cell>
          <cell r="X125">
            <v>3961</v>
          </cell>
          <cell r="Y125">
            <v>14906.315078098267</v>
          </cell>
          <cell r="Z125">
            <v>4440</v>
          </cell>
          <cell r="AA125">
            <v>17056.335261783533</v>
          </cell>
          <cell r="AB125">
            <v>4444</v>
          </cell>
          <cell r="AC125">
            <v>16541.411602571203</v>
          </cell>
        </row>
        <row r="127">
          <cell r="F127">
            <v>51</v>
          </cell>
          <cell r="G127">
            <v>177.90895084428783</v>
          </cell>
          <cell r="H127">
            <v>92</v>
          </cell>
          <cell r="I127">
            <v>322.51116980617769</v>
          </cell>
          <cell r="J127">
            <v>12</v>
          </cell>
          <cell r="K127">
            <v>43.678474280724771</v>
          </cell>
          <cell r="L127">
            <v>10</v>
          </cell>
          <cell r="M127">
            <v>35.487684672609412</v>
          </cell>
          <cell r="N127">
            <v>13</v>
          </cell>
          <cell r="O127">
            <v>47.26352351550063</v>
          </cell>
          <cell r="P127">
            <v>135</v>
          </cell>
          <cell r="Q127">
            <v>508.93322181969262</v>
          </cell>
          <cell r="R127">
            <v>112</v>
          </cell>
          <cell r="S127">
            <v>410.68765063113335</v>
          </cell>
          <cell r="T127">
            <v>149</v>
          </cell>
          <cell r="U127">
            <v>559.55555616532536</v>
          </cell>
          <cell r="V127">
            <v>235</v>
          </cell>
          <cell r="W127">
            <v>902.22816043371085</v>
          </cell>
          <cell r="X127">
            <v>184</v>
          </cell>
          <cell r="Y127">
            <v>692.44180115376957</v>
          </cell>
          <cell r="Z127">
            <v>116</v>
          </cell>
          <cell r="AA127">
            <v>445.61596629884906</v>
          </cell>
          <cell r="AB127">
            <v>32</v>
          </cell>
          <cell r="AC127">
            <v>119.11007454596727</v>
          </cell>
        </row>
        <row r="128">
          <cell r="F128">
            <v>713</v>
          </cell>
          <cell r="G128">
            <v>2487.2369010191615</v>
          </cell>
          <cell r="H128">
            <v>656</v>
          </cell>
          <cell r="I128">
            <v>2299.6448629657884</v>
          </cell>
          <cell r="J128">
            <v>1036</v>
          </cell>
          <cell r="K128">
            <v>3770.9082795692389</v>
          </cell>
          <cell r="L128">
            <v>720</v>
          </cell>
          <cell r="M128">
            <v>2555.1132964278777</v>
          </cell>
          <cell r="N128">
            <v>1233</v>
          </cell>
          <cell r="O128">
            <v>4482.7634226624832</v>
          </cell>
          <cell r="P128">
            <v>1391</v>
          </cell>
          <cell r="Q128">
            <v>5243.8971226014255</v>
          </cell>
          <cell r="R128">
            <v>1193</v>
          </cell>
          <cell r="S128">
            <v>4374.5568500262689</v>
          </cell>
          <cell r="T128">
            <v>1023</v>
          </cell>
          <cell r="U128">
            <v>3841.7807648129387</v>
          </cell>
          <cell r="V128">
            <v>1271</v>
          </cell>
          <cell r="W128">
            <v>4879.7106038776446</v>
          </cell>
          <cell r="X128">
            <v>755</v>
          </cell>
          <cell r="Y128">
            <v>2841.269347125522</v>
          </cell>
          <cell r="Z128">
            <v>860</v>
          </cell>
          <cell r="AA128">
            <v>3303.7045777328467</v>
          </cell>
          <cell r="AB128">
            <v>710</v>
          </cell>
          <cell r="AC128">
            <v>2642.7547789886489</v>
          </cell>
        </row>
        <row r="129">
          <cell r="F129">
            <v>42</v>
          </cell>
          <cell r="G129">
            <v>146.51325363647234</v>
          </cell>
          <cell r="H129">
            <v>63</v>
          </cell>
          <cell r="I129">
            <v>220.8500401933608</v>
          </cell>
          <cell r="J129">
            <v>64</v>
          </cell>
          <cell r="K129">
            <v>232.95186283053212</v>
          </cell>
          <cell r="L129">
            <v>45</v>
          </cell>
          <cell r="M129">
            <v>159.69458102674236</v>
          </cell>
          <cell r="N129">
            <v>26</v>
          </cell>
          <cell r="O129">
            <v>94.52704703100126</v>
          </cell>
          <cell r="P129">
            <v>47</v>
          </cell>
          <cell r="Q129">
            <v>177.18415870759671</v>
          </cell>
          <cell r="R129">
            <v>73</v>
          </cell>
          <cell r="S129">
            <v>267.68034371493513</v>
          </cell>
          <cell r="T129">
            <v>32</v>
          </cell>
          <cell r="U129">
            <v>120.17300535094236</v>
          </cell>
          <cell r="V129">
            <v>26</v>
          </cell>
          <cell r="W129">
            <v>99.820987962878647</v>
          </cell>
          <cell r="X129">
            <v>68</v>
          </cell>
          <cell r="Y129">
            <v>255.90240477421918</v>
          </cell>
          <cell r="Z129">
            <v>0</v>
          </cell>
          <cell r="AA129">
            <v>0</v>
          </cell>
          <cell r="AB129">
            <v>91</v>
          </cell>
          <cell r="AC129">
            <v>338.71927449009439</v>
          </cell>
        </row>
        <row r="131">
          <cell r="F131">
            <v>4300</v>
          </cell>
          <cell r="G131">
            <v>15000.166443734073</v>
          </cell>
          <cell r="H131">
            <v>6800</v>
          </cell>
          <cell r="I131">
            <v>23837.782116108785</v>
          </cell>
          <cell r="J131">
            <v>8200</v>
          </cell>
          <cell r="K131">
            <v>29846.957425161927</v>
          </cell>
          <cell r="L131">
            <v>5700</v>
          </cell>
          <cell r="M131">
            <v>20227.980263387362</v>
          </cell>
          <cell r="N131">
            <v>10800</v>
          </cell>
          <cell r="O131">
            <v>39265.08107441591</v>
          </cell>
          <cell r="P131">
            <v>10200</v>
          </cell>
          <cell r="Q131">
            <v>38452.732315265668</v>
          </cell>
          <cell r="R131">
            <v>9800</v>
          </cell>
          <cell r="S131">
            <v>35935.169430224167</v>
          </cell>
          <cell r="T131">
            <v>9500</v>
          </cell>
          <cell r="U131">
            <v>35676.360963561012</v>
          </cell>
          <cell r="V131">
            <v>13500</v>
          </cell>
          <cell r="W131">
            <v>51830.128365340832</v>
          </cell>
          <cell r="X131">
            <v>8700</v>
          </cell>
          <cell r="Y131">
            <v>32740.454728466277</v>
          </cell>
          <cell r="Z131">
            <v>6900</v>
          </cell>
          <cell r="AA131">
            <v>26506.466960879814</v>
          </cell>
          <cell r="AB131">
            <v>5500</v>
          </cell>
          <cell r="AC131">
            <v>20472.044062588124</v>
          </cell>
        </row>
        <row r="132">
          <cell r="F132">
            <v>12256.37</v>
          </cell>
          <cell r="G132">
            <v>42755.253487439302</v>
          </cell>
          <cell r="H132">
            <v>11754.01</v>
          </cell>
          <cell r="I132">
            <v>41204.34255449468</v>
          </cell>
          <cell r="J132">
            <v>20128.12</v>
          </cell>
          <cell r="K132">
            <v>73263.797644945153</v>
          </cell>
          <cell r="L132">
            <v>16162.4</v>
          </cell>
          <cell r="M132">
            <v>57356.61547525823</v>
          </cell>
          <cell r="N132">
            <v>9066.3700000000008</v>
          </cell>
          <cell r="O132">
            <v>32962.199361171501</v>
          </cell>
          <cell r="P132">
            <v>18506.72</v>
          </cell>
          <cell r="Q132">
            <v>69768.034332703275</v>
          </cell>
          <cell r="R132">
            <v>20692.47</v>
          </cell>
          <cell r="S132">
            <v>75876.266875492933</v>
          </cell>
          <cell r="T132">
            <v>18759.099999999999</v>
          </cell>
          <cell r="U132">
            <v>70448.044521214455</v>
          </cell>
          <cell r="V132">
            <v>23813.99</v>
          </cell>
          <cell r="W132">
            <v>91428.308043773563</v>
          </cell>
          <cell r="X132">
            <v>9232.06</v>
          </cell>
          <cell r="Y132">
            <v>34742.740514998201</v>
          </cell>
          <cell r="Z132">
            <v>16499.689999999999</v>
          </cell>
          <cell r="AA132">
            <v>63383.838818805656</v>
          </cell>
          <cell r="AB132">
            <v>11025.8</v>
          </cell>
          <cell r="AC132">
            <v>41040.12062277893</v>
          </cell>
        </row>
        <row r="134">
          <cell r="F134">
            <v>1800</v>
          </cell>
          <cell r="G134">
            <v>6279.1394415631003</v>
          </cell>
          <cell r="H134">
            <v>2600</v>
          </cell>
          <cell r="I134">
            <v>9114.4461032180643</v>
          </cell>
          <cell r="J134">
            <v>2560</v>
          </cell>
          <cell r="K134">
            <v>9318.0745132212851</v>
          </cell>
          <cell r="L134">
            <v>1800</v>
          </cell>
          <cell r="M134">
            <v>6387.7832410696938</v>
          </cell>
          <cell r="N134">
            <v>3600</v>
          </cell>
          <cell r="O134">
            <v>13088.360358138636</v>
          </cell>
          <cell r="P134">
            <v>3440</v>
          </cell>
          <cell r="Q134">
            <v>12968.372467109206</v>
          </cell>
          <cell r="R134">
            <v>2680</v>
          </cell>
          <cell r="S134">
            <v>9827.1687829592629</v>
          </cell>
          <cell r="T134">
            <v>4000</v>
          </cell>
          <cell r="U134">
            <v>15021.625668867795</v>
          </cell>
          <cell r="V134">
            <v>3920</v>
          </cell>
          <cell r="W134">
            <v>15049.933569787858</v>
          </cell>
          <cell r="X134">
            <v>2520</v>
          </cell>
          <cell r="Y134">
            <v>9483.442059279887</v>
          </cell>
          <cell r="Z134">
            <v>2320</v>
          </cell>
          <cell r="AA134">
            <v>8912.3193259769814</v>
          </cell>
          <cell r="AB134">
            <v>2360</v>
          </cell>
          <cell r="AC134">
            <v>8784.3679977650863</v>
          </cell>
        </row>
        <row r="137">
          <cell r="F137">
            <v>1920</v>
          </cell>
          <cell r="G137">
            <v>6697.7487376673071</v>
          </cell>
          <cell r="H137">
            <v>2040</v>
          </cell>
          <cell r="I137">
            <v>7151.3346348326349</v>
          </cell>
          <cell r="J137">
            <v>2800</v>
          </cell>
          <cell r="K137">
            <v>10191.64399883578</v>
          </cell>
          <cell r="L137">
            <v>1920</v>
          </cell>
          <cell r="M137">
            <v>6813.6354571410066</v>
          </cell>
          <cell r="N137">
            <v>2600</v>
          </cell>
          <cell r="O137">
            <v>9452.7047031001257</v>
          </cell>
          <cell r="P137">
            <v>2480</v>
          </cell>
          <cell r="Q137">
            <v>9349.2917786136131</v>
          </cell>
          <cell r="R137">
            <v>2560</v>
          </cell>
          <cell r="S137">
            <v>9387.1463001401917</v>
          </cell>
          <cell r="T137">
            <v>2320</v>
          </cell>
          <cell r="U137">
            <v>8712.5428879433221</v>
          </cell>
          <cell r="V137">
            <v>2560</v>
          </cell>
          <cell r="W137">
            <v>9828.5280455757438</v>
          </cell>
          <cell r="X137">
            <v>2160</v>
          </cell>
          <cell r="Y137">
            <v>8128.6646222399031</v>
          </cell>
          <cell r="Z137">
            <v>1920</v>
          </cell>
          <cell r="AA137">
            <v>7375.7125456361227</v>
          </cell>
          <cell r="AB137">
            <v>1720</v>
          </cell>
          <cell r="AC137">
            <v>6402.1665068457405</v>
          </cell>
        </row>
        <row r="138">
          <cell r="F138">
            <v>18235.84</v>
          </cell>
          <cell r="G138">
            <v>63614.101218907803</v>
          </cell>
          <cell r="H138">
            <v>18115.43</v>
          </cell>
          <cell r="I138">
            <v>63504.657835238315</v>
          </cell>
          <cell r="J138">
            <v>21034.54</v>
          </cell>
          <cell r="K138">
            <v>76563.051199739712</v>
          </cell>
          <cell r="L138">
            <v>20206.32</v>
          </cell>
          <cell r="M138">
            <v>71707.551255384096</v>
          </cell>
          <cell r="N138">
            <v>27386.89</v>
          </cell>
          <cell r="O138">
            <v>99569.301502417613</v>
          </cell>
          <cell r="P138">
            <v>22321.4</v>
          </cell>
          <cell r="Q138">
            <v>84148.90383352658</v>
          </cell>
          <cell r="R138">
            <v>20452.150000000001</v>
          </cell>
          <cell r="S138">
            <v>74995.048516567273</v>
          </cell>
          <cell r="T138">
            <v>23306.240000000002</v>
          </cell>
          <cell r="U138">
            <v>87524.403257198341</v>
          </cell>
          <cell r="V138">
            <v>22882.03</v>
          </cell>
          <cell r="W138">
            <v>87850.26312293185</v>
          </cell>
          <cell r="X138">
            <v>18251.88</v>
          </cell>
          <cell r="Y138">
            <v>68686.76446544817</v>
          </cell>
          <cell r="Z138">
            <v>27568.400000000001</v>
          </cell>
          <cell r="AA138">
            <v>105904.47590787234</v>
          </cell>
          <cell r="AB138">
            <v>22257.56</v>
          </cell>
          <cell r="AC138">
            <v>82846.863462854351</v>
          </cell>
        </row>
        <row r="139">
          <cell r="F139">
            <v>1179</v>
          </cell>
          <cell r="G139">
            <v>4112.8363342238308</v>
          </cell>
          <cell r="H139">
            <v>1580</v>
          </cell>
          <cell r="I139">
            <v>5538.7787858017464</v>
          </cell>
          <cell r="J139">
            <v>2582</v>
          </cell>
          <cell r="K139">
            <v>9398.1517160692802</v>
          </cell>
          <cell r="L139">
            <v>1793</v>
          </cell>
          <cell r="M139">
            <v>6362.9418617988667</v>
          </cell>
          <cell r="N139">
            <v>3748</v>
          </cell>
          <cell r="O139">
            <v>13626.437395084335</v>
          </cell>
          <cell r="P139">
            <v>3973</v>
          </cell>
          <cell r="Q139">
            <v>14977.716224367696</v>
          </cell>
          <cell r="R139">
            <v>3365</v>
          </cell>
          <cell r="S139">
            <v>12338.963789051462</v>
          </cell>
          <cell r="T139">
            <v>3352</v>
          </cell>
          <cell r="U139">
            <v>12588.122310511213</v>
          </cell>
          <cell r="V139">
            <v>3998</v>
          </cell>
          <cell r="W139">
            <v>15349.396533676494</v>
          </cell>
          <cell r="X139">
            <v>2679</v>
          </cell>
          <cell r="Y139">
            <v>10081.802093972547</v>
          </cell>
          <cell r="Z139">
            <v>2194</v>
          </cell>
          <cell r="AA139">
            <v>8428.288190169611</v>
          </cell>
          <cell r="AB139">
            <v>1605</v>
          </cell>
          <cell r="AC139">
            <v>5974.114676446171</v>
          </cell>
        </row>
        <row r="141">
          <cell r="F141">
            <v>36416.019999999997</v>
          </cell>
          <cell r="G141">
            <v>127034.03749263925</v>
          </cell>
          <cell r="H141">
            <v>37795.300000000003</v>
          </cell>
          <cell r="I141">
            <v>132493.54800190683</v>
          </cell>
          <cell r="J141">
            <v>61716.45</v>
          </cell>
          <cell r="K141">
            <v>224640.03116855302</v>
          </cell>
          <cell r="L141">
            <v>59778.31</v>
          </cell>
          <cell r="M141">
            <v>212139.38155414938</v>
          </cell>
          <cell r="N141">
            <v>61629.89</v>
          </cell>
          <cell r="O141">
            <v>224065.05809790132</v>
          </cell>
          <cell r="P141">
            <v>62677.69</v>
          </cell>
          <cell r="Q141">
            <v>236287.10154011802</v>
          </cell>
          <cell r="R141">
            <v>57902.33</v>
          </cell>
          <cell r="S141">
            <v>212319.39173007672</v>
          </cell>
          <cell r="T141">
            <v>55177.85</v>
          </cell>
          <cell r="U141">
            <v>207215.25197823421</v>
          </cell>
          <cell r="V141">
            <v>50648.19</v>
          </cell>
          <cell r="W141">
            <v>194452.0140127535</v>
          </cell>
          <cell r="X141">
            <v>38710.949999999997</v>
          </cell>
          <cell r="Y141">
            <v>145679.78229550822</v>
          </cell>
          <cell r="Z141">
            <v>44636.22</v>
          </cell>
          <cell r="AA141">
            <v>171470.79575196563</v>
          </cell>
          <cell r="AB141">
            <v>35976.89</v>
          </cell>
          <cell r="AC141">
            <v>133912.81405725199</v>
          </cell>
        </row>
        <row r="142">
          <cell r="F142">
            <v>28660</v>
          </cell>
          <cell r="G142">
            <v>99977.853552888031</v>
          </cell>
          <cell r="H142">
            <v>28747.91</v>
          </cell>
          <cell r="I142">
            <v>100777.413951986</v>
          </cell>
          <cell r="J142">
            <v>46242.75</v>
          </cell>
          <cell r="K142">
            <v>168317.73054541546</v>
          </cell>
          <cell r="L142">
            <v>42268.02</v>
          </cell>
          <cell r="M142">
            <v>149999.41654955479</v>
          </cell>
          <cell r="N142">
            <v>42573.05</v>
          </cell>
          <cell r="O142">
            <v>154780.94998473724</v>
          </cell>
          <cell r="P142">
            <v>45301.91</v>
          </cell>
          <cell r="Q142">
            <v>170782.57045100559</v>
          </cell>
          <cell r="R142">
            <v>42849.11</v>
          </cell>
          <cell r="S142">
            <v>157121.43140656254</v>
          </cell>
          <cell r="T142">
            <v>47551.519999999997</v>
          </cell>
          <cell r="U142">
            <v>178575.28335642008</v>
          </cell>
          <cell r="V142">
            <v>47632.14</v>
          </cell>
          <cell r="W142">
            <v>182872.58744562117</v>
          </cell>
          <cell r="X142">
            <v>32583.14</v>
          </cell>
          <cell r="Y142">
            <v>122619.17472198606</v>
          </cell>
          <cell r="Z142">
            <v>36498.1</v>
          </cell>
          <cell r="AA142">
            <v>140208.06982389675</v>
          </cell>
          <cell r="AB142">
            <v>25234.51</v>
          </cell>
          <cell r="AC142">
            <v>93927.636475967389</v>
          </cell>
        </row>
        <row r="143">
          <cell r="F143">
            <v>18235.84</v>
          </cell>
          <cell r="G143">
            <v>63614.101218907803</v>
          </cell>
          <cell r="H143">
            <v>18115.43</v>
          </cell>
          <cell r="I143">
            <v>63504.657835238315</v>
          </cell>
          <cell r="J143">
            <v>21034.54</v>
          </cell>
          <cell r="K143">
            <v>76563.051199739712</v>
          </cell>
          <cell r="L143">
            <v>20206.32</v>
          </cell>
          <cell r="M143">
            <v>71707.551255384096</v>
          </cell>
          <cell r="N143">
            <v>27386.89</v>
          </cell>
          <cell r="O143">
            <v>99569.301502417613</v>
          </cell>
          <cell r="P143">
            <v>22321.4</v>
          </cell>
          <cell r="Q143">
            <v>84148.90383352658</v>
          </cell>
          <cell r="R143">
            <v>20452.150000000001</v>
          </cell>
          <cell r="S143">
            <v>74995.048516567273</v>
          </cell>
          <cell r="T143">
            <v>24034.04</v>
          </cell>
          <cell r="U143">
            <v>90257.588047648838</v>
          </cell>
          <cell r="V143">
            <v>22882.03</v>
          </cell>
          <cell r="W143">
            <v>87850.26312293185</v>
          </cell>
          <cell r="X143">
            <v>20175.650000000001</v>
          </cell>
          <cell r="Y143">
            <v>75926.43166004376</v>
          </cell>
          <cell r="Z143">
            <v>18537.57</v>
          </cell>
          <cell r="AA143">
            <v>71212.389382608235</v>
          </cell>
          <cell r="AB143">
            <v>5703.87</v>
          </cell>
          <cell r="AC143">
            <v>21230.886903140821</v>
          </cell>
        </row>
        <row r="144">
          <cell r="F144">
            <v>15091.53</v>
          </cell>
          <cell r="G144">
            <v>52645.456253629323</v>
          </cell>
          <cell r="H144">
            <v>14532.46</v>
          </cell>
          <cell r="I144">
            <v>50944.355160450919</v>
          </cell>
          <cell r="J144">
            <v>22344.19</v>
          </cell>
          <cell r="K144">
            <v>81330.010686552298</v>
          </cell>
          <cell r="L144">
            <v>20027.46</v>
          </cell>
          <cell r="M144">
            <v>71072.8185273298</v>
          </cell>
          <cell r="N144">
            <v>19321.16</v>
          </cell>
          <cell r="O144">
            <v>70245.084615903863</v>
          </cell>
          <cell r="P144">
            <v>21449.59</v>
          </cell>
          <cell r="Q144">
            <v>80862.288484529345</v>
          </cell>
          <cell r="R144">
            <v>20659.25</v>
          </cell>
          <cell r="S144">
            <v>75754.453984832522</v>
          </cell>
          <cell r="T144">
            <v>21685.98</v>
          </cell>
          <cell r="U144">
            <v>81439.668455638399</v>
          </cell>
          <cell r="V144">
            <v>22442.77</v>
          </cell>
          <cell r="W144">
            <v>86163.825923986689</v>
          </cell>
          <cell r="X144">
            <v>15261.25</v>
          </cell>
          <cell r="Y144">
            <v>57432.214336184596</v>
          </cell>
          <cell r="Z144">
            <v>16790.509999999998</v>
          </cell>
          <cell r="AA144">
            <v>64501.028778452477</v>
          </cell>
          <cell r="AB144">
            <v>11973.83</v>
          </cell>
          <cell r="AC144">
            <v>44568.868246898099</v>
          </cell>
        </row>
        <row r="145">
          <cell r="F145">
            <v>10540.76</v>
          </cell>
          <cell r="G145">
            <v>36770.501033361477</v>
          </cell>
          <cell r="H145">
            <v>11190.86</v>
          </cell>
          <cell r="I145">
            <v>39230.188584099582</v>
          </cell>
          <cell r="J145">
            <v>16698.46</v>
          </cell>
          <cell r="K145">
            <v>60780.27130314261</v>
          </cell>
          <cell r="L145">
            <v>14978.98</v>
          </cell>
          <cell r="M145">
            <v>53156.93189573229</v>
          </cell>
          <cell r="N145">
            <v>16045.1</v>
          </cell>
          <cell r="O145">
            <v>58334.458550658397</v>
          </cell>
          <cell r="P145">
            <v>17603.54</v>
          </cell>
          <cell r="Q145">
            <v>66363.157982458026</v>
          </cell>
          <cell r="R145">
            <v>15982.03</v>
          </cell>
          <cell r="S145">
            <v>58603.771009074044</v>
          </cell>
          <cell r="T145">
            <v>17237.25</v>
          </cell>
          <cell r="U145">
            <v>64732.879265172851</v>
          </cell>
          <cell r="V145">
            <v>17042.330000000002</v>
          </cell>
          <cell r="W145">
            <v>65430.085299592531</v>
          </cell>
          <cell r="X145">
            <v>12733.46</v>
          </cell>
          <cell r="Y145">
            <v>47919.45639847542</v>
          </cell>
          <cell r="Z145">
            <v>14286.78</v>
          </cell>
          <cell r="AA145">
            <v>54882.90754309544</v>
          </cell>
          <cell r="AB145">
            <v>11221.22</v>
          </cell>
          <cell r="AC145">
            <v>41767.510959271836</v>
          </cell>
        </row>
        <row r="146">
          <cell r="F146">
            <v>4400</v>
          </cell>
          <cell r="G146">
            <v>15349.007523820912</v>
          </cell>
          <cell r="H146">
            <v>4900</v>
          </cell>
          <cell r="I146">
            <v>17177.225348372507</v>
          </cell>
          <cell r="J146">
            <v>4400</v>
          </cell>
          <cell r="K146">
            <v>16015.440569599083</v>
          </cell>
          <cell r="L146">
            <v>3000</v>
          </cell>
          <cell r="M146">
            <v>10646.305401782824</v>
          </cell>
          <cell r="N146">
            <v>3900</v>
          </cell>
          <cell r="O146">
            <v>14179.057054650189</v>
          </cell>
          <cell r="P146">
            <v>4600</v>
          </cell>
          <cell r="Q146">
            <v>17341.428299041378</v>
          </cell>
          <cell r="R146">
            <v>4100</v>
          </cell>
          <cell r="S146">
            <v>15034.101496318275</v>
          </cell>
          <cell r="T146">
            <v>4300</v>
          </cell>
          <cell r="U146">
            <v>16148.24759403288</v>
          </cell>
          <cell r="V146">
            <v>5000</v>
          </cell>
          <cell r="W146">
            <v>19196.343839015124</v>
          </cell>
          <cell r="X146">
            <v>2600</v>
          </cell>
          <cell r="Y146">
            <v>9784.5037119554399</v>
          </cell>
          <cell r="Z146">
            <v>4600</v>
          </cell>
          <cell r="AA146">
            <v>17670.977973919878</v>
          </cell>
          <cell r="AB146">
            <v>3800</v>
          </cell>
          <cell r="AC146">
            <v>14144.321352333613</v>
          </cell>
        </row>
        <row r="148">
          <cell r="F148">
            <v>11173.97</v>
          </cell>
          <cell r="G148">
            <v>38979.39763657935</v>
          </cell>
          <cell r="H148">
            <v>12112.46</v>
          </cell>
          <cell r="I148">
            <v>42460.909172071028</v>
          </cell>
          <cell r="J148">
            <v>18862.919999999998</v>
          </cell>
          <cell r="K148">
            <v>68658.630506614078</v>
          </cell>
          <cell r="L148">
            <v>15985.23</v>
          </cell>
          <cell r="M148">
            <v>56727.880165913608</v>
          </cell>
          <cell r="N148">
            <v>19262.810000000001</v>
          </cell>
          <cell r="O148">
            <v>70032.944108432363</v>
          </cell>
          <cell r="P148">
            <v>21104.2</v>
          </cell>
          <cell r="Q148">
            <v>79560.211110571545</v>
          </cell>
          <cell r="R148">
            <v>19088.990000000002</v>
          </cell>
          <cell r="S148">
            <v>69996.539785903558</v>
          </cell>
          <cell r="T148">
            <v>21359.78</v>
          </cell>
          <cell r="U148">
            <v>80214.654882342234</v>
          </cell>
          <cell r="V148">
            <v>21148.87</v>
          </cell>
          <cell r="W148">
            <v>81196.196065326352</v>
          </cell>
          <cell r="X148">
            <v>14765.98</v>
          </cell>
          <cell r="Y148">
            <v>55568.379277176835</v>
          </cell>
          <cell r="Z148">
            <v>15545.68</v>
          </cell>
          <cell r="AA148">
            <v>59718.993232523208</v>
          </cell>
          <cell r="AB148">
            <v>12711.57</v>
          </cell>
          <cell r="AC148">
            <v>47314.876571758781</v>
          </cell>
        </row>
        <row r="149">
          <cell r="F149">
            <v>3100</v>
          </cell>
          <cell r="G149">
            <v>10814.073482692005</v>
          </cell>
          <cell r="H149">
            <v>3300</v>
          </cell>
          <cell r="I149">
            <v>11568.335438699851</v>
          </cell>
          <cell r="J149">
            <v>4100</v>
          </cell>
          <cell r="K149">
            <v>14923.478712580963</v>
          </cell>
          <cell r="L149">
            <v>2800</v>
          </cell>
          <cell r="M149">
            <v>9936.5517083306349</v>
          </cell>
          <cell r="N149">
            <v>3300</v>
          </cell>
          <cell r="O149">
            <v>11997.663661627083</v>
          </cell>
          <cell r="P149">
            <v>3300</v>
          </cell>
          <cell r="Q149">
            <v>12440.589866703598</v>
          </cell>
          <cell r="R149">
            <v>3700</v>
          </cell>
          <cell r="S149">
            <v>13567.359886921369</v>
          </cell>
          <cell r="T149">
            <v>3900</v>
          </cell>
          <cell r="U149">
            <v>14646.0850271461</v>
          </cell>
          <cell r="V149">
            <v>4600</v>
          </cell>
          <cell r="W149">
            <v>17660.636331893915</v>
          </cell>
          <cell r="X149">
            <v>2800</v>
          </cell>
          <cell r="Y149">
            <v>10537.15784364432</v>
          </cell>
          <cell r="Z149">
            <v>3800</v>
          </cell>
          <cell r="AA149">
            <v>14597.764413238159</v>
          </cell>
          <cell r="AB149">
            <v>4100</v>
          </cell>
          <cell r="AC149">
            <v>15260.978301202056</v>
          </cell>
        </row>
        <row r="151">
          <cell r="F151">
            <v>11213.91</v>
          </cell>
          <cell r="G151">
            <v>39118.724763966035</v>
          </cell>
          <cell r="H151">
            <v>11435.08</v>
          </cell>
          <cell r="I151">
            <v>40086.315517687239</v>
          </cell>
          <cell r="J151">
            <v>14481.67</v>
          </cell>
          <cell r="K151">
            <v>52711.437553078627</v>
          </cell>
          <cell r="L151">
            <v>15815.2</v>
          </cell>
          <cell r="M151">
            <v>56124.483063425236</v>
          </cell>
          <cell r="N151">
            <v>15267.44</v>
          </cell>
          <cell r="O151">
            <v>55507.154573961154</v>
          </cell>
          <cell r="P151">
            <v>14439.31</v>
          </cell>
          <cell r="Q151">
            <v>54434.404141876337</v>
          </cell>
          <cell r="R151">
            <v>14491.26</v>
          </cell>
          <cell r="S151">
            <v>53137.335036472483</v>
          </cell>
          <cell r="T151">
            <v>14098.94</v>
          </cell>
          <cell r="U151">
            <v>52947.249751956733</v>
          </cell>
          <cell r="V151">
            <v>15716.23</v>
          </cell>
          <cell r="W151">
            <v>60338.830986608933</v>
          </cell>
          <cell r="X151">
            <v>11679.67</v>
          </cell>
          <cell r="Y151">
            <v>43953.759411313302</v>
          </cell>
          <cell r="Z151">
            <v>11745.66</v>
          </cell>
          <cell r="AA151">
            <v>45121.151988946032</v>
          </cell>
          <cell r="AB151">
            <v>9810.02</v>
          </cell>
          <cell r="AC151">
            <v>36514.756671794683</v>
          </cell>
        </row>
        <row r="152">
          <cell r="F152">
            <v>2800</v>
          </cell>
          <cell r="G152">
            <v>9767.5502424314891</v>
          </cell>
          <cell r="H152">
            <v>3000</v>
          </cell>
          <cell r="I152">
            <v>10516.668580636227</v>
          </cell>
          <cell r="J152">
            <v>3000</v>
          </cell>
          <cell r="K152">
            <v>10919.618570181194</v>
          </cell>
          <cell r="L152">
            <v>2000</v>
          </cell>
          <cell r="M152">
            <v>7097.5369345218824</v>
          </cell>
          <cell r="N152">
            <v>2200</v>
          </cell>
          <cell r="O152">
            <v>7998.4424410847223</v>
          </cell>
          <cell r="P152">
            <v>2400</v>
          </cell>
          <cell r="Q152">
            <v>9047.7017212389801</v>
          </cell>
          <cell r="R152">
            <v>2000</v>
          </cell>
          <cell r="S152">
            <v>7333.7080469845241</v>
          </cell>
          <cell r="T152">
            <v>2400</v>
          </cell>
          <cell r="U152">
            <v>9012.9754013206766</v>
          </cell>
          <cell r="V152">
            <v>3400</v>
          </cell>
          <cell r="W152">
            <v>13053.513810530285</v>
          </cell>
          <cell r="X152">
            <v>2200</v>
          </cell>
          <cell r="Y152">
            <v>8279.1954485776787</v>
          </cell>
          <cell r="Z152">
            <v>2600</v>
          </cell>
          <cell r="AA152">
            <v>9987.9440722155832</v>
          </cell>
          <cell r="AB152">
            <v>2000</v>
          </cell>
          <cell r="AC152">
            <v>7444.3796591229539</v>
          </cell>
        </row>
        <row r="153">
          <cell r="F153">
            <v>1020</v>
          </cell>
          <cell r="G153">
            <v>3558.1790168857569</v>
          </cell>
          <cell r="H153">
            <v>1740</v>
          </cell>
          <cell r="I153">
            <v>6099.6677767690126</v>
          </cell>
          <cell r="J153">
            <v>2760</v>
          </cell>
          <cell r="K153">
            <v>10046.049084566697</v>
          </cell>
          <cell r="L153">
            <v>1902.0000000000437</v>
          </cell>
          <cell r="M153">
            <v>6749.7576247304651</v>
          </cell>
          <cell r="N153">
            <v>2057.9999999999563</v>
          </cell>
          <cell r="O153">
            <v>7482.1793380690951</v>
          </cell>
          <cell r="P153">
            <v>2280</v>
          </cell>
          <cell r="Q153">
            <v>8595.3166351770305</v>
          </cell>
          <cell r="R153">
            <v>2760</v>
          </cell>
          <cell r="S153">
            <v>10120.517104838644</v>
          </cell>
          <cell r="T153">
            <v>2460</v>
          </cell>
          <cell r="U153">
            <v>9238.2997863536948</v>
          </cell>
          <cell r="V153">
            <v>2640</v>
          </cell>
          <cell r="W153">
            <v>10135.669546999985</v>
          </cell>
          <cell r="X153">
            <v>1680</v>
          </cell>
          <cell r="Y153">
            <v>6322.2947061865916</v>
          </cell>
          <cell r="Z153">
            <v>1800</v>
          </cell>
          <cell r="AA153">
            <v>6914.730511533865</v>
          </cell>
          <cell r="AB153">
            <v>1980</v>
          </cell>
          <cell r="AC153">
            <v>7369.9358625317245</v>
          </cell>
        </row>
        <row r="154">
          <cell r="F154">
            <v>600</v>
          </cell>
          <cell r="G154">
            <v>2093.0464805210336</v>
          </cell>
          <cell r="H154">
            <v>1400</v>
          </cell>
          <cell r="I154">
            <v>4907.7786709635729</v>
          </cell>
          <cell r="J154">
            <v>400</v>
          </cell>
          <cell r="K154">
            <v>1455.9491426908257</v>
          </cell>
          <cell r="L154">
            <v>200</v>
          </cell>
          <cell r="M154">
            <v>709.75369345218814</v>
          </cell>
          <cell r="N154">
            <v>0</v>
          </cell>
          <cell r="O154">
            <v>0</v>
          </cell>
          <cell r="P154">
            <v>200</v>
          </cell>
          <cell r="Q154">
            <v>753.97514343658167</v>
          </cell>
          <cell r="R154">
            <v>0</v>
          </cell>
          <cell r="S154">
            <v>0</v>
          </cell>
          <cell r="T154">
            <v>400</v>
          </cell>
          <cell r="U154">
            <v>1502.1625668867796</v>
          </cell>
          <cell r="V154">
            <v>200</v>
          </cell>
          <cell r="W154">
            <v>767.85375356060501</v>
          </cell>
          <cell r="X154">
            <v>0</v>
          </cell>
          <cell r="Y154">
            <v>0</v>
          </cell>
          <cell r="Z154">
            <v>200</v>
          </cell>
          <cell r="AA154">
            <v>768.30339017042945</v>
          </cell>
          <cell r="AB154">
            <v>400</v>
          </cell>
          <cell r="AC154">
            <v>1488.8759318245909</v>
          </cell>
        </row>
        <row r="156">
          <cell r="F156">
            <v>10080</v>
          </cell>
          <cell r="G156">
            <v>35163.180872753357</v>
          </cell>
          <cell r="H156">
            <v>10080</v>
          </cell>
          <cell r="I156">
            <v>35336.006430937727</v>
          </cell>
          <cell r="J156">
            <v>12640</v>
          </cell>
          <cell r="K156">
            <v>46007.992909030094</v>
          </cell>
          <cell r="L156">
            <v>8768.0000000000291</v>
          </cell>
          <cell r="M156">
            <v>31115.601920944035</v>
          </cell>
          <cell r="N156">
            <v>7391.9999999999709</v>
          </cell>
          <cell r="O156">
            <v>26874.766602044561</v>
          </cell>
          <cell r="P156">
            <v>11520</v>
          </cell>
          <cell r="Q156">
            <v>43428.968261947106</v>
          </cell>
          <cell r="R156">
            <v>9600</v>
          </cell>
          <cell r="S156">
            <v>35201.79862552572</v>
          </cell>
          <cell r="T156">
            <v>10880</v>
          </cell>
          <cell r="U156">
            <v>40858.821819320401</v>
          </cell>
          <cell r="V156">
            <v>12480</v>
          </cell>
          <cell r="W156">
            <v>47914.074222181749</v>
          </cell>
          <cell r="X156">
            <v>8640</v>
          </cell>
          <cell r="Y156">
            <v>32514.658488959612</v>
          </cell>
          <cell r="Z156">
            <v>8960</v>
          </cell>
          <cell r="AA156">
            <v>34419.991879635236</v>
          </cell>
          <cell r="AB156">
            <v>8160</v>
          </cell>
          <cell r="AC156">
            <v>30373.069009221654</v>
          </cell>
        </row>
        <row r="157">
          <cell r="F157">
            <v>6880</v>
          </cell>
          <cell r="G157">
            <v>24000.266309974515</v>
          </cell>
          <cell r="H157">
            <v>8000</v>
          </cell>
          <cell r="I157">
            <v>28044.449548363275</v>
          </cell>
          <cell r="J157">
            <v>13760</v>
          </cell>
          <cell r="K157">
            <v>50084.650508564409</v>
          </cell>
          <cell r="L157">
            <v>9680</v>
          </cell>
          <cell r="M157">
            <v>34352.078763085912</v>
          </cell>
          <cell r="N157">
            <v>11760</v>
          </cell>
          <cell r="O157">
            <v>42755.310503252877</v>
          </cell>
          <cell r="P157">
            <v>12640</v>
          </cell>
          <cell r="Q157">
            <v>47651.229065191961</v>
          </cell>
          <cell r="R157">
            <v>11040</v>
          </cell>
          <cell r="S157">
            <v>40482.068419354575</v>
          </cell>
          <cell r="T157">
            <v>11520</v>
          </cell>
          <cell r="U157">
            <v>43262.281926339252</v>
          </cell>
          <cell r="V157">
            <v>13920</v>
          </cell>
          <cell r="W157">
            <v>53442.621247818104</v>
          </cell>
          <cell r="X157">
            <v>7680</v>
          </cell>
          <cell r="Y157">
            <v>28901.918656852991</v>
          </cell>
          <cell r="Z157">
            <v>8960</v>
          </cell>
          <cell r="AA157">
            <v>34419.991879635236</v>
          </cell>
          <cell r="AB157">
            <v>7200</v>
          </cell>
          <cell r="AC157">
            <v>26799.766772842635</v>
          </cell>
        </row>
        <row r="166">
          <cell r="F166">
            <v>2700</v>
          </cell>
          <cell r="G166">
            <v>9418.7091623446504</v>
          </cell>
          <cell r="H166">
            <v>3399</v>
          </cell>
          <cell r="I166">
            <v>11915.385501860846</v>
          </cell>
          <cell r="J166">
            <v>3416</v>
          </cell>
          <cell r="K166">
            <v>12433.805678579653</v>
          </cell>
          <cell r="L166">
            <v>2372</v>
          </cell>
          <cell r="M166">
            <v>8417.6788043429515</v>
          </cell>
          <cell r="N166">
            <v>3167</v>
          </cell>
          <cell r="O166">
            <v>11514.121459506961</v>
          </cell>
          <cell r="P166">
            <v>3971</v>
          </cell>
          <cell r="Q166">
            <v>14970.17647293333</v>
          </cell>
          <cell r="R166">
            <v>3632</v>
          </cell>
          <cell r="S166">
            <v>13318.013813323896</v>
          </cell>
          <cell r="T166">
            <v>3707</v>
          </cell>
          <cell r="U166">
            <v>13921.291588623229</v>
          </cell>
          <cell r="V166">
            <v>11855</v>
          </cell>
          <cell r="W166">
            <v>45514.53124230486</v>
          </cell>
          <cell r="X166">
            <v>13244</v>
          </cell>
          <cell r="Y166">
            <v>49840.756600437628</v>
          </cell>
          <cell r="Z166">
            <v>13235</v>
          </cell>
          <cell r="AA166">
            <v>50842.476844528166</v>
          </cell>
          <cell r="AB166">
            <v>14846</v>
          </cell>
          <cell r="AC166">
            <v>55259.630209669689</v>
          </cell>
        </row>
        <row r="168">
          <cell r="F168">
            <v>9363.36</v>
          </cell>
          <cell r="G168">
            <v>32663.246156419042</v>
          </cell>
          <cell r="H168">
            <v>8889.36</v>
          </cell>
          <cell r="I168">
            <v>31162.151004654821</v>
          </cell>
          <cell r="J168">
            <v>19657.11</v>
          </cell>
          <cell r="K168">
            <v>71549.381130698152</v>
          </cell>
          <cell r="L168">
            <v>17411.16</v>
          </cell>
          <cell r="M168">
            <v>61788.175586435005</v>
          </cell>
          <cell r="N168">
            <v>12022.01</v>
          </cell>
          <cell r="O168">
            <v>43707.888641429519</v>
          </cell>
          <cell r="P168">
            <v>16261.72</v>
          </cell>
          <cell r="Q168">
            <v>61304.663347627647</v>
          </cell>
          <cell r="R168">
            <v>15394.98</v>
          </cell>
          <cell r="S168">
            <v>56451.144354582902</v>
          </cell>
          <cell r="T168">
            <v>17882.43</v>
          </cell>
          <cell r="U168">
            <v>67155.792377432881</v>
          </cell>
          <cell r="V168">
            <v>19651.25</v>
          </cell>
          <cell r="W168">
            <v>75446.430373289186</v>
          </cell>
          <cell r="X168">
            <v>7528.92</v>
          </cell>
          <cell r="Y168">
            <v>28333.363725775213</v>
          </cell>
          <cell r="Z168">
            <v>12488.66</v>
          </cell>
          <cell r="AA168">
            <v>47975.399083429176</v>
          </cell>
          <cell r="AB168">
            <v>8177.5</v>
          </cell>
          <cell r="AC168">
            <v>30438.20733123898</v>
          </cell>
        </row>
        <row r="170">
          <cell r="F170">
            <v>6345.66</v>
          </cell>
          <cell r="G170">
            <v>22136.268882638502</v>
          </cell>
          <cell r="H170">
            <v>6623.69</v>
          </cell>
          <cell r="I170">
            <v>23219.71750362479</v>
          </cell>
          <cell r="J170">
            <v>11696.55</v>
          </cell>
          <cell r="K170">
            <v>42573.95486235094</v>
          </cell>
          <cell r="L170">
            <v>10083.379999999999</v>
          </cell>
          <cell r="M170">
            <v>35783.580987409623</v>
          </cell>
          <cell r="N170">
            <v>11797.28</v>
          </cell>
          <cell r="O170">
            <v>42890.847746072715</v>
          </cell>
          <cell r="P170">
            <v>14178.31</v>
          </cell>
          <cell r="Q170">
            <v>53450.466579691602</v>
          </cell>
          <cell r="R170">
            <v>12646.06</v>
          </cell>
          <cell r="S170">
            <v>46371.255992324557</v>
          </cell>
          <cell r="T170">
            <v>14723.66</v>
          </cell>
          <cell r="U170">
            <v>55293.327248920497</v>
          </cell>
          <cell r="V170">
            <v>12948.68</v>
          </cell>
          <cell r="W170">
            <v>49713.462708275671</v>
          </cell>
          <cell r="X170">
            <v>7286.38</v>
          </cell>
          <cell r="Y170" t="str">
            <v>เสีย</v>
          </cell>
          <cell r="Z170">
            <v>8713.93</v>
          </cell>
          <cell r="AA170">
            <v>33474.709803539052</v>
          </cell>
          <cell r="AB170">
            <v>5828.79</v>
          </cell>
          <cell r="AC170">
            <v>21695.862856649641</v>
          </cell>
        </row>
        <row r="172">
          <cell r="F172">
            <v>2400</v>
          </cell>
          <cell r="G172">
            <v>8372.1859220841343</v>
          </cell>
          <cell r="H172">
            <v>2240</v>
          </cell>
          <cell r="I172">
            <v>7852.4458735417174</v>
          </cell>
          <cell r="J172">
            <v>2540</v>
          </cell>
          <cell r="K172">
            <v>9245.277056086743</v>
          </cell>
          <cell r="L172">
            <v>2554.6</v>
          </cell>
          <cell r="M172">
            <v>9065.6839264647988</v>
          </cell>
          <cell r="N172">
            <v>2464.0000000000146</v>
          </cell>
          <cell r="O172">
            <v>8958.2555340149411</v>
          </cell>
          <cell r="P172">
            <v>2591</v>
          </cell>
          <cell r="Q172">
            <v>9767.7479832209156</v>
          </cell>
          <cell r="R172">
            <v>2613</v>
          </cell>
          <cell r="S172">
            <v>9581.4895633852811</v>
          </cell>
          <cell r="T172">
            <v>2634</v>
          </cell>
          <cell r="U172">
            <v>9891.7405029494439</v>
          </cell>
          <cell r="V172">
            <v>2660</v>
          </cell>
          <cell r="W172">
            <v>10212.454922356046</v>
          </cell>
          <cell r="X172">
            <v>2674</v>
          </cell>
          <cell r="Y172">
            <v>10062.985740680326</v>
          </cell>
          <cell r="Z172">
            <v>2692</v>
          </cell>
          <cell r="AA172">
            <v>10341.363631693981</v>
          </cell>
          <cell r="AB172">
            <v>2705</v>
          </cell>
          <cell r="AC172">
            <v>10068.523488963796</v>
          </cell>
        </row>
        <row r="174">
          <cell r="F174">
            <v>9452.2199999999993</v>
          </cell>
          <cell r="G174">
            <v>32973.226340184199</v>
          </cell>
          <cell r="H174">
            <v>10531.24</v>
          </cell>
          <cell r="I174">
            <v>36917.853607713158</v>
          </cell>
          <cell r="J174">
            <v>18265.29</v>
          </cell>
          <cell r="K174">
            <v>66483.333291248287</v>
          </cell>
          <cell r="L174">
            <v>16783.759999999998</v>
          </cell>
          <cell r="M174">
            <v>59561.678250075485</v>
          </cell>
          <cell r="N174">
            <v>14165.98</v>
          </cell>
          <cell r="O174">
            <v>51502.625296162427</v>
          </cell>
          <cell r="P174">
            <v>17818.25</v>
          </cell>
          <cell r="Q174">
            <v>67172.587997694354</v>
          </cell>
          <cell r="R174">
            <v>17963.650000000001</v>
          </cell>
          <cell r="S174">
            <v>65870.082279106777</v>
          </cell>
          <cell r="T174">
            <v>21275.87</v>
          </cell>
          <cell r="U174">
            <v>79899.538729873559</v>
          </cell>
          <cell r="V174">
            <v>19994.29</v>
          </cell>
          <cell r="W174">
            <v>76763.453131396338</v>
          </cell>
          <cell r="X174">
            <v>11178.77</v>
          </cell>
          <cell r="Y174">
            <v>42068.737138498502</v>
          </cell>
          <cell r="Z174">
            <v>14549.08</v>
          </cell>
          <cell r="AA174">
            <v>55890.53743930396</v>
          </cell>
          <cell r="AB174">
            <v>9666.41</v>
          </cell>
          <cell r="AC174">
            <v>35980.212990371358</v>
          </cell>
        </row>
        <row r="176">
          <cell r="F176">
            <v>1343.5400000000081</v>
          </cell>
          <cell r="G176">
            <v>4686.8194473987442</v>
          </cell>
          <cell r="H176">
            <v>1721.7999999999884</v>
          </cell>
          <cell r="I176">
            <v>6035.8666540464446</v>
          </cell>
          <cell r="J176">
            <v>3106.140000000014</v>
          </cell>
          <cell r="K176">
            <v>11305.954675194254</v>
          </cell>
          <cell r="L176">
            <v>2157.2200000000012</v>
          </cell>
          <cell r="M176">
            <v>7655.4743129446515</v>
          </cell>
          <cell r="N176">
            <v>2542.5599999999977</v>
          </cell>
          <cell r="O176">
            <v>9243.8726422747059</v>
          </cell>
          <cell r="P176">
            <v>3325.9400000000023</v>
          </cell>
          <cell r="Q176">
            <v>12538.380442807331</v>
          </cell>
          <cell r="R176">
            <v>3064.2000000000116</v>
          </cell>
          <cell r="S176">
            <v>11235.974098785033</v>
          </cell>
          <cell r="T176">
            <v>2963.2999999999884</v>
          </cell>
          <cell r="U176">
            <v>11128.395836138941</v>
          </cell>
          <cell r="V176">
            <v>4592.1000000000058</v>
          </cell>
          <cell r="W176">
            <v>17630.306108628294</v>
          </cell>
          <cell r="X176">
            <v>1586.3399999999965</v>
          </cell>
          <cell r="Y176">
            <v>5969.8267763166759</v>
          </cell>
          <cell r="Z176">
            <v>1707.7999999999884</v>
          </cell>
          <cell r="AA176">
            <v>6560.5426486652523</v>
          </cell>
          <cell r="AB176">
            <v>1826.5599999999977</v>
          </cell>
          <cell r="AC176">
            <v>6798.803055083803</v>
          </cell>
        </row>
        <row r="179">
          <cell r="F179">
            <v>2166</v>
          </cell>
          <cell r="G179">
            <v>7555.89779468093</v>
          </cell>
          <cell r="H179">
            <v>2292</v>
          </cell>
          <cell r="I179">
            <v>8034.7347956060785</v>
          </cell>
          <cell r="J179">
            <v>2021</v>
          </cell>
          <cell r="K179">
            <v>7356.1830434453968</v>
          </cell>
          <cell r="L179">
            <v>2118</v>
          </cell>
          <cell r="M179">
            <v>7516.2916136586728</v>
          </cell>
          <cell r="N179">
            <v>1953</v>
          </cell>
          <cell r="O179">
            <v>7100.43549429021</v>
          </cell>
          <cell r="P179">
            <v>1595</v>
          </cell>
          <cell r="Q179">
            <v>6012.9517689067388</v>
          </cell>
          <cell r="R179">
            <v>2393</v>
          </cell>
          <cell r="S179">
            <v>8774.781678216983</v>
          </cell>
          <cell r="T179">
            <v>1158</v>
          </cell>
          <cell r="U179">
            <v>4348.7606311372265</v>
          </cell>
          <cell r="V179">
            <v>530</v>
          </cell>
          <cell r="W179">
            <v>2034.8124469356032</v>
          </cell>
          <cell r="X179">
            <v>108</v>
          </cell>
          <cell r="Y179">
            <v>406.43323111199516</v>
          </cell>
          <cell r="Z179">
            <v>1607</v>
          </cell>
          <cell r="AA179">
            <v>6173.3177400194008</v>
          </cell>
          <cell r="AB179">
            <v>3248</v>
          </cell>
          <cell r="AC179">
            <v>12089.672566415677</v>
          </cell>
        </row>
        <row r="181">
          <cell r="F181">
            <v>215</v>
          </cell>
          <cell r="G181">
            <v>750.00832218670359</v>
          </cell>
          <cell r="H181">
            <v>465.7</v>
          </cell>
          <cell r="I181">
            <v>1632.5375193340972</v>
          </cell>
          <cell r="J181">
            <v>545.29999999999995</v>
          </cell>
          <cell r="K181">
            <v>1984.8226687732681</v>
          </cell>
          <cell r="L181">
            <v>379.5</v>
          </cell>
          <cell r="M181">
            <v>1346.7576333255272</v>
          </cell>
          <cell r="N181">
            <v>248.5</v>
          </cell>
          <cell r="O181">
            <v>903.46043027706969</v>
          </cell>
          <cell r="P181">
            <v>91</v>
          </cell>
          <cell r="Q181">
            <v>343.05869026364468</v>
          </cell>
          <cell r="R181">
            <v>313</v>
          </cell>
          <cell r="S181">
            <v>1147.725309353078</v>
          </cell>
          <cell r="T181">
            <v>129</v>
          </cell>
          <cell r="U181">
            <v>484.44742782098638</v>
          </cell>
          <cell r="V181">
            <v>121</v>
          </cell>
          <cell r="W181">
            <v>464.55152090416601</v>
          </cell>
          <cell r="X181">
            <v>80</v>
          </cell>
          <cell r="Y181">
            <v>301.06165267555195</v>
          </cell>
          <cell r="Z181">
            <v>78</v>
          </cell>
          <cell r="AA181">
            <v>299.6383221664675</v>
          </cell>
          <cell r="AB181">
            <v>123</v>
          </cell>
          <cell r="AC181">
            <v>457.82934903606167</v>
          </cell>
        </row>
        <row r="185">
          <cell r="F185">
            <v>12820.000000000022</v>
          </cell>
          <cell r="G185">
            <v>44721.42646713282</v>
          </cell>
          <cell r="H185">
            <v>15329.999999999984</v>
          </cell>
          <cell r="I185">
            <v>53740.176447051068</v>
          </cell>
          <cell r="J185">
            <v>23400.000000000007</v>
          </cell>
          <cell r="K185">
            <v>85173.02484741334</v>
          </cell>
          <cell r="L185">
            <v>15710.000000000007</v>
          </cell>
          <cell r="M185">
            <v>55751.152620669411</v>
          </cell>
          <cell r="N185">
            <v>11349.999999999995</v>
          </cell>
          <cell r="O185">
            <v>41264.691684687066</v>
          </cell>
          <cell r="P185">
            <v>17810.000000000004</v>
          </cell>
          <cell r="Q185">
            <v>67141.486523027619</v>
          </cell>
          <cell r="R185">
            <v>19040.000000000022</v>
          </cell>
          <cell r="S185">
            <v>69816.900607292759</v>
          </cell>
          <cell r="T185">
            <v>21179.999999999949</v>
          </cell>
          <cell r="U185">
            <v>79539.50791665478</v>
          </cell>
          <cell r="V185">
            <v>25480.000000000018</v>
          </cell>
          <cell r="W185">
            <v>97824.568203621136</v>
          </cell>
          <cell r="X185">
            <v>7949.9999999999891</v>
          </cell>
          <cell r="Y185">
            <v>29918.001734632937</v>
          </cell>
          <cell r="Z185">
            <v>16900.000000000033</v>
          </cell>
          <cell r="AA185">
            <v>64921.636469401412</v>
          </cell>
          <cell r="AB185">
            <v>12430.000000000007</v>
          </cell>
          <cell r="AC185">
            <v>46266.819581449185</v>
          </cell>
        </row>
        <row r="187">
          <cell r="F187">
            <v>1709</v>
          </cell>
          <cell r="G187">
            <v>5961.6940586840765</v>
          </cell>
          <cell r="H187">
            <v>1254</v>
          </cell>
          <cell r="I187">
            <v>4395.9674667059435</v>
          </cell>
          <cell r="J187">
            <v>971</v>
          </cell>
          <cell r="K187">
            <v>3534.3165438819797</v>
          </cell>
          <cell r="L187">
            <v>674</v>
          </cell>
          <cell r="M187">
            <v>2391.8699469338744</v>
          </cell>
          <cell r="N187">
            <v>1286</v>
          </cell>
          <cell r="O187">
            <v>4675.4531723795235</v>
          </cell>
          <cell r="P187">
            <v>1533</v>
          </cell>
          <cell r="Q187">
            <v>5779.2194744413991</v>
          </cell>
          <cell r="R187">
            <v>2494</v>
          </cell>
          <cell r="S187">
            <v>9145.1339345897013</v>
          </cell>
          <cell r="T187">
            <v>2307</v>
          </cell>
          <cell r="U187">
            <v>8663.7226045195002</v>
          </cell>
          <cell r="V187">
            <v>2198</v>
          </cell>
          <cell r="W187">
            <v>8438.7127516310484</v>
          </cell>
          <cell r="X187">
            <v>903</v>
          </cell>
          <cell r="Y187">
            <v>3398.2334045752932</v>
          </cell>
          <cell r="Z187">
            <v>485</v>
          </cell>
          <cell r="AA187">
            <v>1863.1357211632915</v>
          </cell>
          <cell r="AB187">
            <v>2071</v>
          </cell>
          <cell r="AC187">
            <v>7708.6551370218185</v>
          </cell>
        </row>
      </sheetData>
      <sheetData sheetId="1"/>
      <sheetData sheetId="2"/>
      <sheetData sheetId="3">
        <row r="6">
          <cell r="D6">
            <v>5782.89</v>
          </cell>
          <cell r="E6">
            <v>32119.42</v>
          </cell>
          <cell r="H6">
            <v>5627.85</v>
          </cell>
          <cell r="I6">
            <v>32394.07</v>
          </cell>
          <cell r="L6">
            <v>7677.54</v>
          </cell>
          <cell r="M6">
            <v>39544.46</v>
          </cell>
          <cell r="P6">
            <v>4807.7700000000004</v>
          </cell>
          <cell r="Q6">
            <v>28255.08</v>
          </cell>
          <cell r="T6">
            <v>4207.5</v>
          </cell>
          <cell r="U6">
            <v>25874.69</v>
          </cell>
          <cell r="X6">
            <v>2740.74</v>
          </cell>
          <cell r="Y6">
            <v>21502.04</v>
          </cell>
          <cell r="AB6">
            <v>2030.31</v>
          </cell>
          <cell r="AC6">
            <v>18765.45</v>
          </cell>
          <cell r="AF6">
            <v>1387.71</v>
          </cell>
          <cell r="AG6">
            <v>17066.68</v>
          </cell>
          <cell r="AJ6">
            <v>1604.46</v>
          </cell>
          <cell r="AK6">
            <v>18090.68</v>
          </cell>
          <cell r="AN6">
            <v>1514.7</v>
          </cell>
          <cell r="AO6">
            <v>17102.919999999998</v>
          </cell>
          <cell r="AR6">
            <v>2250.63</v>
          </cell>
          <cell r="AS6">
            <v>20618.59</v>
          </cell>
          <cell r="AV6">
            <v>2984.01</v>
          </cell>
          <cell r="AW6">
            <v>23450.27</v>
          </cell>
        </row>
        <row r="7">
          <cell r="D7">
            <v>1675</v>
          </cell>
          <cell r="E7">
            <v>7064.08</v>
          </cell>
          <cell r="H7">
            <v>1295</v>
          </cell>
          <cell r="I7">
            <v>5417.83</v>
          </cell>
          <cell r="L7">
            <v>1067</v>
          </cell>
          <cell r="M7">
            <v>4430.09</v>
          </cell>
          <cell r="P7">
            <v>506</v>
          </cell>
          <cell r="Q7">
            <v>1999.7</v>
          </cell>
          <cell r="T7">
            <v>389</v>
          </cell>
          <cell r="U7">
            <v>1547.29</v>
          </cell>
          <cell r="X7">
            <v>454</v>
          </cell>
          <cell r="Y7">
            <v>1835.25</v>
          </cell>
          <cell r="AB7">
            <v>339</v>
          </cell>
          <cell r="AC7">
            <v>1334.68</v>
          </cell>
          <cell r="AF7">
            <v>316</v>
          </cell>
          <cell r="AG7">
            <v>1236.8900000000001</v>
          </cell>
          <cell r="AJ7">
            <v>411</v>
          </cell>
          <cell r="AK7">
            <v>1682.24</v>
          </cell>
          <cell r="AN7">
            <v>370</v>
          </cell>
          <cell r="AO7">
            <v>1501.63</v>
          </cell>
          <cell r="AR7">
            <v>1185</v>
          </cell>
          <cell r="AS7">
            <v>5212.49</v>
          </cell>
          <cell r="AV7">
            <v>287</v>
          </cell>
          <cell r="AW7">
            <v>1140.8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3-อาคาร"/>
      <sheetName val="2563-คณะ,สำนัก"/>
      <sheetName val="2563-บิลค่าไฟฟ้า"/>
    </sheetNames>
    <sheetDataSet>
      <sheetData sheetId="0"/>
      <sheetData sheetId="1">
        <row r="3">
          <cell r="AF3" t="str">
            <v>ค่าพลังงานไฟฟ้า  (kWh)</v>
          </cell>
        </row>
      </sheetData>
      <sheetData sheetId="2">
        <row r="6">
          <cell r="B6" t="str">
            <v>มหาวิทยาลัยแม่โจ้ (โรงสูบน้ำศรีบุญเรือน)</v>
          </cell>
          <cell r="C6" t="str">
            <v>9807 020005984751</v>
          </cell>
        </row>
        <row r="7">
          <cell r="B7" t="str">
            <v>มหาวิทยาลัยแม่โจ้ (หมู่ 6 ตำบลป่าไผ่)</v>
          </cell>
          <cell r="C7" t="str">
            <v>0633 020005539809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64"/>
  <sheetViews>
    <sheetView showGridLines="0" tabSelected="1" view="pageBreakPreview" zoomScaleNormal="100" zoomScaleSheetLayoutView="100" workbookViewId="0">
      <pane xSplit="5640" ySplit="1704" topLeftCell="E4" activePane="bottomRight"/>
      <selection activeCell="B1" sqref="B1"/>
      <selection pane="topRight" activeCell="B140" sqref="B140"/>
      <selection pane="bottomLeft" activeCell="B140" sqref="B140"/>
      <selection pane="bottomRight" activeCell="K8" sqref="K8"/>
    </sheetView>
  </sheetViews>
  <sheetFormatPr defaultColWidth="9.109375" defaultRowHeight="20.399999999999999" x14ac:dyDescent="0.55000000000000004"/>
  <cols>
    <col min="1" max="1" width="6.6640625" style="77" customWidth="1"/>
    <col min="2" max="2" width="32.109375" style="2" customWidth="1"/>
    <col min="3" max="3" width="4.88671875" style="3" hidden="1" customWidth="1"/>
    <col min="4" max="4" width="9.5546875" style="4" customWidth="1"/>
    <col min="5" max="5" width="10.77734375" style="5" customWidth="1"/>
    <col min="6" max="6" width="10.77734375" style="6" customWidth="1"/>
    <col min="7" max="7" width="10.77734375" style="5" customWidth="1"/>
    <col min="8" max="8" width="10.77734375" style="6" customWidth="1"/>
    <col min="9" max="9" width="10.77734375" style="5" customWidth="1"/>
    <col min="10" max="10" width="10.77734375" style="6" customWidth="1"/>
    <col min="11" max="11" width="10.77734375" style="5" customWidth="1"/>
    <col min="12" max="12" width="10.77734375" style="6" customWidth="1"/>
    <col min="13" max="13" width="10.77734375" style="5" customWidth="1"/>
    <col min="14" max="14" width="10.77734375" style="6" customWidth="1"/>
    <col min="15" max="15" width="10.77734375" style="5" customWidth="1"/>
    <col min="16" max="16" width="10.77734375" style="6" customWidth="1"/>
    <col min="17" max="17" width="10.77734375" style="5" customWidth="1"/>
    <col min="18" max="18" width="10.77734375" style="6" customWidth="1"/>
    <col min="19" max="19" width="10.77734375" style="5" customWidth="1"/>
    <col min="20" max="20" width="10.77734375" style="6" customWidth="1"/>
    <col min="21" max="21" width="10.77734375" style="5" customWidth="1"/>
    <col min="22" max="22" width="10.77734375" style="6" customWidth="1"/>
    <col min="23" max="23" width="10.77734375" style="5" customWidth="1"/>
    <col min="24" max="24" width="10.77734375" style="6" customWidth="1"/>
    <col min="25" max="25" width="10.77734375" style="5" customWidth="1"/>
    <col min="26" max="26" width="10.77734375" style="6" customWidth="1"/>
    <col min="27" max="27" width="10.77734375" style="5" customWidth="1"/>
    <col min="28" max="28" width="10.77734375" style="6" customWidth="1"/>
    <col min="29" max="29" width="11.44140625" style="9" customWidth="1"/>
    <col min="30" max="30" width="11" style="4" customWidth="1"/>
    <col min="31" max="31" width="9.109375" style="10" customWidth="1"/>
    <col min="32" max="34" width="9.109375" style="4" customWidth="1"/>
    <col min="35" max="16384" width="9.109375" style="4"/>
  </cols>
  <sheetData>
    <row r="1" spans="1:32" ht="31.5" customHeight="1" x14ac:dyDescent="0.6">
      <c r="A1" s="1" t="s">
        <v>0</v>
      </c>
      <c r="G1" s="7"/>
      <c r="H1" s="8"/>
      <c r="I1" s="7"/>
      <c r="J1" s="8"/>
      <c r="K1" s="7"/>
      <c r="L1" s="8"/>
      <c r="M1" s="7"/>
      <c r="N1" s="8"/>
      <c r="O1" s="7"/>
      <c r="P1" s="8"/>
      <c r="Q1" s="7"/>
      <c r="S1" s="7"/>
      <c r="T1" s="8"/>
      <c r="X1" s="8"/>
    </row>
    <row r="2" spans="1:32" x14ac:dyDescent="0.55000000000000004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5"/>
      <c r="G2" s="16" t="s">
        <v>6</v>
      </c>
      <c r="H2" s="15"/>
      <c r="I2" s="16" t="s">
        <v>7</v>
      </c>
      <c r="J2" s="15"/>
      <c r="K2" s="16" t="s">
        <v>8</v>
      </c>
      <c r="L2" s="15"/>
      <c r="M2" s="16" t="s">
        <v>9</v>
      </c>
      <c r="N2" s="15"/>
      <c r="O2" s="16" t="s">
        <v>10</v>
      </c>
      <c r="P2" s="15"/>
      <c r="Q2" s="16" t="s">
        <v>11</v>
      </c>
      <c r="R2" s="15"/>
      <c r="S2" s="16" t="s">
        <v>12</v>
      </c>
      <c r="T2" s="15"/>
      <c r="U2" s="16" t="s">
        <v>13</v>
      </c>
      <c r="V2" s="15"/>
      <c r="W2" s="16" t="s">
        <v>14</v>
      </c>
      <c r="X2" s="15"/>
      <c r="Y2" s="16" t="s">
        <v>15</v>
      </c>
      <c r="Z2" s="15"/>
      <c r="AA2" s="16" t="s">
        <v>16</v>
      </c>
      <c r="AB2" s="15"/>
      <c r="AC2" s="17" t="s">
        <v>17</v>
      </c>
      <c r="AD2" s="18"/>
    </row>
    <row r="3" spans="1:32" x14ac:dyDescent="0.55000000000000004">
      <c r="A3" s="19"/>
      <c r="B3" s="20"/>
      <c r="C3" s="21" t="s">
        <v>18</v>
      </c>
      <c r="D3" s="22" t="s">
        <v>19</v>
      </c>
      <c r="E3" s="23" t="s">
        <v>20</v>
      </c>
      <c r="F3" s="24" t="s">
        <v>21</v>
      </c>
      <c r="G3" s="25" t="s">
        <v>20</v>
      </c>
      <c r="H3" s="24" t="s">
        <v>22</v>
      </c>
      <c r="I3" s="25" t="s">
        <v>20</v>
      </c>
      <c r="J3" s="24" t="s">
        <v>23</v>
      </c>
      <c r="K3" s="26" t="s">
        <v>20</v>
      </c>
      <c r="L3" s="24" t="s">
        <v>24</v>
      </c>
      <c r="M3" s="27" t="s">
        <v>20</v>
      </c>
      <c r="N3" s="24" t="s">
        <v>23</v>
      </c>
      <c r="O3" s="23" t="s">
        <v>20</v>
      </c>
      <c r="P3" s="24" t="s">
        <v>25</v>
      </c>
      <c r="Q3" s="25" t="s">
        <v>20</v>
      </c>
      <c r="R3" s="24" t="s">
        <v>26</v>
      </c>
      <c r="S3" s="25" t="s">
        <v>20</v>
      </c>
      <c r="T3" s="24" t="s">
        <v>27</v>
      </c>
      <c r="U3" s="25" t="s">
        <v>20</v>
      </c>
      <c r="V3" s="24" t="s">
        <v>28</v>
      </c>
      <c r="W3" s="25" t="s">
        <v>20</v>
      </c>
      <c r="X3" s="24" t="s">
        <v>27</v>
      </c>
      <c r="Y3" s="25" t="s">
        <v>20</v>
      </c>
      <c r="Z3" s="24" t="s">
        <v>28</v>
      </c>
      <c r="AA3" s="25" t="s">
        <v>20</v>
      </c>
      <c r="AB3" s="24" t="s">
        <v>29</v>
      </c>
      <c r="AC3" s="28" t="s">
        <v>20</v>
      </c>
      <c r="AD3" s="24" t="s">
        <v>30</v>
      </c>
    </row>
    <row r="4" spans="1:32" x14ac:dyDescent="0.55000000000000004">
      <c r="A4" s="29" t="str">
        <f>[5]คำนวณหน่วย!$A$4</f>
        <v>ส่วนกลาง</v>
      </c>
      <c r="B4" s="30"/>
      <c r="C4" s="31"/>
      <c r="D4" s="32"/>
      <c r="E4" s="33"/>
      <c r="F4" s="34"/>
      <c r="G4" s="33"/>
      <c r="H4" s="34"/>
      <c r="I4" s="33"/>
      <c r="J4" s="34"/>
      <c r="K4" s="33"/>
      <c r="L4" s="34"/>
      <c r="M4" s="33"/>
      <c r="N4" s="34"/>
      <c r="O4" s="33"/>
      <c r="P4" s="34"/>
      <c r="Q4" s="33"/>
      <c r="R4" s="34"/>
      <c r="S4" s="33"/>
      <c r="T4" s="34"/>
      <c r="U4" s="33"/>
      <c r="V4" s="34"/>
      <c r="W4" s="33"/>
      <c r="X4" s="34"/>
      <c r="Y4" s="33"/>
      <c r="Z4" s="34"/>
      <c r="AA4" s="33"/>
      <c r="AB4" s="34"/>
      <c r="AC4" s="35">
        <f>SUM(E30+G30+I30+K30+M30+O30+Q30+S30+U30+W30+Y30+AA30)</f>
        <v>1973160.9500000002</v>
      </c>
      <c r="AD4" s="36">
        <f>SUM(F30+H30+J30+L30+N30+P30+R30+T30+V30+X30+Z30+AB30)</f>
        <v>7420897.704386049</v>
      </c>
      <c r="AE4" s="37"/>
      <c r="AF4" s="38"/>
    </row>
    <row r="5" spans="1:32" x14ac:dyDescent="0.55000000000000004">
      <c r="A5" s="39">
        <f>[5]ตารางจด!A5</f>
        <v>1</v>
      </c>
      <c r="B5" s="40" t="str">
        <f>[5]ตารางจด!B5</f>
        <v>อาคารเทพศาสตร์สถิตย์(มิเตอร์หมุนกลับทาง)</v>
      </c>
      <c r="C5" s="39">
        <f>[5]ตารางจด!C5</f>
        <v>0</v>
      </c>
      <c r="D5" s="41">
        <f>[5]ตารางจด!E5</f>
        <v>8419187</v>
      </c>
      <c r="E5" s="42">
        <f>'[6]คำนวณหน่วย-2560'!F13</f>
        <v>3600</v>
      </c>
      <c r="F5" s="43">
        <f>'[6]คำนวณหน่วย-2560'!G13</f>
        <v>12558.278883126201</v>
      </c>
      <c r="G5" s="44">
        <f>'[6]คำนวณหน่วย-2560'!H13</f>
        <v>4680</v>
      </c>
      <c r="H5" s="43">
        <f>'[6]คำนวณหน่วย-2560'!I13</f>
        <v>16406.002985792515</v>
      </c>
      <c r="I5" s="44">
        <f>'[6]คำนวณหน่วย-2560'!J13</f>
        <v>6000</v>
      </c>
      <c r="J5" s="43">
        <f>'[6]คำนวณหน่วย-2560'!K13</f>
        <v>21839.237140362387</v>
      </c>
      <c r="K5" s="44">
        <f>'[6]คำนวณหน่วย-2560'!L13</f>
        <v>4200</v>
      </c>
      <c r="L5" s="43">
        <f>'[6]คำนวณหน่วย-2560'!M13</f>
        <v>14904.827562495951</v>
      </c>
      <c r="M5" s="44">
        <f>'[6]คำนวณหน่วย-2560'!N13</f>
        <v>5400</v>
      </c>
      <c r="N5" s="43">
        <f>'[6]คำนวณหน่วย-2560'!O13</f>
        <v>19632.540537207955</v>
      </c>
      <c r="O5" s="44">
        <f>'[6]คำนวณหน่วย-2560'!P13</f>
        <v>6360</v>
      </c>
      <c r="P5" s="43">
        <f>'[6]คำนวณหน่วย-2560'!Q13</f>
        <v>23976.409561283297</v>
      </c>
      <c r="Q5" s="44">
        <f>'[6]คำนวณหน่วย-2560'!R13</f>
        <v>4920</v>
      </c>
      <c r="R5" s="43">
        <f>'[6]คำนวณหน่วย-2560'!S13</f>
        <v>18040.921795581929</v>
      </c>
      <c r="S5" s="44">
        <f>'[6]คำนวณหน่วย-2560'!T13</f>
        <v>5280</v>
      </c>
      <c r="T5" s="43">
        <f>'[6]คำนวณหน่วย-2560'!U13</f>
        <v>19828.545882905488</v>
      </c>
      <c r="U5" s="44">
        <f>'[6]คำนวณหน่วย-2560'!V13</f>
        <v>6120</v>
      </c>
      <c r="V5" s="43">
        <f>'[6]คำนวณหน่วย-2560'!W13</f>
        <v>23496.324858954511</v>
      </c>
      <c r="W5" s="44">
        <f>'[6]คำนวณหน่วย-2560'!X13</f>
        <v>4140</v>
      </c>
      <c r="X5" s="43">
        <f>'[6]คำนวณหน่วย-2560'!Y13</f>
        <v>15579.940525959815</v>
      </c>
      <c r="Y5" s="44">
        <f>'[6]คำนวณหน่วย-2560'!Z13</f>
        <v>4440</v>
      </c>
      <c r="Z5" s="43">
        <f>'[6]คำนวณหน่วย-2560'!AA13</f>
        <v>17056.335261783533</v>
      </c>
      <c r="AA5" s="44">
        <f>'[6]คำนวณหน่วย-2560'!AB13</f>
        <v>3240</v>
      </c>
      <c r="AB5" s="43">
        <f>'[6]คำนวณหน่วย-2560'!AC13</f>
        <v>12059.895047779186</v>
      </c>
      <c r="AC5" s="45"/>
      <c r="AD5" s="46"/>
    </row>
    <row r="6" spans="1:32" x14ac:dyDescent="0.55000000000000004">
      <c r="A6" s="39">
        <f>[5]ตารางจด!A6</f>
        <v>2</v>
      </c>
      <c r="B6" s="40" t="str">
        <f>[5]ตารางจด!B6</f>
        <v>สนามบาสเกตบอล</v>
      </c>
      <c r="C6" s="39">
        <f>[5]ตารางจด!C6</f>
        <v>0</v>
      </c>
      <c r="D6" s="41">
        <f>[5]ตารางจด!E6</f>
        <v>8419168</v>
      </c>
      <c r="E6" s="42">
        <f>'[6]คำนวณหน่วย-2560'!F78</f>
        <v>7</v>
      </c>
      <c r="F6" s="43">
        <f>'[6]คำนวณหน่วย-2560'!G78</f>
        <v>24.418875606078721</v>
      </c>
      <c r="G6" s="44">
        <f>'[6]คำนวณหน่วย-2560'!H78</f>
        <v>6</v>
      </c>
      <c r="H6" s="43">
        <f>'[6]คำนวณหน่วย-2560'!I78</f>
        <v>21.033337161272456</v>
      </c>
      <c r="I6" s="44">
        <f>'[6]คำนวณหน่วย-2560'!J78</f>
        <v>4</v>
      </c>
      <c r="J6" s="43">
        <f>'[6]คำนวณหน่วย-2560'!K78</f>
        <v>14.559491426908258</v>
      </c>
      <c r="K6" s="44">
        <f>'[6]คำนวณหน่วย-2560'!L78</f>
        <v>3</v>
      </c>
      <c r="L6" s="43">
        <f>'[6]คำนวณหน่วย-2560'!M78</f>
        <v>10.646305401782822</v>
      </c>
      <c r="M6" s="44">
        <f>'[6]คำนวณหน่วย-2560'!N78</f>
        <v>4</v>
      </c>
      <c r="N6" s="43">
        <f>'[6]คำนวณหน่วย-2560'!O78</f>
        <v>14.54262262015404</v>
      </c>
      <c r="O6" s="44">
        <f>'[6]คำนวณหน่วย-2560'!P78</f>
        <v>5</v>
      </c>
      <c r="P6" s="43">
        <f>'[6]คำนวณหน่วย-2560'!Q78</f>
        <v>18.849378585914543</v>
      </c>
      <c r="Q6" s="44">
        <f>'[6]คำนวณหน่วย-2560'!R78</f>
        <v>6</v>
      </c>
      <c r="R6" s="43">
        <f>'[6]คำนวณหน่วย-2560'!S78</f>
        <v>22.001124140953571</v>
      </c>
      <c r="S6" s="44">
        <f>'[6]คำนวณหน่วย-2560'!T78</f>
        <v>3</v>
      </c>
      <c r="T6" s="43">
        <f>'[6]คำนวณหน่วย-2560'!U78</f>
        <v>11.266219251650845</v>
      </c>
      <c r="U6" s="44">
        <f>'[6]คำนวณหน่วย-2560'!V78</f>
        <v>6</v>
      </c>
      <c r="V6" s="43">
        <f>'[6]คำนวณหน่วย-2560'!W78</f>
        <v>23.035612606818148</v>
      </c>
      <c r="W6" s="44">
        <f>'[6]คำนวณหน่วย-2560'!X78</f>
        <v>6</v>
      </c>
      <c r="X6" s="43">
        <f>'[6]คำนวณหน่วย-2560'!Y78</f>
        <v>22.579623950666399</v>
      </c>
      <c r="Y6" s="44">
        <f>'[6]คำนวณหน่วย-2560'!Z78</f>
        <v>6</v>
      </c>
      <c r="Z6" s="43">
        <f>'[6]คำนวณหน่วย-2560'!AA78</f>
        <v>23.049101705112882</v>
      </c>
      <c r="AA6" s="44">
        <f>'[6]คำนวณหน่วย-2560'!AB78</f>
        <v>6</v>
      </c>
      <c r="AB6" s="43">
        <f>'[6]คำนวณหน่วย-2560'!AC78</f>
        <v>22.333138977368861</v>
      </c>
      <c r="AC6" s="45"/>
      <c r="AD6" s="46"/>
      <c r="AF6" s="46"/>
    </row>
    <row r="7" spans="1:32" x14ac:dyDescent="0.55000000000000004">
      <c r="A7" s="39">
        <f>[5]ตารางจด!A7</f>
        <v>3</v>
      </c>
      <c r="B7" s="40" t="str">
        <f>[5]ตารางจด!B7</f>
        <v>โรงประชุม (รวมอาคารห้องน้ำ) (ชูติวัตร เดิม)</v>
      </c>
      <c r="C7" s="39">
        <f>[5]ตารางจด!C7</f>
        <v>0</v>
      </c>
      <c r="D7" s="41">
        <f>[5]ตารางจด!E7</f>
        <v>8708273</v>
      </c>
      <c r="E7" s="42" t="str">
        <f>'[6]คำนวณหน่วย-2560'!F14</f>
        <v>เสีย</v>
      </c>
      <c r="F7" s="43" t="str">
        <f>'[6]คำนวณหน่วย-2560'!G14</f>
        <v>เสีย</v>
      </c>
      <c r="G7" s="44" t="str">
        <f>'[6]คำนวณหน่วย-2560'!H14</f>
        <v>เสีย</v>
      </c>
      <c r="H7" s="43" t="str">
        <f>'[6]คำนวณหน่วย-2560'!I14</f>
        <v>เสีย</v>
      </c>
      <c r="I7" s="44" t="str">
        <f>'[6]คำนวณหน่วย-2560'!J14</f>
        <v>เสีย</v>
      </c>
      <c r="J7" s="43" t="str">
        <f>'[6]คำนวณหน่วย-2560'!K14</f>
        <v>เสีย</v>
      </c>
      <c r="K7" s="44" t="str">
        <f>'[6]คำนวณหน่วย-2560'!L14</f>
        <v>เสีย</v>
      </c>
      <c r="L7" s="43" t="str">
        <f>'[6]คำนวณหน่วย-2560'!M14</f>
        <v>เสีย</v>
      </c>
      <c r="M7" s="44" t="str">
        <f>'[6]คำนวณหน่วย-2560'!N14</f>
        <v>เสีย</v>
      </c>
      <c r="N7" s="43" t="str">
        <f>'[6]คำนวณหน่วย-2560'!O14</f>
        <v>เสีย</v>
      </c>
      <c r="O7" s="44" t="str">
        <f>'[6]คำนวณหน่วย-2560'!P14</f>
        <v>เสีย</v>
      </c>
      <c r="P7" s="43" t="str">
        <f>'[6]คำนวณหน่วย-2560'!Q14</f>
        <v>เสีย</v>
      </c>
      <c r="Q7" s="44" t="str">
        <f>'[6]คำนวณหน่วย-2560'!R14</f>
        <v>เสีย</v>
      </c>
      <c r="R7" s="43" t="str">
        <f>'[6]คำนวณหน่วย-2560'!S14</f>
        <v>เสีย</v>
      </c>
      <c r="S7" s="44" t="str">
        <f>'[6]คำนวณหน่วย-2560'!T14</f>
        <v>เสีย</v>
      </c>
      <c r="T7" s="43" t="str">
        <f>'[6]คำนวณหน่วย-2560'!U14</f>
        <v>เสีย</v>
      </c>
      <c r="U7" s="44" t="str">
        <f>'[6]คำนวณหน่วย-2560'!V14</f>
        <v>เสีย</v>
      </c>
      <c r="V7" s="43" t="str">
        <f>'[6]คำนวณหน่วย-2560'!W14</f>
        <v>เสีย</v>
      </c>
      <c r="W7" s="44" t="str">
        <f>'[6]คำนวณหน่วย-2560'!X14</f>
        <v>เสีย</v>
      </c>
      <c r="X7" s="43" t="str">
        <f>'[6]คำนวณหน่วย-2560'!Y14</f>
        <v>เสีย</v>
      </c>
      <c r="Y7" s="44" t="str">
        <f>'[6]คำนวณหน่วย-2560'!Z14</f>
        <v>เสีย</v>
      </c>
      <c r="Z7" s="43" t="str">
        <f>'[6]คำนวณหน่วย-2560'!AA14</f>
        <v>เสีย</v>
      </c>
      <c r="AA7" s="44" t="str">
        <f>'[6]คำนวณหน่วย-2560'!AB14</f>
        <v>เสีย</v>
      </c>
      <c r="AB7" s="43" t="str">
        <f>'[6]คำนวณหน่วย-2560'!AC14</f>
        <v>เสีย</v>
      </c>
      <c r="AC7" s="45"/>
      <c r="AD7" s="46"/>
      <c r="AF7" s="46"/>
    </row>
    <row r="8" spans="1:32" x14ac:dyDescent="0.55000000000000004">
      <c r="A8" s="39">
        <f>[5]ตารางจด!A8</f>
        <v>4</v>
      </c>
      <c r="B8" s="40" t="str">
        <f>[5]ตารางจด!B8</f>
        <v>สนามเทนนิส</v>
      </c>
      <c r="C8" s="39">
        <f>[5]ตารางจด!C8</f>
        <v>0</v>
      </c>
      <c r="D8" s="41">
        <f>[5]ตารางจด!E8</f>
        <v>8586262</v>
      </c>
      <c r="E8" s="42">
        <f>'[6]คำนวณหน่วย-2560'!F77</f>
        <v>1586</v>
      </c>
      <c r="F8" s="43">
        <f>'[6]คำนวณหน่วย-2560'!G77</f>
        <v>5532.619530177265</v>
      </c>
      <c r="G8" s="44">
        <f>'[6]คำนวณหน่วย-2560'!H77</f>
        <v>1639</v>
      </c>
      <c r="H8" s="43">
        <f>'[6]คำนวณหน่วย-2560'!I77</f>
        <v>5745.6066012209258</v>
      </c>
      <c r="I8" s="44">
        <f>'[6]คำนวณหน่วย-2560'!J77</f>
        <v>1172</v>
      </c>
      <c r="J8" s="43">
        <f>'[6]คำนวณหน่วย-2560'!K77</f>
        <v>4265.9309880841192</v>
      </c>
      <c r="K8" s="44">
        <f>'[6]คำนวณหน่วย-2560'!L77</f>
        <v>814</v>
      </c>
      <c r="L8" s="43">
        <f>'[6]คำนวณหน่วย-2560'!M77</f>
        <v>2888.6975323504062</v>
      </c>
      <c r="M8" s="44">
        <f>'[6]คำนวณหน่วย-2560'!N77</f>
        <v>738</v>
      </c>
      <c r="N8" s="43">
        <f>'[6]คำนวณหน่วย-2560'!O77</f>
        <v>2683.1138734184206</v>
      </c>
      <c r="O8" s="44">
        <f>'[6]คำนวณหน่วย-2560'!P77</f>
        <v>869</v>
      </c>
      <c r="P8" s="43">
        <f>'[6]คำนวณหน่วย-2560'!Q77</f>
        <v>3276.0219982319477</v>
      </c>
      <c r="Q8" s="44">
        <f>'[6]คำนวณหน่วย-2560'!R77</f>
        <v>641</v>
      </c>
      <c r="R8" s="43">
        <f>'[6]คำนวณหน่วย-2560'!S77</f>
        <v>2350.4534290585402</v>
      </c>
      <c r="S8" s="44">
        <f>'[6]คำนวณหน่วย-2560'!T77</f>
        <v>760</v>
      </c>
      <c r="T8" s="43">
        <f>'[6]คำนวณหน่วย-2560'!U77</f>
        <v>2854.108877084881</v>
      </c>
      <c r="U8" s="44">
        <f>'[6]คำนวณหน่วย-2560'!V77</f>
        <v>808</v>
      </c>
      <c r="V8" s="43">
        <f>'[6]คำนวณหน่วย-2560'!W77</f>
        <v>3102.129164384844</v>
      </c>
      <c r="W8" s="44">
        <f>'[6]คำนวณหน่วย-2560'!X77</f>
        <v>629</v>
      </c>
      <c r="X8" s="43">
        <f>'[6]คำนวณหน่วย-2560'!Y77</f>
        <v>2367.0972441615277</v>
      </c>
      <c r="Y8" s="44">
        <f>'[6]คำนวณหน่วย-2560'!Z77</f>
        <v>880</v>
      </c>
      <c r="Z8" s="43">
        <f>'[6]คำนวณหน่วย-2560'!AA77</f>
        <v>3380.5349167498894</v>
      </c>
      <c r="AA8" s="44">
        <f>'[6]คำนวณหน่วย-2560'!AB77</f>
        <v>1037</v>
      </c>
      <c r="AB8" s="43">
        <f>'[6]คำนวณหน่วย-2560'!AC77</f>
        <v>3859.9108532552518</v>
      </c>
      <c r="AC8" s="45"/>
      <c r="AD8" s="46"/>
      <c r="AF8" s="46"/>
    </row>
    <row r="9" spans="1:32" x14ac:dyDescent="0.55000000000000004">
      <c r="A9" s="39">
        <f>[5]ตารางจด!A9</f>
        <v>5</v>
      </c>
      <c r="B9" s="40" t="str">
        <f>[5]ตารางจด!B9</f>
        <v>ลานจตุรัสนานาชาติ</v>
      </c>
      <c r="C9" s="39">
        <f>[5]ตารางจด!C9</f>
        <v>0</v>
      </c>
      <c r="D9" s="41">
        <f>[5]ตารางจด!E9</f>
        <v>9842044</v>
      </c>
      <c r="E9" s="42">
        <f>'[6]คำนวณหน่วย-2560'!F38</f>
        <v>1905</v>
      </c>
      <c r="F9" s="43">
        <f>'[6]คำนวณหน่วย-2560'!G38</f>
        <v>6645.422575654281</v>
      </c>
      <c r="G9" s="44">
        <f>'[6]คำนวณหน่วย-2560'!H38</f>
        <v>3721</v>
      </c>
      <c r="H9" s="43">
        <f>'[6]คำนวณหน่วย-2560'!I38</f>
        <v>13044.174596182469</v>
      </c>
      <c r="I9" s="44">
        <f>'[6]คำนวณหน่วย-2560'!J38</f>
        <v>2077</v>
      </c>
      <c r="J9" s="43">
        <f>'[6]คำนวณหน่วย-2560'!K38</f>
        <v>7560.0159234221128</v>
      </c>
      <c r="K9" s="44">
        <f>'[6]คำนวณหน่วย-2560'!L38</f>
        <v>2010</v>
      </c>
      <c r="L9" s="43">
        <f>'[6]คำนวณหน่วย-2560'!M38</f>
        <v>7133.0246191944916</v>
      </c>
      <c r="M9" s="44">
        <f>'[6]คำนวณหน่วย-2560'!N38</f>
        <v>2084</v>
      </c>
      <c r="N9" s="43">
        <f>'[6]คำนวณหน่วย-2560'!O38</f>
        <v>7576.7063851002549</v>
      </c>
      <c r="O9" s="44">
        <f>'[6]คำนวณหน่วย-2560'!P38</f>
        <v>2507</v>
      </c>
      <c r="P9" s="43">
        <f>'[6]คำนวณหน่วย-2560'!Q38</f>
        <v>9451.0784229775509</v>
      </c>
      <c r="Q9" s="44">
        <f>'[6]คำนวณหน่วย-2560'!R38</f>
        <v>2115</v>
      </c>
      <c r="R9" s="43">
        <f>'[6]คำนวณหน่วย-2560'!S38</f>
        <v>7755.3962596861347</v>
      </c>
      <c r="S9" s="44">
        <f>'[6]คำนวณหน่วย-2560'!T38</f>
        <v>2471</v>
      </c>
      <c r="T9" s="43">
        <f>'[6]คำนวณหน่วย-2560'!U38</f>
        <v>9279.6092569430803</v>
      </c>
      <c r="U9" s="44">
        <f>'[6]คำนวณหน่วย-2560'!V38</f>
        <v>3041</v>
      </c>
      <c r="V9" s="43">
        <f>'[6]คำนวณหน่วย-2560'!W38</f>
        <v>11675.216322888999</v>
      </c>
      <c r="W9" s="44">
        <f>'[6]คำนวณหน่วย-2560'!X38</f>
        <v>2233</v>
      </c>
      <c r="X9" s="43">
        <f>'[6]คำนวณหน่วย-2560'!Y38</f>
        <v>8403.3833803063444</v>
      </c>
      <c r="Y9" s="44">
        <f>'[6]คำนวณหน่วย-2560'!Z38</f>
        <v>2557</v>
      </c>
      <c r="Z9" s="43">
        <f>'[6]คำนวณหน่วย-2560'!AA38</f>
        <v>9822.7588433289402</v>
      </c>
      <c r="AA9" s="44">
        <f>'[6]คำนวณหน่วย-2560'!AB38</f>
        <v>2881</v>
      </c>
      <c r="AB9" s="43">
        <f>'[6]คำนวณหน่วย-2560'!AC38</f>
        <v>10723.628898966615</v>
      </c>
      <c r="AC9" s="45"/>
      <c r="AD9" s="46"/>
      <c r="AF9" s="46"/>
    </row>
    <row r="10" spans="1:32" x14ac:dyDescent="0.55000000000000004">
      <c r="A10" s="39">
        <f>[5]ตารางจด!A10</f>
        <v>6</v>
      </c>
      <c r="B10" s="40" t="str">
        <f>[5]ตารางจด!B10</f>
        <v>อาคารแผ่พืชน์</v>
      </c>
      <c r="C10" s="39">
        <f>[5]ตารางจด!C10</f>
        <v>0</v>
      </c>
      <c r="D10" s="41">
        <f>[5]ตารางจด!E10</f>
        <v>41293</v>
      </c>
      <c r="E10" s="42">
        <f>'[6]คำนวณหน่วย-2560'!F10</f>
        <v>960</v>
      </c>
      <c r="F10" s="43">
        <f>'[6]คำนวณหน่วย-2560'!G10</f>
        <v>3348.8743688336535</v>
      </c>
      <c r="G10" s="44">
        <f>'[6]คำนวณหน่วย-2560'!H10</f>
        <v>2180</v>
      </c>
      <c r="H10" s="43">
        <f>'[6]คำนวณหน่วย-2560'!I10</f>
        <v>7642.1125019289921</v>
      </c>
      <c r="I10" s="44">
        <f>'[6]คำนวณหน่วย-2560'!J10</f>
        <v>1000</v>
      </c>
      <c r="J10" s="43">
        <f>'[6]คำนวณหน่วย-2560'!K10</f>
        <v>3639.8728567270646</v>
      </c>
      <c r="K10" s="44">
        <f>'[6]คำนวณหน่วย-2560'!L10</f>
        <v>680</v>
      </c>
      <c r="L10" s="43">
        <f>'[6]คำนวณหน่วย-2560'!M10</f>
        <v>2413.1625577374398</v>
      </c>
      <c r="M10" s="44">
        <f>'[6]คำนวณหน่วย-2560'!N10</f>
        <v>1360</v>
      </c>
      <c r="N10" s="43">
        <f>'[6]คำนวณหน่วย-2560'!O10</f>
        <v>4944.4916908523737</v>
      </c>
      <c r="O10" s="44">
        <f>'[6]คำนวณหน่วย-2560'!P10</f>
        <v>2620</v>
      </c>
      <c r="P10" s="43">
        <f>'[6]คำนวณหน่วย-2560'!Q10</f>
        <v>9877.0743790192209</v>
      </c>
      <c r="Q10" s="44">
        <f>'[6]คำนวณหน่วย-2560'!R10</f>
        <v>1640</v>
      </c>
      <c r="R10" s="43">
        <f>'[6]คำนวณหน่วย-2560'!S10</f>
        <v>6013.6405985273104</v>
      </c>
      <c r="S10" s="44">
        <f>'[6]คำนวณหน่วย-2560'!T10</f>
        <v>1620</v>
      </c>
      <c r="T10" s="43">
        <f>'[6]คำนวณหน่วย-2560'!U10</f>
        <v>6083.7583958914574</v>
      </c>
      <c r="U10" s="44">
        <f>'[6]คำนวณหน่วย-2560'!V10</f>
        <v>1840</v>
      </c>
      <c r="V10" s="43">
        <f>'[6]คำนวณหน่วย-2560'!W10</f>
        <v>7064.2545327575654</v>
      </c>
      <c r="W10" s="44">
        <f>'[6]คำนวณหน่วย-2560'!X10</f>
        <v>1420</v>
      </c>
      <c r="X10" s="43">
        <f>'[6]คำนวณหน่วย-2560'!Y10</f>
        <v>5343.8443349910476</v>
      </c>
      <c r="Y10" s="44">
        <f>'[6]คำนวณหน่วย-2560'!Z10</f>
        <v>1020</v>
      </c>
      <c r="Z10" s="43">
        <f>'[6]คำนวณหน่วย-2560'!AA10</f>
        <v>3918.3472898691903</v>
      </c>
      <c r="AA10" s="44">
        <f>'[6]คำนวณหน่วย-2560'!AB10</f>
        <v>1100</v>
      </c>
      <c r="AB10" s="43">
        <f>'[6]คำนวณหน่วย-2560'!AC10</f>
        <v>4094.4088125176249</v>
      </c>
      <c r="AC10" s="45"/>
      <c r="AD10" s="46"/>
      <c r="AF10" s="46"/>
    </row>
    <row r="11" spans="1:32" x14ac:dyDescent="0.55000000000000004">
      <c r="A11" s="39">
        <f>[5]ตารางจด!A11</f>
        <v>7</v>
      </c>
      <c r="B11" s="40" t="str">
        <f>[5]ตารางจด!B11</f>
        <v>อาคารวุฒากาศ</v>
      </c>
      <c r="C11" s="39">
        <f>[5]ตารางจด!C11</f>
        <v>0</v>
      </c>
      <c r="D11" s="41">
        <f>[5]ตารางจด!E11</f>
        <v>9860772</v>
      </c>
      <c r="E11" s="42">
        <f>'[6]คำนวณหน่วย-2560'!F84</f>
        <v>43</v>
      </c>
      <c r="F11" s="43">
        <f>'[6]คำนวณหน่วย-2560'!G84</f>
        <v>150.00166443734074</v>
      </c>
      <c r="G11" s="44">
        <f>'[6]คำนวณหน่วย-2560'!H84</f>
        <v>46</v>
      </c>
      <c r="H11" s="43">
        <f>'[6]คำนวณหน่วย-2560'!I84</f>
        <v>161.25558490308885</v>
      </c>
      <c r="I11" s="44">
        <f>'[6]คำนวณหน่วย-2560'!J84</f>
        <v>51</v>
      </c>
      <c r="J11" s="43">
        <f>'[6]คำนวณหน่วย-2560'!K84</f>
        <v>185.63351569308028</v>
      </c>
      <c r="K11" s="44">
        <f>'[6]คำนวณหน่วย-2560'!L84</f>
        <v>37</v>
      </c>
      <c r="L11" s="43">
        <f>'[6]คำนวณหน่วย-2560'!M84</f>
        <v>131.30443328865482</v>
      </c>
      <c r="M11" s="44">
        <f>'[6]คำนวณหน่วย-2560'!N84</f>
        <v>26</v>
      </c>
      <c r="N11" s="43">
        <f>'[6]คำนวณหน่วย-2560'!O84</f>
        <v>94.52704703100126</v>
      </c>
      <c r="O11" s="44">
        <f>'[6]คำนวณหน่วย-2560'!P84</f>
        <v>33</v>
      </c>
      <c r="P11" s="43">
        <f>'[6]คำนวณหน่วย-2560'!Q84</f>
        <v>124.40589866703598</v>
      </c>
      <c r="Q11" s="44">
        <f>'[6]คำนวณหน่วย-2560'!R84</f>
        <v>34</v>
      </c>
      <c r="R11" s="43">
        <f>'[6]คำนวณหน่วย-2560'!S84</f>
        <v>124.67303679873692</v>
      </c>
      <c r="S11" s="44">
        <f>'[6]คำนวณหน่วย-2560'!T84</f>
        <v>25</v>
      </c>
      <c r="T11" s="43">
        <f>'[6]คำนวณหน่วย-2560'!U84</f>
        <v>93.885160430423724</v>
      </c>
      <c r="U11" s="44">
        <f>'[6]คำนวณหน่วย-2560'!V84</f>
        <v>16</v>
      </c>
      <c r="V11" s="43">
        <f>'[6]คำนวณหน่วย-2560'!W84</f>
        <v>61.428300284848397</v>
      </c>
      <c r="W11" s="44">
        <f>'[6]คำนวณหน่วย-2560'!X84</f>
        <v>4</v>
      </c>
      <c r="X11" s="43">
        <f>'[6]คำนวณหน่วย-2560'!Y84</f>
        <v>15.053082633777599</v>
      </c>
      <c r="Y11" s="44">
        <f>'[6]คำนวณหน่วย-2560'!Z84</f>
        <v>46</v>
      </c>
      <c r="Z11" s="43">
        <f>'[6]คำนวณหน่วย-2560'!AA84</f>
        <v>176.70977973919878</v>
      </c>
      <c r="AA11" s="44">
        <f>'[6]คำนวณหน่วย-2560'!AB84</f>
        <v>20</v>
      </c>
      <c r="AB11" s="43">
        <f>'[6]คำนวณหน่วย-2560'!AC84</f>
        <v>74.443796591229543</v>
      </c>
      <c r="AC11" s="45"/>
      <c r="AD11" s="46"/>
      <c r="AF11" s="46"/>
    </row>
    <row r="12" spans="1:32" x14ac:dyDescent="0.55000000000000004">
      <c r="A12" s="47">
        <f>[5]ตารางจด!A12</f>
        <v>8</v>
      </c>
      <c r="B12" s="48" t="str">
        <f>[5]ตารางจด!B12</f>
        <v>อาคารเฉลิมพระเกียรติ  โซน  A , B  มิเตอร์ตัวที่ 1</v>
      </c>
      <c r="C12" s="47">
        <f>[5]ตารางจด!C12</f>
        <v>0</v>
      </c>
      <c r="D12" s="49">
        <f>[5]ตารางจด!E12</f>
        <v>8419207</v>
      </c>
      <c r="E12" s="50">
        <f>'[6]คำนวณหน่วย-2560'!F56</f>
        <v>12520.13</v>
      </c>
      <c r="F12" s="36">
        <f>'[6]คำนวณหน่วย-2560'!G56</f>
        <v>43675.356720276337</v>
      </c>
      <c r="G12" s="51">
        <f>'[6]คำนวณหน่วย-2560'!H56</f>
        <v>14043.6</v>
      </c>
      <c r="H12" s="36">
        <f>'[6]คำนวณหน่วย-2560'!I56</f>
        <v>49230.628959674315</v>
      </c>
      <c r="I12" s="51">
        <f>'[6]คำนวณหน่วย-2560'!J56</f>
        <v>12100.83</v>
      </c>
      <c r="J12" s="36">
        <f>'[6]คำนวณหน่วย-2560'!K56</f>
        <v>44045.482660868562</v>
      </c>
      <c r="K12" s="51">
        <f>'[6]คำนวณหน่วย-2560'!L56</f>
        <v>4633.99</v>
      </c>
      <c r="L12" s="36">
        <f>'[6]คำนวณหน่วย-2560'!M56</f>
        <v>16444.957589602527</v>
      </c>
      <c r="M12" s="51">
        <f>'[6]คำนวณหน่วย-2560'!N56</f>
        <v>26441.77</v>
      </c>
      <c r="N12" s="36">
        <f>'[6]คำนวณหน่วย-2560'!O56</f>
        <v>96133.170629727625</v>
      </c>
      <c r="O12" s="51">
        <f>'[6]คำนวณหน่วย-2560'!P56</f>
        <v>20357.7</v>
      </c>
      <c r="P12" s="36">
        <f>'[6]คำนวณหน่วย-2560'!Q56</f>
        <v>76745.998887694499</v>
      </c>
      <c r="Q12" s="51">
        <f>'[6]คำนวณหน่วย-2560'!R56</f>
        <v>11521.74</v>
      </c>
      <c r="R12" s="36">
        <f>'[6]คำนวณหน่วย-2560'!S56</f>
        <v>42248.538676631739</v>
      </c>
      <c r="S12" s="51">
        <f>'[6]คำนวณหน่วย-2560'!T56</f>
        <v>9025.2099999999991</v>
      </c>
      <c r="T12" s="36">
        <f>'[6]คำนวณหน่วย-2560'!U56</f>
        <v>33893.331550730574</v>
      </c>
      <c r="U12" s="51">
        <f>'[6]คำนวณหน่วย-2560'!V56</f>
        <v>10069.469999999999</v>
      </c>
      <c r="V12" s="36">
        <f>'[6]คำนวณหน่วย-2560'!W56</f>
        <v>38659.401679329523</v>
      </c>
      <c r="W12" s="51">
        <f>'[6]คำนวณหน่วย-2560'!X56</f>
        <v>8888.18</v>
      </c>
      <c r="X12" s="36">
        <f>'[6]คำนวณหน่วย-2560'!Y56</f>
        <v>33448.627000972345</v>
      </c>
      <c r="Y12" s="51">
        <f>'[6]คำนวณหน่วย-2560'!Z56</f>
        <v>10493.4</v>
      </c>
      <c r="Z12" s="36">
        <f>'[6]คำนวณหน่วย-2560'!AA56</f>
        <v>40310.573972071921</v>
      </c>
      <c r="AA12" s="51">
        <f>'[6]คำนวณหน่วย-2560'!AB56</f>
        <v>5441.63</v>
      </c>
      <c r="AB12" s="36">
        <f>'[6]คำนวณหน่วย-2560'!AC56</f>
        <v>20254.779842236621</v>
      </c>
      <c r="AC12" s="45"/>
      <c r="AD12" s="46"/>
      <c r="AF12" s="46"/>
    </row>
    <row r="13" spans="1:32" x14ac:dyDescent="0.55000000000000004">
      <c r="A13" s="47">
        <f>[5]ตารางจด!A13</f>
        <v>9</v>
      </c>
      <c r="B13" s="48" t="str">
        <f>[5]ตารางจด!B13</f>
        <v>อาคารเฉลิมพระเกียรติ  โซน  A , B  มิเตอร์ตัวที่ 2</v>
      </c>
      <c r="C13" s="47">
        <f>[5]ตารางจด!C13</f>
        <v>0</v>
      </c>
      <c r="D13" s="49">
        <f>[5]ตารางจด!E13</f>
        <v>8419191</v>
      </c>
      <c r="E13" s="50">
        <f>'[6]คำนวณหน่วย-2560'!F57</f>
        <v>7861.96</v>
      </c>
      <c r="F13" s="36">
        <f>'[6]คำนวณหน่วย-2560'!G57</f>
        <v>27425.74617999524</v>
      </c>
      <c r="G13" s="51">
        <f>'[6]คำนวณหน่วย-2560'!H57</f>
        <v>13091.45</v>
      </c>
      <c r="H13" s="36">
        <f>'[6]คำนวณหน่วย-2560'!I57</f>
        <v>45892.813629990051</v>
      </c>
      <c r="I13" s="51">
        <f>'[6]คำนวณหน่วย-2560'!J57</f>
        <v>10294.48</v>
      </c>
      <c r="J13" s="36">
        <f>'[6]คำนวณหน่วย-2560'!K57</f>
        <v>37470.598326119631</v>
      </c>
      <c r="K13" s="51">
        <f>'[6]คำนวณหน่วย-2560'!L57</f>
        <v>4636.24</v>
      </c>
      <c r="L13" s="36">
        <f>'[6]คำนวณหน่วย-2560'!M57</f>
        <v>16452.942318653862</v>
      </c>
      <c r="M13" s="51">
        <f>'[6]คำนวณหน่วย-2560'!N57</f>
        <v>29928.14</v>
      </c>
      <c r="N13" s="36">
        <f>'[6]คำนวณหน่วย-2560'!O57</f>
        <v>108808.41143578423</v>
      </c>
      <c r="O13" s="51">
        <f>'[6]คำนวณหน่วย-2560'!P57</f>
        <v>25142.04</v>
      </c>
      <c r="P13" s="36">
        <f>'[6]คำนวณหน่วย-2560'!Q57</f>
        <v>94782.36607644138</v>
      </c>
      <c r="Q13" s="51">
        <f>'[6]คำนวณหน่วย-2560'!R57</f>
        <v>9881.11</v>
      </c>
      <c r="R13" s="36">
        <f>'[6]คำนวณหน่วย-2560'!S57</f>
        <v>36232.587960069628</v>
      </c>
      <c r="S13" s="51">
        <f>'[6]คำนวณหน่วย-2560'!T57</f>
        <v>18306.759999999998</v>
      </c>
      <c r="T13" s="36">
        <f>'[6]คำนวณหน่วย-2560'!U57</f>
        <v>68749.323982450544</v>
      </c>
      <c r="U13" s="51">
        <f>'[6]คำนวณหน่วย-2560'!V57</f>
        <v>18710.419999999998</v>
      </c>
      <c r="V13" s="36">
        <f>'[6]คำนวณหน่วย-2560'!W57</f>
        <v>71834.331138477064</v>
      </c>
      <c r="W13" s="51">
        <f>'[6]คำนวณหน่วย-2560'!X57</f>
        <v>4484.1400000000003</v>
      </c>
      <c r="X13" s="36">
        <f>'[6]คำนวณหน่วย-2560'!Y57</f>
        <v>16875.032490356873</v>
      </c>
      <c r="Y13" s="51">
        <f>'[6]คำนวณหน่วย-2560'!Z57</f>
        <v>11255.97</v>
      </c>
      <c r="Z13" s="36">
        <f>'[6]คำนวณหน่วย-2560'!AA57</f>
        <v>43239.99955328324</v>
      </c>
      <c r="AA13" s="51">
        <f>'[6]คำนวณหน่วย-2560'!AB57</f>
        <v>12028.82</v>
      </c>
      <c r="AB13" s="36">
        <f>'[6]คำนวณหน่วย-2560'!AC57</f>
        <v>44773.551465625686</v>
      </c>
      <c r="AC13" s="45"/>
      <c r="AD13" s="46"/>
      <c r="AF13" s="46"/>
    </row>
    <row r="14" spans="1:32" x14ac:dyDescent="0.55000000000000004">
      <c r="A14" s="47">
        <f>[5]ตารางจด!A14</f>
        <v>10</v>
      </c>
      <c r="B14" s="48" t="str">
        <f>[5]ตารางจด!B14</f>
        <v>สนามกีฬาอินทนิล (อัฒจัททร์ 2 หลัง)</v>
      </c>
      <c r="C14" s="47">
        <f>[5]ตารางจด!C14</f>
        <v>0</v>
      </c>
      <c r="D14" s="49">
        <f>[5]ตารางจด!E14</f>
        <v>8279819</v>
      </c>
      <c r="E14" s="50">
        <f>'[6]คำนวณหน่วย-2560'!F58</f>
        <v>1280</v>
      </c>
      <c r="F14" s="36">
        <f>'[6]คำนวณหน่วย-2560'!G58</f>
        <v>4465.1658251115377</v>
      </c>
      <c r="G14" s="51">
        <f>'[6]คำนวณหน่วย-2560'!H58</f>
        <v>2080</v>
      </c>
      <c r="H14" s="36">
        <f>'[6]คำนวณหน่วย-2560'!I58</f>
        <v>7291.5568825744513</v>
      </c>
      <c r="I14" s="51">
        <f>'[6]คำนวณหน่วย-2560'!J58</f>
        <v>1280</v>
      </c>
      <c r="J14" s="36">
        <f>'[6]คำนวณหน่วย-2560'!K58</f>
        <v>4659.0372566106425</v>
      </c>
      <c r="K14" s="51">
        <f>'[6]คำนวณหน่วย-2560'!L58</f>
        <v>960</v>
      </c>
      <c r="L14" s="36">
        <f>'[6]คำนวณหน่วย-2560'!M58</f>
        <v>3406.8177285705033</v>
      </c>
      <c r="M14" s="51">
        <f>'[6]คำนวณหน่วย-2560'!N58</f>
        <v>5120</v>
      </c>
      <c r="N14" s="36">
        <f>'[6]คำนวณหน่วย-2560'!O58</f>
        <v>18614.556953797171</v>
      </c>
      <c r="O14" s="51">
        <f>'[6]คำนวณหน่วย-2560'!P58</f>
        <v>1872</v>
      </c>
      <c r="P14" s="36">
        <f>'[6]คำนวณหน่วย-2560'!Q58</f>
        <v>7057.2073425664048</v>
      </c>
      <c r="Q14" s="51">
        <f>'[6]คำนวณหน่วย-2560'!R58</f>
        <v>2223.61</v>
      </c>
      <c r="R14" s="36">
        <f>'[6]คำนวณหน่วย-2560'!S58</f>
        <v>8153.6532751776294</v>
      </c>
      <c r="S14" s="51">
        <f>'[6]คำนวณหน่วย-2560'!T58</f>
        <v>2653</v>
      </c>
      <c r="T14" s="36">
        <f>'[6]คำนวณหน่วย-2560'!U58</f>
        <v>9963.0932248765657</v>
      </c>
      <c r="U14" s="51">
        <f>'[6]คำนวณหน่วย-2560'!V58</f>
        <v>3138.93</v>
      </c>
      <c r="V14" s="36">
        <f>'[6]คำนวณหน่วย-2560'!W58</f>
        <v>12051.195913319949</v>
      </c>
      <c r="W14" s="51">
        <f>'[6]คำนวณหน่วย-2560'!X58</f>
        <v>2956.46</v>
      </c>
      <c r="X14" s="36">
        <f>'[6]คำนวณหน่วย-2560'!Y58</f>
        <v>11125.959170864531</v>
      </c>
      <c r="Y14" s="51">
        <f>'[6]คำนวณหน่วย-2560'!Z58</f>
        <v>5587.81</v>
      </c>
      <c r="Z14" s="36">
        <f>'[6]คำนวณหน่วย-2560'!AA58</f>
        <v>21465.666833141138</v>
      </c>
      <c r="AA14" s="51">
        <f>'[6]คำนวณหน่วย-2560'!AB58</f>
        <v>4356.8999999999996</v>
      </c>
      <c r="AB14" s="36">
        <f>'[6]คำนวณหน่วย-2560'!AC58</f>
        <v>16217.208868416397</v>
      </c>
      <c r="AC14" s="45"/>
      <c r="AD14" s="46"/>
      <c r="AF14" s="46"/>
    </row>
    <row r="15" spans="1:32" x14ac:dyDescent="0.55000000000000004">
      <c r="A15" s="39">
        <f>[5]ตารางจด!A15</f>
        <v>11</v>
      </c>
      <c r="B15" s="40" t="str">
        <f>[5]ตารางจด!B15</f>
        <v>โรงประปา 2</v>
      </c>
      <c r="C15" s="39">
        <f>[5]ตารางจด!C15</f>
        <v>0</v>
      </c>
      <c r="D15" s="41">
        <f>[5]ตารางจด!E15</f>
        <v>9846196</v>
      </c>
      <c r="E15" s="42" t="s">
        <v>31</v>
      </c>
      <c r="F15" s="43" t="s">
        <v>31</v>
      </c>
      <c r="G15" s="44" t="s">
        <v>31</v>
      </c>
      <c r="H15" s="43" t="s">
        <v>31</v>
      </c>
      <c r="I15" s="44" t="s">
        <v>31</v>
      </c>
      <c r="J15" s="43" t="s">
        <v>31</v>
      </c>
      <c r="K15" s="44" t="s">
        <v>31</v>
      </c>
      <c r="L15" s="43" t="s">
        <v>31</v>
      </c>
      <c r="M15" s="44" t="s">
        <v>31</v>
      </c>
      <c r="N15" s="43" t="s">
        <v>31</v>
      </c>
      <c r="O15" s="44" t="s">
        <v>31</v>
      </c>
      <c r="P15" s="43" t="s">
        <v>31</v>
      </c>
      <c r="Q15" s="44" t="s">
        <v>31</v>
      </c>
      <c r="R15" s="43" t="s">
        <v>31</v>
      </c>
      <c r="S15" s="44" t="s">
        <v>31</v>
      </c>
      <c r="T15" s="43" t="s">
        <v>31</v>
      </c>
      <c r="U15" s="44" t="s">
        <v>31</v>
      </c>
      <c r="V15" s="43" t="s">
        <v>31</v>
      </c>
      <c r="W15" s="44" t="s">
        <v>31</v>
      </c>
      <c r="X15" s="43" t="s">
        <v>31</v>
      </c>
      <c r="Y15" s="44" t="s">
        <v>31</v>
      </c>
      <c r="Z15" s="43" t="s">
        <v>31</v>
      </c>
      <c r="AA15" s="44" t="s">
        <v>31</v>
      </c>
      <c r="AB15" s="43" t="s">
        <v>31</v>
      </c>
      <c r="AC15" s="45"/>
      <c r="AD15" s="46"/>
      <c r="AF15" s="46"/>
    </row>
    <row r="16" spans="1:32" x14ac:dyDescent="0.55000000000000004">
      <c r="A16" s="39">
        <f>[5]ตารางจด!A16</f>
        <v>12</v>
      </c>
      <c r="B16" s="40" t="str">
        <f>[5]ตารางจด!B16</f>
        <v>อาคารเรือนธรรม</v>
      </c>
      <c r="C16" s="39">
        <f>[5]ตารางจด!C16</f>
        <v>0</v>
      </c>
      <c r="D16" s="41">
        <f>[5]ตารางจด!E16</f>
        <v>9100349</v>
      </c>
      <c r="E16" s="42">
        <f>'[6]คำนวณหน่วย-2560'!F43</f>
        <v>70</v>
      </c>
      <c r="F16" s="43">
        <f>'[6]คำนวณหน่วย-2560'!G43</f>
        <v>244.18875606078723</v>
      </c>
      <c r="G16" s="44">
        <f>'[6]คำนวณหน่วย-2560'!H43</f>
        <v>120</v>
      </c>
      <c r="H16" s="43">
        <f>'[6]คำนวณหน่วย-2560'!I43</f>
        <v>420.66674322544912</v>
      </c>
      <c r="I16" s="44">
        <f>'[6]คำนวณหน่วย-2560'!J43</f>
        <v>168</v>
      </c>
      <c r="J16" s="43">
        <f>'[6]คำนวณหน่วย-2560'!K43</f>
        <v>611.49863993014685</v>
      </c>
      <c r="K16" s="44">
        <f>'[6]คำนวณหน่วย-2560'!L43</f>
        <v>116</v>
      </c>
      <c r="L16" s="43">
        <f>'[6]คำนวณหน่วย-2560'!M43</f>
        <v>411.65714220226914</v>
      </c>
      <c r="M16" s="44">
        <f>'[6]คำนวณหน่วย-2560'!N43</f>
        <v>80</v>
      </c>
      <c r="N16" s="43">
        <f>'[6]คำนวณหน่วย-2560'!O43</f>
        <v>290.8524524030808</v>
      </c>
      <c r="O16" s="44">
        <f>'[6]คำนวณหน่วย-2560'!P43</f>
        <v>102</v>
      </c>
      <c r="P16" s="43">
        <f>'[6]คำนวณหน่วย-2560'!Q43</f>
        <v>384.52732315265666</v>
      </c>
      <c r="Q16" s="44">
        <f>'[6]คำนวณหน่วย-2560'!R43</f>
        <v>94</v>
      </c>
      <c r="R16" s="43">
        <f>'[6]คำนวณหน่วย-2560'!S43</f>
        <v>344.68427820827264</v>
      </c>
      <c r="S16" s="44">
        <f>'[6]คำนวณหน่วย-2560'!T43</f>
        <v>104</v>
      </c>
      <c r="T16" s="43">
        <f>'[6]คำนวณหน่วย-2560'!U43</f>
        <v>390.56226739056268</v>
      </c>
      <c r="U16" s="44">
        <f>'[6]คำนวณหน่วย-2560'!V43</f>
        <v>139</v>
      </c>
      <c r="V16" s="43">
        <f>'[6]คำนวณหน่วย-2560'!W43</f>
        <v>533.65835872462048</v>
      </c>
      <c r="W16" s="44">
        <f>'[6]คำนวณหน่วย-2560'!X43</f>
        <v>110</v>
      </c>
      <c r="X16" s="43">
        <f>'[6]คำนวณหน่วย-2560'!Y43</f>
        <v>413.95977242888398</v>
      </c>
      <c r="Y16" s="44">
        <f>'[6]คำนวณหน่วย-2560'!Z43</f>
        <v>111</v>
      </c>
      <c r="Z16" s="43">
        <f>'[6]คำนวณหน่วย-2560'!AA43</f>
        <v>426.40838154458834</v>
      </c>
      <c r="AA16" s="44">
        <f>'[6]คำนวณหน่วย-2560'!AB43</f>
        <v>185</v>
      </c>
      <c r="AB16" s="43">
        <f>'[6]คำนวณหน่วย-2560'!AC43</f>
        <v>688.60511846887323</v>
      </c>
      <c r="AC16" s="45"/>
      <c r="AD16" s="46"/>
      <c r="AF16" s="46"/>
    </row>
    <row r="17" spans="1:32" x14ac:dyDescent="0.55000000000000004">
      <c r="A17" s="39">
        <f>[5]ตารางจด!A17</f>
        <v>13</v>
      </c>
      <c r="B17" s="40" t="str">
        <f>[5]ตารางจด!B17</f>
        <v>อาคารพิพิธภัณฑ์เกษตรไทย</v>
      </c>
      <c r="C17" s="39">
        <f>[5]ตารางจด!C17</f>
        <v>0</v>
      </c>
      <c r="D17" s="41">
        <f>[5]ตารางจด!E17</f>
        <v>8011304</v>
      </c>
      <c r="E17" s="42">
        <f>'[6]คำนวณหน่วย-2560'!F41</f>
        <v>119</v>
      </c>
      <c r="F17" s="43">
        <f>'[6]คำนวณหน่วย-2560'!G41</f>
        <v>415.1208853033383</v>
      </c>
      <c r="G17" s="44">
        <f>'[6]คำนวณหน่วย-2560'!H41</f>
        <v>122</v>
      </c>
      <c r="H17" s="43">
        <f>'[6]คำนวณหน่วย-2560'!I41</f>
        <v>427.67785561253993</v>
      </c>
      <c r="I17" s="44">
        <f>'[6]คำนวณหน่วย-2560'!J41</f>
        <v>125</v>
      </c>
      <c r="J17" s="43">
        <f>'[6]คำนวณหน่วย-2560'!K41</f>
        <v>454.98410709088307</v>
      </c>
      <c r="K17" s="44">
        <f>'[6]คำนวณหน่วย-2560'!L41</f>
        <v>87</v>
      </c>
      <c r="L17" s="43">
        <f>'[6]คำนวณหน่วย-2560'!M41</f>
        <v>308.74285665170186</v>
      </c>
      <c r="M17" s="44">
        <f>'[6]คำนวณหน่วย-2560'!N41</f>
        <v>593</v>
      </c>
      <c r="N17" s="43">
        <f>'[6]คำนวณหน่วย-2560'!O41</f>
        <v>2155.9438034378363</v>
      </c>
      <c r="O17" s="44">
        <f>'[6]คำนวณหน่วย-2560'!P41</f>
        <v>0</v>
      </c>
      <c r="P17" s="43">
        <f>'[6]คำนวณหน่วย-2560'!Q41</f>
        <v>0</v>
      </c>
      <c r="Q17" s="44">
        <f>'[6]คำนวณหน่วย-2560'!R41</f>
        <v>19</v>
      </c>
      <c r="R17" s="43">
        <f>'[6]คำนวณหน่วย-2560'!S41</f>
        <v>69.670226446352984</v>
      </c>
      <c r="S17" s="44">
        <f>'[6]คำนวณหน่วย-2560'!T41</f>
        <v>123</v>
      </c>
      <c r="T17" s="43">
        <f>'[6]คำนวณหน่วย-2560'!U41</f>
        <v>461.91498931768473</v>
      </c>
      <c r="U17" s="44">
        <f>'[6]คำนวณหน่วย-2560'!V41</f>
        <v>355</v>
      </c>
      <c r="V17" s="43">
        <f>'[6]คำนวณหน่วย-2560'!W41</f>
        <v>1362.9404125700739</v>
      </c>
      <c r="W17" s="44">
        <f>'[6]คำนวณหน่วย-2560'!X41</f>
        <v>139</v>
      </c>
      <c r="X17" s="43">
        <f>'[6]คำนวณหน่วย-2560'!Y41</f>
        <v>523.09462152377159</v>
      </c>
      <c r="Y17" s="44">
        <f>'[6]คำนวณหน่วย-2560'!Z41</f>
        <v>231</v>
      </c>
      <c r="Z17" s="43">
        <f>'[6]คำนวณหน่วย-2560'!AA41</f>
        <v>887.39041564684601</v>
      </c>
      <c r="AA17" s="44">
        <f>'[6]คำนวณหน่วย-2560'!AB41</f>
        <v>359</v>
      </c>
      <c r="AB17" s="43">
        <f>'[6]คำนวณหน่วย-2560'!AC41</f>
        <v>1336.2661488125702</v>
      </c>
      <c r="AC17" s="45"/>
      <c r="AD17" s="46"/>
      <c r="AF17" s="46"/>
    </row>
    <row r="18" spans="1:32" x14ac:dyDescent="0.55000000000000004">
      <c r="A18" s="47">
        <f>[5]ตารางจด!A18</f>
        <v>14</v>
      </c>
      <c r="B18" s="48" t="str">
        <f>[5]ตารางจด!B18</f>
        <v>อาคารเรียนรวมแม่โจ้  70  ปี</v>
      </c>
      <c r="C18" s="47">
        <f>[5]ตารางจด!C18</f>
        <v>0</v>
      </c>
      <c r="D18" s="49">
        <f>[5]ตารางจด!E18</f>
        <v>27425</v>
      </c>
      <c r="E18" s="50">
        <f>'[6]คำนวณหน่วย-2560'!F48</f>
        <v>30174.34</v>
      </c>
      <c r="F18" s="36">
        <f>'[6]คำนวณหน่วย-2560'!G48</f>
        <v>105260.49356507507</v>
      </c>
      <c r="G18" s="51">
        <f>'[6]คำนวณหน่วย-2560'!H48</f>
        <v>29611.71</v>
      </c>
      <c r="H18" s="36">
        <f>'[6]คำนวณหน่วย-2560'!I48</f>
        <v>103805.51339197053</v>
      </c>
      <c r="I18" s="51">
        <f>'[6]คำนวณหน่วย-2560'!J48</f>
        <v>47422.3</v>
      </c>
      <c r="J18" s="36">
        <f>'[6]คำนวณหน่วย-2560'!K48</f>
        <v>172611.14257356786</v>
      </c>
      <c r="K18" s="51">
        <f>'[6]คำนวณหน่วย-2560'!L48</f>
        <v>37575.06</v>
      </c>
      <c r="L18" s="36">
        <f>'[6]คำนวณหน่วย-2560'!M48</f>
        <v>133345.18808343788</v>
      </c>
      <c r="M18" s="51">
        <f>'[6]คำนวณหน่วย-2560'!N48</f>
        <v>36189.589999999997</v>
      </c>
      <c r="N18" s="36">
        <f>'[6]คำนวณหน่วย-2560'!O48</f>
        <v>131572.88753702509</v>
      </c>
      <c r="O18" s="51">
        <f>'[6]คำนวณหน่วย-2560'!P48</f>
        <v>45116.21</v>
      </c>
      <c r="P18" s="36">
        <f>'[6]คำนวณหน่วย-2560'!Q48</f>
        <v>170082.50453032472</v>
      </c>
      <c r="Q18" s="51">
        <f>'[6]คำนวณหน่วย-2560'!R48</f>
        <v>44112.01</v>
      </c>
      <c r="R18" s="36">
        <f>'[6]คำนวณหน่วย-2560'!S48</f>
        <v>161752.30135283092</v>
      </c>
      <c r="S18" s="51">
        <f>'[6]คำนวณหน่วย-2560'!T48</f>
        <v>51651.11</v>
      </c>
      <c r="T18" s="36">
        <f>'[6]คำนวณหน่วย-2560'!U48</f>
        <v>193970.90995037853</v>
      </c>
      <c r="U18" s="51">
        <f>'[6]คำนวณหน่วย-2560'!V48</f>
        <v>55165.14</v>
      </c>
      <c r="V18" s="36">
        <f>'[6]คำนวณหน่วย-2560'!W48</f>
        <v>211793.79907348135</v>
      </c>
      <c r="W18" s="51">
        <f>'[6]คำนวณหน่วย-2560'!X48</f>
        <v>26660.28</v>
      </c>
      <c r="X18" s="36">
        <f>'[6]คำนวณหน่วย-2560'!Y48</f>
        <v>100329.84946991206</v>
      </c>
      <c r="Y18" s="51">
        <f>'[6]คำนวณหน่วย-2560'!Z48</f>
        <v>41512.06</v>
      </c>
      <c r="Z18" s="36">
        <f>'[6]คำนวณหน่วย-2560'!AA48</f>
        <v>159469.28215479138</v>
      </c>
      <c r="AA18" s="51">
        <f>'[6]คำนวณหน่วย-2560'!AB48</f>
        <v>29231.54</v>
      </c>
      <c r="AB18" s="36">
        <f>'[6]คำนวณหน่วย-2560'!AC48</f>
        <v>108805.34089041949</v>
      </c>
      <c r="AC18" s="45"/>
      <c r="AD18" s="46"/>
      <c r="AF18" s="46"/>
    </row>
    <row r="19" spans="1:32" x14ac:dyDescent="0.55000000000000004">
      <c r="A19" s="47">
        <f>[5]ตารางจด!A19</f>
        <v>15</v>
      </c>
      <c r="B19" s="48" t="str">
        <f>[5]ตารางจด!B19</f>
        <v>อาคารเฉลิมพระเกียรติสมเด็จพระเทพรัตนราชสุดา</v>
      </c>
      <c r="C19" s="47">
        <v>0</v>
      </c>
      <c r="D19" s="49">
        <f>[5]ตารางจด!E19</f>
        <v>8662045</v>
      </c>
      <c r="E19" s="50">
        <f>'[6]คำนวณหน่วย-2560'!F52</f>
        <v>33868.089999999997</v>
      </c>
      <c r="F19" s="36">
        <f>'[6]คำนวณหน่วย-2560'!G52</f>
        <v>118145.81096078266</v>
      </c>
      <c r="G19" s="51">
        <f>'[6]คำนวณหน่วย-2560'!H52</f>
        <v>32568.14</v>
      </c>
      <c r="H19" s="36">
        <f>'[6]คำนวณหน่วย-2560'!I52</f>
        <v>114169.44488925398</v>
      </c>
      <c r="I19" s="51">
        <f>'[6]คำนวณหน่วย-2560'!J52</f>
        <v>50457.59</v>
      </c>
      <c r="J19" s="36">
        <f>'[6]คำนวณหน่วย-2560'!K52</f>
        <v>183659.21225686296</v>
      </c>
      <c r="K19" s="51">
        <f>'[6]คำนวณหน่วย-2560'!L52</f>
        <v>50620.55</v>
      </c>
      <c r="L19" s="36">
        <f>'[6]คำนวณหน่วย-2560'!M52</f>
        <v>179640.61163540583</v>
      </c>
      <c r="M19" s="51">
        <f>'[6]คำนวณหน่วย-2560'!N52</f>
        <v>60470.33</v>
      </c>
      <c r="N19" s="36">
        <f>'[6]คำนวณหน่วย-2560'!O52</f>
        <v>219849.29722654488</v>
      </c>
      <c r="O19" s="51">
        <f>'[6]คำนวณหน่วย-2560'!P52</f>
        <v>59349.72</v>
      </c>
      <c r="P19" s="36">
        <f>'[6]คำนวณหน่วย-2560'!Q52</f>
        <v>223741.06824960481</v>
      </c>
      <c r="Q19" s="51">
        <f>'[6]คำนวณหน่วย-2560'!R52</f>
        <v>57787.63</v>
      </c>
      <c r="R19" s="36">
        <f>'[6]คำนวณหน่วย-2560'!S52</f>
        <v>211898.80357358215</v>
      </c>
      <c r="S19" s="51">
        <f>'[6]คำนวณหน่วย-2560'!T52</f>
        <v>57355.8</v>
      </c>
      <c r="T19" s="36">
        <f>'[6]คำนวณหน่วย-2560'!U52</f>
        <v>215394.33938461187</v>
      </c>
      <c r="U19" s="51">
        <f>'[6]คำนวณหน่วย-2560'!V52</f>
        <v>55299.87</v>
      </c>
      <c r="V19" s="36">
        <f>'[6]คำนวณหน่วย-2560'!W52</f>
        <v>212311.06375456747</v>
      </c>
      <c r="W19" s="51">
        <f>'[6]คำนวณหน่วย-2560'!X52</f>
        <v>42766.44</v>
      </c>
      <c r="X19" s="36">
        <f>'[6]คำนวณหน่วย-2560'!Y52</f>
        <v>160941.68881812293</v>
      </c>
      <c r="Y19" s="51">
        <f>'[6]คำนวณหน่วย-2560'!Z52</f>
        <v>39747.14</v>
      </c>
      <c r="Z19" s="36">
        <f>'[6]คำนวณหน่วย-2560'!AA52</f>
        <v>152689.3120578934</v>
      </c>
      <c r="AA19" s="51">
        <f>'[6]คำนวณหน่วย-2560'!AB52</f>
        <v>31228.17</v>
      </c>
      <c r="AB19" s="36">
        <f>'[6]คำนวณหน่วย-2560'!AC52</f>
        <v>116237.17676981683</v>
      </c>
      <c r="AC19" s="45"/>
      <c r="AD19" s="46"/>
      <c r="AF19" s="46"/>
    </row>
    <row r="20" spans="1:32" x14ac:dyDescent="0.55000000000000004">
      <c r="A20" s="39">
        <f>[5]ตารางจด!A20</f>
        <v>16</v>
      </c>
      <c r="B20" s="40" t="str">
        <f>[5]ตารางจด!B20</f>
        <v>อาคารเรือนกระจก</v>
      </c>
      <c r="C20" s="39">
        <f>[5]ตารางจด!C20</f>
        <v>0</v>
      </c>
      <c r="D20" s="41">
        <f>[5]ตารางจด!E20</f>
        <v>9841446</v>
      </c>
      <c r="E20" s="42">
        <f>'[6]คำนวณหน่วย-2560'!F53</f>
        <v>4</v>
      </c>
      <c r="F20" s="43">
        <f>'[6]คำนวณหน่วย-2560'!G53</f>
        <v>13.953643203473556</v>
      </c>
      <c r="G20" s="44">
        <f>'[6]คำนวณหน่วย-2560'!H53</f>
        <v>5</v>
      </c>
      <c r="H20" s="43">
        <f>'[6]คำนวณหน่วย-2560'!I53</f>
        <v>17.527780967727047</v>
      </c>
      <c r="I20" s="44">
        <f>'[6]คำนวณหน่วย-2560'!J53</f>
        <v>4</v>
      </c>
      <c r="J20" s="43">
        <f>'[6]คำนวณหน่วย-2560'!K53</f>
        <v>14.559491426908258</v>
      </c>
      <c r="K20" s="44">
        <f>'[6]คำนวณหน่วย-2560'!L53</f>
        <v>4</v>
      </c>
      <c r="L20" s="43">
        <f>'[6]คำนวณหน่วย-2560'!M53</f>
        <v>14.195073869043764</v>
      </c>
      <c r="M20" s="44">
        <f>'[6]คำนวณหน่วย-2560'!N53</f>
        <v>5</v>
      </c>
      <c r="N20" s="43">
        <f>'[6]คำนวณหน่วย-2560'!O53</f>
        <v>18.17827827519255</v>
      </c>
      <c r="O20" s="44">
        <f>'[6]คำนวณหน่วย-2560'!P53</f>
        <v>6</v>
      </c>
      <c r="P20" s="43">
        <f>'[6]คำนวณหน่วย-2560'!Q53</f>
        <v>22.619254303097449</v>
      </c>
      <c r="Q20" s="44">
        <f>'[6]คำนวณหน่วย-2560'!R53</f>
        <v>5</v>
      </c>
      <c r="R20" s="43">
        <f>'[6]คำนวณหน่วย-2560'!S53</f>
        <v>18.334270117461312</v>
      </c>
      <c r="S20" s="44">
        <f>'[6]คำนวณหน่วย-2560'!T53</f>
        <v>4</v>
      </c>
      <c r="T20" s="43">
        <f>'[6]คำนวณหน่วย-2560'!U53</f>
        <v>15.021625668867795</v>
      </c>
      <c r="U20" s="44">
        <f>'[6]คำนวณหน่วย-2560'!V53</f>
        <v>5</v>
      </c>
      <c r="V20" s="43">
        <f>'[6]คำนวณหน่วย-2560'!W53</f>
        <v>19.196343839015125</v>
      </c>
      <c r="W20" s="44">
        <f>'[6]คำนวณหน่วย-2560'!X53</f>
        <v>3</v>
      </c>
      <c r="X20" s="43">
        <f>'[6]คำนวณหน่วย-2560'!Y53</f>
        <v>11.289811975333199</v>
      </c>
      <c r="Y20" s="44">
        <f>'[6]คำนวณหน่วย-2560'!Z53</f>
        <v>9</v>
      </c>
      <c r="Z20" s="43">
        <f>'[6]คำนวณหน่วย-2560'!AA53</f>
        <v>34.573652557669327</v>
      </c>
      <c r="AA20" s="44">
        <f>'[6]คำนวณหน่วย-2560'!AB53</f>
        <v>1</v>
      </c>
      <c r="AB20" s="43">
        <f>'[6]คำนวณหน่วย-2560'!AC53</f>
        <v>3.722189829561477</v>
      </c>
      <c r="AC20" s="45"/>
      <c r="AD20" s="46"/>
      <c r="AF20" s="46"/>
    </row>
    <row r="21" spans="1:32" x14ac:dyDescent="0.55000000000000004">
      <c r="A21" s="39">
        <f>[5]ตารางจด!A21</f>
        <v>17</v>
      </c>
      <c r="B21" s="40" t="str">
        <f>[5]ตารางจด!B21</f>
        <v>อาคาร 80 ปี</v>
      </c>
      <c r="C21" s="39" t="str">
        <f>[5]ตารางจด!C21</f>
        <v>MWh</v>
      </c>
      <c r="D21" s="41" t="str">
        <f>[5]ตารางจด!E21</f>
        <v>Digital</v>
      </c>
      <c r="E21" s="42">
        <f>'[6]คำนวณหน่วย-2560'!F185</f>
        <v>12820.000000000022</v>
      </c>
      <c r="F21" s="43">
        <f>'[6]คำนวณหน่วย-2560'!G185</f>
        <v>44721.42646713282</v>
      </c>
      <c r="G21" s="44">
        <f>'[6]คำนวณหน่วย-2560'!H185</f>
        <v>15329.999999999984</v>
      </c>
      <c r="H21" s="43">
        <f>'[6]คำนวณหน่วย-2560'!I185</f>
        <v>53740.176447051068</v>
      </c>
      <c r="I21" s="44">
        <f>'[6]คำนวณหน่วย-2560'!J185</f>
        <v>23400.000000000007</v>
      </c>
      <c r="J21" s="43">
        <f>'[6]คำนวณหน่วย-2560'!K185</f>
        <v>85173.02484741334</v>
      </c>
      <c r="K21" s="44">
        <f>'[6]คำนวณหน่วย-2560'!L185</f>
        <v>15710.000000000007</v>
      </c>
      <c r="L21" s="43">
        <f>'[6]คำนวณหน่วย-2560'!M185</f>
        <v>55751.152620669411</v>
      </c>
      <c r="M21" s="44">
        <f>'[6]คำนวณหน่วย-2560'!N185</f>
        <v>11349.999999999995</v>
      </c>
      <c r="N21" s="43">
        <f>'[6]คำนวณหน่วย-2560'!O185</f>
        <v>41264.691684687066</v>
      </c>
      <c r="O21" s="44">
        <f>'[6]คำนวณหน่วย-2560'!P185</f>
        <v>17810.000000000004</v>
      </c>
      <c r="P21" s="43">
        <f>'[6]คำนวณหน่วย-2560'!Q185</f>
        <v>67141.486523027619</v>
      </c>
      <c r="Q21" s="44">
        <f>'[6]คำนวณหน่วย-2560'!R185</f>
        <v>19040.000000000022</v>
      </c>
      <c r="R21" s="43">
        <f>'[6]คำนวณหน่วย-2560'!S185</f>
        <v>69816.900607292759</v>
      </c>
      <c r="S21" s="44">
        <f>'[6]คำนวณหน่วย-2560'!T185</f>
        <v>21179.999999999949</v>
      </c>
      <c r="T21" s="43">
        <f>'[6]คำนวณหน่วย-2560'!U185</f>
        <v>79539.50791665478</v>
      </c>
      <c r="U21" s="44">
        <f>'[6]คำนวณหน่วย-2560'!V185</f>
        <v>25480.000000000018</v>
      </c>
      <c r="V21" s="43">
        <f>'[6]คำนวณหน่วย-2560'!W185</f>
        <v>97824.568203621136</v>
      </c>
      <c r="W21" s="44">
        <f>'[6]คำนวณหน่วย-2560'!X185</f>
        <v>7949.9999999999891</v>
      </c>
      <c r="X21" s="43">
        <f>'[6]คำนวณหน่วย-2560'!Y185</f>
        <v>29918.001734632937</v>
      </c>
      <c r="Y21" s="44">
        <f>'[6]คำนวณหน่วย-2560'!Z185</f>
        <v>16900.000000000033</v>
      </c>
      <c r="Z21" s="43">
        <f>'[6]คำนวณหน่วย-2560'!AA185</f>
        <v>64921.636469401412</v>
      </c>
      <c r="AA21" s="44">
        <f>'[6]คำนวณหน่วย-2560'!AB185</f>
        <v>12430.000000000007</v>
      </c>
      <c r="AB21" s="43">
        <f>'[6]คำนวณหน่วย-2560'!AC185</f>
        <v>46266.819581449185</v>
      </c>
      <c r="AC21" s="45"/>
      <c r="AD21" s="46"/>
      <c r="AF21" s="46"/>
    </row>
    <row r="22" spans="1:32" x14ac:dyDescent="0.55000000000000004">
      <c r="A22" s="39">
        <f>[5]ตารางจด!A22</f>
        <v>18</v>
      </c>
      <c r="B22" s="40" t="str">
        <f>[5]ตารางจด!B22</f>
        <v>อาคารเกษตรทฤษฎีใหม่</v>
      </c>
      <c r="C22" s="39">
        <f>[5]ตารางจด!C22</f>
        <v>0</v>
      </c>
      <c r="D22" s="41">
        <f>[5]ตารางจด!E22</f>
        <v>8673816</v>
      </c>
      <c r="E22" s="42">
        <f>'[6]คำนวณหน่วย-2560'!F59</f>
        <v>162</v>
      </c>
      <c r="F22" s="43">
        <f>'[6]คำนวณหน่วย-2560'!G59</f>
        <v>565.12254974067901</v>
      </c>
      <c r="G22" s="44">
        <f>'[6]คำนวณหน่วย-2560'!H59</f>
        <v>149</v>
      </c>
      <c r="H22" s="43">
        <f>'[6]คำนวณหน่วย-2560'!I59</f>
        <v>522.32787283826599</v>
      </c>
      <c r="I22" s="44">
        <f>'[6]คำนวณหน่วย-2560'!J59</f>
        <v>116</v>
      </c>
      <c r="J22" s="43">
        <f>'[6]คำนวณหน่วย-2560'!K59</f>
        <v>422.22525138033944</v>
      </c>
      <c r="K22" s="44">
        <f>'[6]คำนวณหน่วย-2560'!L59</f>
        <v>82</v>
      </c>
      <c r="L22" s="43">
        <f>'[6]คำนวณหน่วย-2560'!M59</f>
        <v>290.99901431539718</v>
      </c>
      <c r="M22" s="44">
        <f>'[6]คำนวณหน่วย-2560'!N59</f>
        <v>91</v>
      </c>
      <c r="N22" s="43">
        <f>'[6]คำนวณหน่วย-2560'!O59</f>
        <v>330.84466460850439</v>
      </c>
      <c r="O22" s="44">
        <f>'[6]คำนวณหน่วย-2560'!P59</f>
        <v>137</v>
      </c>
      <c r="P22" s="43">
        <f>'[6]คำนวณหน่วย-2560'!Q59</f>
        <v>516.4729732540585</v>
      </c>
      <c r="Q22" s="44">
        <f>'[6]คำนวณหน่วย-2560'!R59</f>
        <v>134</v>
      </c>
      <c r="R22" s="43">
        <f>'[6]คำนวณหน่วย-2560'!S59</f>
        <v>491.35843914796311</v>
      </c>
      <c r="S22" s="44">
        <f>'[6]คำนวณหน่วย-2560'!T59</f>
        <v>131</v>
      </c>
      <c r="T22" s="43">
        <f>'[6]คำนวณหน่วย-2560'!U59</f>
        <v>491.9582406554203</v>
      </c>
      <c r="U22" s="44">
        <f>'[6]คำนวณหน่วย-2560'!V59</f>
        <v>147</v>
      </c>
      <c r="V22" s="43">
        <f>'[6]คำนวณหน่วย-2560'!W59</f>
        <v>564.37250886704464</v>
      </c>
      <c r="W22" s="44">
        <f>'[6]คำนวณหน่วย-2560'!X59</f>
        <v>114</v>
      </c>
      <c r="X22" s="43">
        <f>'[6]คำนวณหน่วย-2560'!Y59</f>
        <v>429.01285506266157</v>
      </c>
      <c r="Y22" s="44">
        <f>'[6]คำนวณหน่วย-2560'!Z59</f>
        <v>129</v>
      </c>
      <c r="Z22" s="43">
        <f>'[6]คำนวณหน่วย-2560'!AA59</f>
        <v>495.55568665992701</v>
      </c>
      <c r="AA22" s="44">
        <f>'[6]คำนวณหน่วย-2560'!AB59</f>
        <v>141</v>
      </c>
      <c r="AB22" s="43">
        <f>'[6]คำนวณหน่วย-2560'!AC59</f>
        <v>524.82876596816823</v>
      </c>
      <c r="AC22" s="45"/>
      <c r="AD22" s="46"/>
      <c r="AF22" s="46"/>
    </row>
    <row r="23" spans="1:32" x14ac:dyDescent="0.55000000000000004">
      <c r="A23" s="39">
        <f>[5]ตารางจด!A23</f>
        <v>19</v>
      </c>
      <c r="B23" s="40" t="str">
        <f>[5]ตารางจด!B23</f>
        <v>อาคารโรงสูบน้ำแรงดันต่ำ</v>
      </c>
      <c r="C23" s="39">
        <f>[5]ตารางจด!C23</f>
        <v>0</v>
      </c>
      <c r="D23" s="41">
        <f>[5]ตารางจด!E23</f>
        <v>8673823</v>
      </c>
      <c r="E23" s="42">
        <f>'[6]คำนวณหน่วย-2560'!F67</f>
        <v>5303</v>
      </c>
      <c r="F23" s="43">
        <f>'[6]คำนวณหน่วย-2560'!G67</f>
        <v>18499.042477005067</v>
      </c>
      <c r="G23" s="44">
        <f>'[6]คำนวณหน่วย-2560'!H67</f>
        <v>6737</v>
      </c>
      <c r="H23" s="43">
        <f>'[6]คำนวณหน่วย-2560'!I67</f>
        <v>23616.932075915422</v>
      </c>
      <c r="I23" s="44">
        <f>'[6]คำนวณหน่วย-2560'!J67</f>
        <v>5744</v>
      </c>
      <c r="J23" s="43">
        <f>'[6]คำนวณหน่วย-2560'!K67</f>
        <v>20907.429689040258</v>
      </c>
      <c r="K23" s="44">
        <f>'[6]คำนวณหน่วย-2560'!L67</f>
        <v>3989</v>
      </c>
      <c r="L23" s="43">
        <f>'[6]คำนวณหน่วย-2560'!M67</f>
        <v>14156.037415903893</v>
      </c>
      <c r="M23" s="44">
        <f>'[6]คำนวณหน่วย-2560'!N67</f>
        <v>4427</v>
      </c>
      <c r="N23" s="43">
        <f>'[6]คำนวณหน่วย-2560'!O67</f>
        <v>16095.047584855483</v>
      </c>
      <c r="O23" s="44">
        <f>'[6]คำนวณหน่วย-2560'!P67</f>
        <v>5534</v>
      </c>
      <c r="P23" s="43">
        <f>'[6]คำนวณหน่วย-2560'!Q67</f>
        <v>20862.492218890216</v>
      </c>
      <c r="Q23" s="44">
        <f>'[6]คำนวณหน่วย-2560'!R67</f>
        <v>4851</v>
      </c>
      <c r="R23" s="43">
        <f>'[6]คำนวณหน่วย-2560'!S67</f>
        <v>17787.908867960963</v>
      </c>
      <c r="S23" s="44">
        <f>'[6]คำนวณหน่วย-2560'!T67</f>
        <v>4377</v>
      </c>
      <c r="T23" s="43">
        <f>'[6]คำนวณหน่วย-2560'!U67</f>
        <v>16437.413888158586</v>
      </c>
      <c r="U23" s="44">
        <f>'[6]คำนวณหน่วย-2560'!V67</f>
        <v>4761</v>
      </c>
      <c r="V23" s="43">
        <f>'[6]คำนวณหน่วย-2560'!W67</f>
        <v>18278.758603510199</v>
      </c>
      <c r="W23" s="44">
        <f>'[6]คำนวณหน่วย-2560'!X67</f>
        <v>3235</v>
      </c>
      <c r="X23" s="43">
        <f>'[6]คำนวณหน่วย-2560'!Y67</f>
        <v>12174.180580067634</v>
      </c>
      <c r="Y23" s="44">
        <f>'[6]คำนวณหน่วย-2560'!Z67</f>
        <v>5084</v>
      </c>
      <c r="Z23" s="43">
        <f>'[6]คำนวณหน่วย-2560'!AA67</f>
        <v>19530.272178132316</v>
      </c>
      <c r="AA23" s="44">
        <f>'[6]คำนวณหน่วย-2560'!AB67</f>
        <v>5208</v>
      </c>
      <c r="AB23" s="43">
        <f>'[6]คำนวณหน่วย-2560'!AC67</f>
        <v>19385.164632356173</v>
      </c>
      <c r="AC23" s="45"/>
      <c r="AD23" s="46"/>
      <c r="AF23" s="46"/>
    </row>
    <row r="24" spans="1:32" x14ac:dyDescent="0.55000000000000004">
      <c r="A24" s="47">
        <f>[5]ตารางจด!A24</f>
        <v>20</v>
      </c>
      <c r="B24" s="48" t="str">
        <f>[5]ตารางจด!B24</f>
        <v>อาคารโรงสูบน้ำแรงดันสูง</v>
      </c>
      <c r="C24" s="47">
        <f>[5]ตารางจด!C24</f>
        <v>0</v>
      </c>
      <c r="D24" s="49">
        <f>[5]ตารางจด!E24</f>
        <v>8661987</v>
      </c>
      <c r="E24" s="50">
        <f>'[6]คำนวณหน่วย-2560'!F68</f>
        <v>10373.35</v>
      </c>
      <c r="F24" s="36">
        <f>'[6]คำนวณหน่วย-2560'!G68</f>
        <v>36186.506181188102</v>
      </c>
      <c r="G24" s="51">
        <f>'[6]คำนวณหน่วย-2560'!H68</f>
        <v>10736.01</v>
      </c>
      <c r="H24" s="36">
        <f>'[6]คำนวณหน่วย-2560'!I68</f>
        <v>37635.686349465454</v>
      </c>
      <c r="I24" s="51">
        <f>'[6]คำนวณหน่วย-2560'!J68</f>
        <v>12283.15</v>
      </c>
      <c r="J24" s="36">
        <f>'[6]คำนวณหน่วย-2560'!K68</f>
        <v>44709.104280107036</v>
      </c>
      <c r="K24" s="51">
        <f>'[6]คำนวณหน่วย-2560'!L68</f>
        <v>9478.1</v>
      </c>
      <c r="L24" s="36">
        <f>'[6]คำนวณหน่วย-2560'!M68</f>
        <v>33635.582409545925</v>
      </c>
      <c r="M24" s="51">
        <f>'[6]คำนวณหน่วย-2560'!N68</f>
        <v>9899.7199999999993</v>
      </c>
      <c r="N24" s="36">
        <f>'[6]คำนวณหน่วย-2560'!O68</f>
        <v>35991.973001297833</v>
      </c>
      <c r="O24" s="51">
        <f>'[6]คำนวณหน่วย-2560'!P68</f>
        <v>11300.34</v>
      </c>
      <c r="P24" s="36">
        <f>'[6]คำนวณหน่วย-2560'!Q68</f>
        <v>42600.877361910709</v>
      </c>
      <c r="Q24" s="51">
        <f>'[6]คำนวณหน่วย-2560'!R68</f>
        <v>10766.6</v>
      </c>
      <c r="R24" s="36">
        <f>'[6]คำนวณหน่วย-2560'!S68</f>
        <v>39479.550529331791</v>
      </c>
      <c r="S24" s="51">
        <f>'[6]คำนวณหน่วย-2560'!T68</f>
        <v>9501.43</v>
      </c>
      <c r="T24" s="36">
        <f>'[6]คำนวณหน่วย-2560'!U68</f>
        <v>35681.731194737637</v>
      </c>
      <c r="U24" s="51">
        <f>'[6]คำนวณหน่วย-2560'!V68</f>
        <v>8792.98</v>
      </c>
      <c r="V24" s="36">
        <f>'[6]คำนวณหน่วย-2560'!W68</f>
        <v>33758.613489916643</v>
      </c>
      <c r="W24" s="51">
        <f>'[6]คำนวณหน่วย-2560'!X68</f>
        <v>7317.22</v>
      </c>
      <c r="X24" s="36">
        <f>'[6]คำนวณหน่วย-2560'!Y68</f>
        <v>27536.679327382531</v>
      </c>
      <c r="Y24" s="51">
        <f>'[6]คำนวณหน่วย-2560'!Z68</f>
        <v>9481.74</v>
      </c>
      <c r="Z24" s="36">
        <f>'[6]คำนวณหน่วย-2560'!AA68</f>
        <v>36424.264933572835</v>
      </c>
      <c r="AA24" s="51">
        <f>'[6]คำนวณหน่วย-2560'!AB68</f>
        <v>9174.49</v>
      </c>
      <c r="AB24" s="36">
        <f>'[6]คำนวณหน่วย-2560'!AC68</f>
        <v>34149.193369413471</v>
      </c>
      <c r="AC24" s="45"/>
      <c r="AD24" s="46"/>
      <c r="AF24" s="46"/>
    </row>
    <row r="25" spans="1:32" x14ac:dyDescent="0.55000000000000004">
      <c r="A25" s="39">
        <f>[5]ตารางจด!A25</f>
        <v>21</v>
      </c>
      <c r="B25" s="40" t="str">
        <f>[5]ตารางจด!B25</f>
        <v>อาคารจ่ายสารเคมีและเก็บสารเคมี</v>
      </c>
      <c r="C25" s="39">
        <f>[5]ตารางจด!C25</f>
        <v>0</v>
      </c>
      <c r="D25" s="41">
        <f>[5]ตารางจด!E25</f>
        <v>8648698</v>
      </c>
      <c r="E25" s="42">
        <f>'[6]คำนวณหน่วย-2560'!F69</f>
        <v>29</v>
      </c>
      <c r="F25" s="43">
        <f>'[6]คำนวณหน่วย-2560'!G69</f>
        <v>101.16391322518328</v>
      </c>
      <c r="G25" s="44">
        <f>'[6]คำนวณหน่วย-2560'!H69</f>
        <v>38</v>
      </c>
      <c r="H25" s="43">
        <f>'[6]คำนวณหน่วย-2560'!I69</f>
        <v>133.21113535472557</v>
      </c>
      <c r="I25" s="44">
        <f>'[6]คำนวณหน่วย-2560'!J69</f>
        <v>31</v>
      </c>
      <c r="J25" s="43">
        <f>'[6]คำนวณหน่วย-2560'!K69</f>
        <v>112.83605855853899</v>
      </c>
      <c r="K25" s="44">
        <f>'[6]คำนวณหน่วย-2560'!L69</f>
        <v>22</v>
      </c>
      <c r="L25" s="43">
        <f>'[6]คำนวณหน่วย-2560'!M69</f>
        <v>78.072906279740707</v>
      </c>
      <c r="M25" s="44">
        <f>'[6]คำนวณหน่วย-2560'!N69</f>
        <v>77</v>
      </c>
      <c r="N25" s="43">
        <f>'[6]คำนวณหน่วย-2560'!O69</f>
        <v>279.94548543796526</v>
      </c>
      <c r="O25" s="44">
        <f>'[6]คำนวณหน่วย-2560'!P69</f>
        <v>-25</v>
      </c>
      <c r="P25" s="43">
        <f>'[6]คำนวณหน่วย-2560'!Q69</f>
        <v>-94.246892929572709</v>
      </c>
      <c r="Q25" s="44">
        <f>'[6]คำนวณหน่วย-2560'!R69</f>
        <v>26</v>
      </c>
      <c r="R25" s="43">
        <f>'[6]คำนวณหน่วย-2560'!S69</f>
        <v>95.338204610798812</v>
      </c>
      <c r="S25" s="44">
        <f>'[6]คำนวณหน่วย-2560'!T69</f>
        <v>24</v>
      </c>
      <c r="T25" s="43">
        <f>'[6]คำนวณหน่วย-2560'!U69</f>
        <v>90.129754013206764</v>
      </c>
      <c r="U25" s="44">
        <f>'[6]คำนวณหน่วย-2560'!V69</f>
        <v>25</v>
      </c>
      <c r="V25" s="43">
        <f>'[6]คำนวณหน่วย-2560'!W69</f>
        <v>95.981719195075627</v>
      </c>
      <c r="W25" s="44">
        <f>'[6]คำนวณหน่วย-2560'!X69</f>
        <v>19</v>
      </c>
      <c r="X25" s="43">
        <f>'[6]คำนวณหน่วย-2560'!Y69</f>
        <v>71.502142510443591</v>
      </c>
      <c r="Y25" s="44">
        <f>'[6]คำนวณหน่วย-2560'!Z69</f>
        <v>30</v>
      </c>
      <c r="Z25" s="43">
        <f>'[6]คำนวณหน่วย-2560'!AA69</f>
        <v>115.24550852556442</v>
      </c>
      <c r="AA25" s="44">
        <f>'[6]คำนวณหน่วย-2560'!AB69</f>
        <v>28</v>
      </c>
      <c r="AB25" s="43">
        <f>'[6]คำนวณหน่วย-2560'!AC69</f>
        <v>104.22131522772136</v>
      </c>
      <c r="AC25" s="45"/>
      <c r="AD25" s="46"/>
      <c r="AF25" s="46"/>
    </row>
    <row r="26" spans="1:32" x14ac:dyDescent="0.55000000000000004">
      <c r="A26" s="39">
        <f>[5]ตารางจด!A26</f>
        <v>22</v>
      </c>
      <c r="B26" s="40" t="str">
        <f>[5]ตารางจด!B26</f>
        <v>ป้าย LED หน้ามหาวิทยาลัยแม่โจ้</v>
      </c>
      <c r="C26" s="39">
        <f>[5]ตารางจด!C26</f>
        <v>0</v>
      </c>
      <c r="D26" s="41">
        <f>[5]ตารางจด!E26</f>
        <v>9769127</v>
      </c>
      <c r="E26" s="42">
        <f>'[6]คำนวณหน่วย-2560'!F179</f>
        <v>2166</v>
      </c>
      <c r="F26" s="43">
        <f>'[6]คำนวณหน่วย-2560'!G179</f>
        <v>7555.89779468093</v>
      </c>
      <c r="G26" s="44">
        <f>'[6]คำนวณหน่วย-2560'!H179</f>
        <v>2292</v>
      </c>
      <c r="H26" s="43">
        <f>'[6]คำนวณหน่วย-2560'!I179</f>
        <v>8034.7347956060785</v>
      </c>
      <c r="I26" s="44">
        <f>'[6]คำนวณหน่วย-2560'!J179</f>
        <v>2021</v>
      </c>
      <c r="J26" s="43">
        <f>'[6]คำนวณหน่วย-2560'!K179</f>
        <v>7356.1830434453968</v>
      </c>
      <c r="K26" s="44">
        <f>'[6]คำนวณหน่วย-2560'!L179</f>
        <v>2118</v>
      </c>
      <c r="L26" s="43">
        <f>'[6]คำนวณหน่วย-2560'!M179</f>
        <v>7516.2916136586728</v>
      </c>
      <c r="M26" s="44">
        <f>'[6]คำนวณหน่วย-2560'!N179</f>
        <v>1953</v>
      </c>
      <c r="N26" s="43">
        <f>'[6]คำนวณหน่วย-2560'!O179</f>
        <v>7100.43549429021</v>
      </c>
      <c r="O26" s="44">
        <f>'[6]คำนวณหน่วย-2560'!P179</f>
        <v>1595</v>
      </c>
      <c r="P26" s="43">
        <f>'[6]คำนวณหน่วย-2560'!Q179</f>
        <v>6012.9517689067388</v>
      </c>
      <c r="Q26" s="44">
        <f>'[6]คำนวณหน่วย-2560'!R179</f>
        <v>2393</v>
      </c>
      <c r="R26" s="43">
        <f>'[6]คำนวณหน่วย-2560'!S179</f>
        <v>8774.781678216983</v>
      </c>
      <c r="S26" s="44">
        <f>'[6]คำนวณหน่วย-2560'!T179</f>
        <v>1158</v>
      </c>
      <c r="T26" s="43">
        <f>'[6]คำนวณหน่วย-2560'!U179</f>
        <v>4348.7606311372265</v>
      </c>
      <c r="U26" s="44">
        <f>'[6]คำนวณหน่วย-2560'!V179</f>
        <v>530</v>
      </c>
      <c r="V26" s="43">
        <f>'[6]คำนวณหน่วย-2560'!W179</f>
        <v>2034.8124469356032</v>
      </c>
      <c r="W26" s="44">
        <f>'[6]คำนวณหน่วย-2560'!X179</f>
        <v>108</v>
      </c>
      <c r="X26" s="43">
        <f>'[6]คำนวณหน่วย-2560'!Y179</f>
        <v>406.43323111199516</v>
      </c>
      <c r="Y26" s="44">
        <f>'[6]คำนวณหน่วย-2560'!Z179</f>
        <v>1607</v>
      </c>
      <c r="Z26" s="43">
        <f>'[6]คำนวณหน่วย-2560'!AA179</f>
        <v>6173.3177400194008</v>
      </c>
      <c r="AA26" s="44">
        <f>'[6]คำนวณหน่วย-2560'!AB179</f>
        <v>3248</v>
      </c>
      <c r="AB26" s="43">
        <f>'[6]คำนวณหน่วย-2560'!AC179</f>
        <v>12089.672566415677</v>
      </c>
      <c r="AC26" s="45"/>
      <c r="AD26" s="46"/>
      <c r="AF26" s="46"/>
    </row>
    <row r="27" spans="1:32" x14ac:dyDescent="0.55000000000000004">
      <c r="A27" s="39">
        <f>[5]ตารางจด!A27</f>
        <v>23</v>
      </c>
      <c r="B27" s="40" t="str">
        <f>[5]ตารางจด!B27</f>
        <v>อาคารช่วงเกษตรศิลป์</v>
      </c>
      <c r="C27" s="39">
        <f>[5]ตารางจด!C27</f>
        <v>0</v>
      </c>
      <c r="D27" s="41">
        <f>[5]ตารางจด!E27</f>
        <v>8142008</v>
      </c>
      <c r="E27" s="42">
        <f>'[6]คำนวณหน่วย-2560'!F9</f>
        <v>456</v>
      </c>
      <c r="F27" s="43">
        <f>'[6]คำนวณหน่วย-2560'!G9</f>
        <v>1590.7153251959853</v>
      </c>
      <c r="G27" s="44">
        <f>'[6]คำนวณหน่วย-2560'!H9</f>
        <v>574</v>
      </c>
      <c r="H27" s="43">
        <f>'[6]คำนวณหน่วย-2560'!I9</f>
        <v>2012.1892550950649</v>
      </c>
      <c r="I27" s="44">
        <f>'[6]คำนวณหน่วย-2560'!J9</f>
        <v>770</v>
      </c>
      <c r="J27" s="43">
        <f>'[6]คำนวณหน่วย-2560'!K9</f>
        <v>2802.7020996798396</v>
      </c>
      <c r="K27" s="44">
        <f>'[6]คำนวณหน่วย-2560'!L9</f>
        <v>849</v>
      </c>
      <c r="L27" s="43">
        <f>'[6]คำนวณหน่วย-2560'!M9</f>
        <v>3012.904428704539</v>
      </c>
      <c r="M27" s="44">
        <f>'[6]คำนวณหน่วย-2560'!N9</f>
        <v>953</v>
      </c>
      <c r="N27" s="43">
        <f>'[6]คำนวณหน่วย-2560'!O9</f>
        <v>3464.7798392517002</v>
      </c>
      <c r="O27" s="44">
        <f>'[6]คำนวณหน่วย-2560'!P9</f>
        <v>1118</v>
      </c>
      <c r="P27" s="43">
        <f>'[6]คำนวณหน่วย-2560'!Q9</f>
        <v>4214.7210518104921</v>
      </c>
      <c r="Q27" s="44">
        <f>'[6]คำนวณหน่วย-2560'!R9</f>
        <v>861</v>
      </c>
      <c r="R27" s="43">
        <f>'[6]คำนวณหน่วย-2560'!S9</f>
        <v>3157.1613142268379</v>
      </c>
      <c r="S27" s="44">
        <f>'[6]คำนวณหน่วย-2560'!T9</f>
        <v>954</v>
      </c>
      <c r="T27" s="43">
        <f>'[6]คำนวณหน่วย-2560'!U9</f>
        <v>3582.6577220249692</v>
      </c>
      <c r="U27" s="44">
        <f>'[6]คำนวณหน่วย-2560'!V9</f>
        <v>961</v>
      </c>
      <c r="V27" s="43">
        <f>'[6]คำนวณหน่วย-2560'!W9</f>
        <v>3689.537285858707</v>
      </c>
      <c r="W27" s="44">
        <f>'[6]คำนวณหน่วย-2560'!X9</f>
        <v>794</v>
      </c>
      <c r="X27" s="43">
        <f>'[6]คำนวณหน่วย-2560'!Y9</f>
        <v>2988.0369028048535</v>
      </c>
      <c r="Y27" s="44">
        <f>'[6]คำนวณหน่วย-2560'!Z9</f>
        <v>783</v>
      </c>
      <c r="Z27" s="43">
        <f>'[6]คำนวณหน่วย-2560'!AA9</f>
        <v>3007.907772517231</v>
      </c>
      <c r="AA27" s="44">
        <f>'[6]คำนวณหน่วย-2560'!AB9</f>
        <v>604</v>
      </c>
      <c r="AB27" s="43">
        <f>'[6]คำนวณหน่วย-2560'!AC9</f>
        <v>2248.202657055132</v>
      </c>
      <c r="AC27" s="45"/>
      <c r="AD27" s="46"/>
      <c r="AF27" s="46"/>
    </row>
    <row r="28" spans="1:32" x14ac:dyDescent="0.55000000000000004">
      <c r="A28" s="39">
        <v>24</v>
      </c>
      <c r="B28" s="40" t="str">
        <f>'[7]2563-บิลค่าไฟฟ้า'!B6</f>
        <v>มหาวิทยาลัยแม่โจ้ (โรงสูบน้ำศรีบุญเรือน)</v>
      </c>
      <c r="C28" s="120" t="str">
        <f>'[7]2563-บิลค่าไฟฟ้า'!C6</f>
        <v>9807 020005984751</v>
      </c>
      <c r="D28" s="121"/>
      <c r="E28" s="42">
        <f>'[6]2560-บิลค่าไฟฟ้า'!D6</f>
        <v>5782.89</v>
      </c>
      <c r="F28" s="52">
        <f>'[6]2560-บิลค่าไฟฟ้า'!E6</f>
        <v>32119.42</v>
      </c>
      <c r="G28" s="42">
        <f>'[6]2560-บิลค่าไฟฟ้า'!H6</f>
        <v>5627.85</v>
      </c>
      <c r="H28" s="52">
        <f>'[6]2560-บิลค่าไฟฟ้า'!I6</f>
        <v>32394.07</v>
      </c>
      <c r="I28" s="42">
        <f>'[6]2560-บิลค่าไฟฟ้า'!L6</f>
        <v>7677.54</v>
      </c>
      <c r="J28" s="52">
        <f>'[6]2560-บิลค่าไฟฟ้า'!M6</f>
        <v>39544.46</v>
      </c>
      <c r="K28" s="42">
        <f>'[6]2560-บิลค่าไฟฟ้า'!P6</f>
        <v>4807.7700000000004</v>
      </c>
      <c r="L28" s="52">
        <f>'[6]2560-บิลค่าไฟฟ้า'!Q6</f>
        <v>28255.08</v>
      </c>
      <c r="M28" s="42">
        <f>'[6]2560-บิลค่าไฟฟ้า'!T6</f>
        <v>4207.5</v>
      </c>
      <c r="N28" s="52">
        <f>'[6]2560-บิลค่าไฟฟ้า'!U6</f>
        <v>25874.69</v>
      </c>
      <c r="O28" s="44">
        <f>'[6]2560-บิลค่าไฟฟ้า'!X6</f>
        <v>2740.74</v>
      </c>
      <c r="P28" s="43">
        <f>'[6]2560-บิลค่าไฟฟ้า'!Y6</f>
        <v>21502.04</v>
      </c>
      <c r="Q28" s="44">
        <f>'[6]2560-บิลค่าไฟฟ้า'!AB6</f>
        <v>2030.31</v>
      </c>
      <c r="R28" s="43">
        <f>'[6]2560-บิลค่าไฟฟ้า'!AC6</f>
        <v>18765.45</v>
      </c>
      <c r="S28" s="44">
        <f>'[6]2560-บิลค่าไฟฟ้า'!AF6</f>
        <v>1387.71</v>
      </c>
      <c r="T28" s="43">
        <f>'[6]2560-บิลค่าไฟฟ้า'!AG6</f>
        <v>17066.68</v>
      </c>
      <c r="U28" s="44">
        <f>'[6]2560-บิลค่าไฟฟ้า'!AJ6</f>
        <v>1604.46</v>
      </c>
      <c r="V28" s="43">
        <f>'[6]2560-บิลค่าไฟฟ้า'!AK6</f>
        <v>18090.68</v>
      </c>
      <c r="W28" s="44">
        <f>'[6]2560-บิลค่าไฟฟ้า'!AN6</f>
        <v>1514.7</v>
      </c>
      <c r="X28" s="43">
        <f>'[6]2560-บิลค่าไฟฟ้า'!AO6</f>
        <v>17102.919999999998</v>
      </c>
      <c r="Y28" s="44">
        <f>'[6]2560-บิลค่าไฟฟ้า'!AR6</f>
        <v>2250.63</v>
      </c>
      <c r="Z28" s="43">
        <f>'[6]2560-บิลค่าไฟฟ้า'!AS6</f>
        <v>20618.59</v>
      </c>
      <c r="AA28" s="44">
        <f>'[6]2560-บิลค่าไฟฟ้า'!AV6</f>
        <v>2984.01</v>
      </c>
      <c r="AB28" s="43">
        <f>'[6]2560-บิลค่าไฟฟ้า'!AW6</f>
        <v>23450.27</v>
      </c>
      <c r="AC28" s="45" t="s">
        <v>32</v>
      </c>
      <c r="AD28" s="46"/>
      <c r="AF28" s="46"/>
    </row>
    <row r="29" spans="1:32" x14ac:dyDescent="0.55000000000000004">
      <c r="A29" s="39">
        <v>25</v>
      </c>
      <c r="B29" s="40" t="str">
        <f>'[7]2563-บิลค่าไฟฟ้า'!B7</f>
        <v>มหาวิทยาลัยแม่โจ้ (หมู่ 6 ตำบลป่าไผ่)</v>
      </c>
      <c r="C29" s="120" t="str">
        <f>'[7]2563-บิลค่าไฟฟ้า'!C7</f>
        <v>0633 020005539809</v>
      </c>
      <c r="D29" s="121"/>
      <c r="E29" s="42">
        <f>'[6]2560-บิลค่าไฟฟ้า'!D7</f>
        <v>1675</v>
      </c>
      <c r="F29" s="52">
        <f>'[6]2560-บิลค่าไฟฟ้า'!E7</f>
        <v>7064.08</v>
      </c>
      <c r="G29" s="42">
        <f>'[6]2560-บิลค่าไฟฟ้า'!H7</f>
        <v>1295</v>
      </c>
      <c r="H29" s="52">
        <f>'[6]2560-บิลค่าไฟฟ้า'!I7</f>
        <v>5417.83</v>
      </c>
      <c r="I29" s="42">
        <f>'[6]2560-บิลค่าไฟฟ้า'!L7</f>
        <v>1067</v>
      </c>
      <c r="J29" s="52">
        <f>'[6]2560-บิลค่าไฟฟ้า'!M7</f>
        <v>4430.09</v>
      </c>
      <c r="K29" s="42">
        <f>'[6]2560-บิลค่าไฟฟ้า'!P7</f>
        <v>506</v>
      </c>
      <c r="L29" s="52">
        <f>'[6]2560-บิลค่าไฟฟ้า'!Q7</f>
        <v>1999.7</v>
      </c>
      <c r="M29" s="42">
        <f>'[6]2560-บิลค่าไฟฟ้า'!T7</f>
        <v>389</v>
      </c>
      <c r="N29" s="52">
        <f>'[6]2560-บิลค่าไฟฟ้า'!U7</f>
        <v>1547.29</v>
      </c>
      <c r="O29" s="44">
        <f>'[6]2560-บิลค่าไฟฟ้า'!X7</f>
        <v>454</v>
      </c>
      <c r="P29" s="43">
        <f>'[6]2560-บิลค่าไฟฟ้า'!Y7</f>
        <v>1835.25</v>
      </c>
      <c r="Q29" s="44">
        <f>'[6]2560-บิลค่าไฟฟ้า'!AB7</f>
        <v>339</v>
      </c>
      <c r="R29" s="43">
        <f>'[6]2560-บิลค่าไฟฟ้า'!AC7</f>
        <v>1334.68</v>
      </c>
      <c r="S29" s="44">
        <f>'[6]2560-บิลค่าไฟฟ้า'!AF7</f>
        <v>316</v>
      </c>
      <c r="T29" s="43">
        <f>'[6]2560-บิลค่าไฟฟ้า'!AG7</f>
        <v>1236.8900000000001</v>
      </c>
      <c r="U29" s="44">
        <f>'[6]2560-บิลค่าไฟฟ้า'!AJ7</f>
        <v>411</v>
      </c>
      <c r="V29" s="43">
        <f>'[6]2560-บิลค่าไฟฟ้า'!AK7</f>
        <v>1682.24</v>
      </c>
      <c r="W29" s="44">
        <f>'[6]2560-บิลค่าไฟฟ้า'!AN7</f>
        <v>370</v>
      </c>
      <c r="X29" s="43">
        <f>'[6]2560-บิลค่าไฟฟ้า'!AO7</f>
        <v>1501.63</v>
      </c>
      <c r="Y29" s="44">
        <f>'[6]2560-บิลค่าไฟฟ้า'!AR7</f>
        <v>1185</v>
      </c>
      <c r="Z29" s="43">
        <f>'[6]2560-บิลค่าไฟฟ้า'!AS7</f>
        <v>5212.49</v>
      </c>
      <c r="AA29" s="44">
        <f>'[6]2560-บิลค่าไฟฟ้า'!AV7</f>
        <v>287</v>
      </c>
      <c r="AB29" s="43">
        <f>'[6]2560-บิลค่าไฟฟ้า'!AW7</f>
        <v>1140.8</v>
      </c>
      <c r="AC29" s="45" t="s">
        <v>32</v>
      </c>
      <c r="AD29" s="46"/>
      <c r="AF29" s="46"/>
    </row>
    <row r="30" spans="1:32" x14ac:dyDescent="0.55000000000000004">
      <c r="A30" s="53" t="s">
        <v>33</v>
      </c>
      <c r="B30" s="54"/>
      <c r="C30" s="55"/>
      <c r="D30" s="56"/>
      <c r="E30" s="57">
        <f t="shared" ref="E30:AB30" si="0">SUM(E5:E29)</f>
        <v>132765.76000000004</v>
      </c>
      <c r="F30" s="36">
        <f t="shared" si="0"/>
        <v>476308.82714181195</v>
      </c>
      <c r="G30" s="57">
        <f t="shared" si="0"/>
        <v>146692.76</v>
      </c>
      <c r="H30" s="36">
        <f t="shared" si="0"/>
        <v>527783.17367178435</v>
      </c>
      <c r="I30" s="57">
        <f t="shared" si="0"/>
        <v>185265.89</v>
      </c>
      <c r="J30" s="36">
        <f t="shared" si="0"/>
        <v>686489.82049781794</v>
      </c>
      <c r="K30" s="57">
        <f t="shared" si="0"/>
        <v>143938.71</v>
      </c>
      <c r="L30" s="36">
        <f t="shared" si="0"/>
        <v>522202.5958479399</v>
      </c>
      <c r="M30" s="57">
        <f t="shared" si="0"/>
        <v>201787.05000000002</v>
      </c>
      <c r="N30" s="36">
        <f t="shared" si="0"/>
        <v>744338.91822765395</v>
      </c>
      <c r="O30" s="57">
        <f t="shared" si="0"/>
        <v>205003.75</v>
      </c>
      <c r="P30" s="36">
        <f t="shared" si="0"/>
        <v>784132.17630772293</v>
      </c>
      <c r="Q30" s="57">
        <f t="shared" si="0"/>
        <v>175441.01000000004</v>
      </c>
      <c r="R30" s="36">
        <f t="shared" si="0"/>
        <v>654728.78949764569</v>
      </c>
      <c r="S30" s="57">
        <f t="shared" si="0"/>
        <v>188411.01999999993</v>
      </c>
      <c r="T30" s="36">
        <f t="shared" si="0"/>
        <v>719465.40011531382</v>
      </c>
      <c r="U30" s="57">
        <f t="shared" si="0"/>
        <v>197426.27000000002</v>
      </c>
      <c r="V30" s="36">
        <f t="shared" si="0"/>
        <v>770007.53972409118</v>
      </c>
      <c r="W30" s="57">
        <f t="shared" si="0"/>
        <v>115861.41999999998</v>
      </c>
      <c r="X30" s="36">
        <f t="shared" si="0"/>
        <v>447529.79612173297</v>
      </c>
      <c r="Y30" s="57">
        <f t="shared" si="0"/>
        <v>155346.75000000003</v>
      </c>
      <c r="Z30" s="36">
        <f t="shared" si="0"/>
        <v>609400.22250293451</v>
      </c>
      <c r="AA30" s="57">
        <f t="shared" si="0"/>
        <v>125220.56</v>
      </c>
      <c r="AB30" s="36">
        <f t="shared" si="0"/>
        <v>478510.44472959888</v>
      </c>
      <c r="AC30" s="45"/>
      <c r="AD30" s="46"/>
      <c r="AF30" s="46"/>
    </row>
    <row r="31" spans="1:32" s="67" customFormat="1" x14ac:dyDescent="0.55000000000000004">
      <c r="A31" s="29" t="str">
        <f>[5]ตารางจด!A28</f>
        <v>สำนักงานมหาวิทยาลัย</v>
      </c>
      <c r="B31" s="58"/>
      <c r="C31" s="59"/>
      <c r="D31" s="60"/>
      <c r="E31" s="61"/>
      <c r="F31" s="62"/>
      <c r="G31" s="61"/>
      <c r="H31" s="62"/>
      <c r="I31" s="61"/>
      <c r="J31" s="62"/>
      <c r="K31" s="61"/>
      <c r="L31" s="63"/>
      <c r="M31" s="61"/>
      <c r="N31" s="63"/>
      <c r="O31" s="61"/>
      <c r="P31" s="63"/>
      <c r="Q31" s="61"/>
      <c r="R31" s="63"/>
      <c r="S31" s="61"/>
      <c r="T31" s="63"/>
      <c r="U31" s="61"/>
      <c r="V31" s="63"/>
      <c r="W31" s="61"/>
      <c r="X31" s="63"/>
      <c r="Y31" s="61"/>
      <c r="Z31" s="63"/>
      <c r="AA31" s="61"/>
      <c r="AB31" s="64"/>
      <c r="AC31" s="35">
        <f>SUM(E46+G46+I46+K46+M46+O46+Q46+S46+U46+W46+Y46+AA46)</f>
        <v>699253.59</v>
      </c>
      <c r="AD31" s="36">
        <f>SUM(F46+H46+J46+L46+N46+P46+R46+T46+V46+X46+Z46+AB46)</f>
        <v>2580026.7241564253</v>
      </c>
      <c r="AE31" s="65"/>
      <c r="AF31" s="66"/>
    </row>
    <row r="32" spans="1:32" x14ac:dyDescent="0.55000000000000004">
      <c r="A32" s="39">
        <f>[5]ตารางจด!A29</f>
        <v>24</v>
      </c>
      <c r="B32" s="40" t="str">
        <f>[5]ตารางจด!B29</f>
        <v>อาคารสำนักงานมหาวิทยาลัย 1 (สำนักมาตราฐานการศึกษา เดิม)</v>
      </c>
      <c r="C32" s="39">
        <f>[5]ตารางจด!C29</f>
        <v>0</v>
      </c>
      <c r="D32" s="41">
        <f>[5]ตารางจด!E29</f>
        <v>8509795</v>
      </c>
      <c r="E32" s="42">
        <f>'[6]คำนวณหน่วย-2560'!F6</f>
        <v>3880</v>
      </c>
      <c r="F32" s="43">
        <f>'[6]คำนวณหน่วย-2560'!G6</f>
        <v>13535.033907369349</v>
      </c>
      <c r="G32" s="44">
        <f>'[6]คำนวณหน่วย-2560'!H6</f>
        <v>5040</v>
      </c>
      <c r="H32" s="43">
        <f>'[6]คำนวณหน่วย-2560'!I6</f>
        <v>17668.003215468863</v>
      </c>
      <c r="I32" s="44">
        <f>'[6]คำนวณหน่วย-2560'!J6</f>
        <v>5120</v>
      </c>
      <c r="J32" s="43">
        <f>'[6]คำนวณหน่วย-2560'!K6</f>
        <v>18636.14902644257</v>
      </c>
      <c r="K32" s="44">
        <f>'[6]คำนวณหน่วย-2560'!L6</f>
        <v>4960</v>
      </c>
      <c r="L32" s="43">
        <f>'[6]คำนวณหน่วย-2560'!M6</f>
        <v>17601.891597614267</v>
      </c>
      <c r="M32" s="44">
        <f>'[6]คำนวณหน่วย-2560'!N6</f>
        <v>5080</v>
      </c>
      <c r="N32" s="43">
        <f>'[6]คำนวณหน่วย-2560'!O6</f>
        <v>18469.130727595631</v>
      </c>
      <c r="O32" s="44">
        <f>'[6]คำนวณหน่วย-2560'!P6</f>
        <v>5880</v>
      </c>
      <c r="P32" s="43">
        <f>'[6]คำนวณหน่วย-2560'!Q6</f>
        <v>22166.869217035503</v>
      </c>
      <c r="Q32" s="44">
        <f>'[6]คำนวณหน่วย-2560'!R6</f>
        <v>4640</v>
      </c>
      <c r="R32" s="43">
        <f>'[6]คำนวณหน่วย-2560'!S6</f>
        <v>17014.202669004095</v>
      </c>
      <c r="S32" s="44">
        <f>'[6]คำนวณหน่วย-2560'!T6</f>
        <v>4880</v>
      </c>
      <c r="T32" s="43">
        <f>'[6]คำนวณหน่วย-2560'!U6</f>
        <v>18326.38331601871</v>
      </c>
      <c r="U32" s="44">
        <f>'[6]คำนวณหน่วย-2560'!V6</f>
        <v>5520</v>
      </c>
      <c r="V32" s="43">
        <f>'[6]คำนวณหน่วย-2560'!W6</f>
        <v>21192.763598272697</v>
      </c>
      <c r="W32" s="44">
        <f>'[6]คำนวณหน่วย-2560'!X6</f>
        <v>4280</v>
      </c>
      <c r="X32" s="43">
        <f>'[6]คำนวณหน่วย-2560'!Y6</f>
        <v>16106.798418142031</v>
      </c>
      <c r="Y32" s="44">
        <f>'[6]คำนวณหน่วย-2560'!Z6</f>
        <v>4320</v>
      </c>
      <c r="Z32" s="43">
        <f>'[6]คำนวณหน่วย-2560'!AA6</f>
        <v>16595.353227681277</v>
      </c>
      <c r="AA32" s="44">
        <f>'[6]คำนวณหน่วย-2560'!AB6</f>
        <v>3720</v>
      </c>
      <c r="AB32" s="43">
        <f>'[6]คำนวณหน่วย-2560'!AC6</f>
        <v>13846.546165968695</v>
      </c>
      <c r="AC32" s="45"/>
      <c r="AD32" s="46"/>
      <c r="AF32" s="46"/>
    </row>
    <row r="33" spans="1:32" x14ac:dyDescent="0.55000000000000004">
      <c r="A33" s="47">
        <f>[5]ตารางจด!A30</f>
        <v>25</v>
      </c>
      <c r="B33" s="48" t="str">
        <f>[5]ตารางจด!B30</f>
        <v>อาคารสำนักงานมหาวิทยาลัย 2 (สำนักงานอธิการบดี เดิม)</v>
      </c>
      <c r="C33" s="47">
        <f>[5]ตารางจด!C30</f>
        <v>0</v>
      </c>
      <c r="D33" s="49">
        <f>[5]ตารางจด!E30</f>
        <v>8379366</v>
      </c>
      <c r="E33" s="50">
        <f>'[6]คำนวณหน่วย-2560'!F5</f>
        <v>9873.35</v>
      </c>
      <c r="F33" s="36">
        <f>'[6]คำนวณหน่วย-2560'!G5</f>
        <v>34442.300780753911</v>
      </c>
      <c r="G33" s="51">
        <f>'[6]คำนวณหน่วย-2560'!H5</f>
        <v>10532.09</v>
      </c>
      <c r="H33" s="36">
        <f>'[6]คำนวณหน่วย-2560'!I5</f>
        <v>36920.833330477668</v>
      </c>
      <c r="I33" s="51">
        <f>'[6]คำนวณหน่วย-2560'!J5</f>
        <v>16611.91</v>
      </c>
      <c r="J33" s="36">
        <f>'[6]คำนวณหน่วย-2560'!K5</f>
        <v>60465.240307392887</v>
      </c>
      <c r="K33" s="51">
        <f>'[6]คำนวณหน่วย-2560'!L5</f>
        <v>16043.39</v>
      </c>
      <c r="L33" s="36">
        <f>'[6]คำนวณหน่วย-2560'!M5</f>
        <v>56934.276539969505</v>
      </c>
      <c r="M33" s="51">
        <f>'[6]คำนวณหน่วย-2560'!N5</f>
        <v>18728.310000000001</v>
      </c>
      <c r="N33" s="36">
        <f>'[6]คำนวณหน่วย-2560'!O5</f>
        <v>68089.686160814279</v>
      </c>
      <c r="O33" s="51">
        <f>'[6]คำนวณหน่วย-2560'!P5</f>
        <v>19905.78</v>
      </c>
      <c r="P33" s="36">
        <f>'[6]คำนวณหน่วย-2560'!Q5</f>
        <v>75042.316653585192</v>
      </c>
      <c r="Q33" s="51">
        <f>'[6]คำนวณหน่วย-2560'!R5</f>
        <v>15176.7</v>
      </c>
      <c r="R33" s="36">
        <f>'[6]คำนวณหน่วย-2560'!S5</f>
        <v>55650.743458335019</v>
      </c>
      <c r="S33" s="51">
        <f>'[6]คำนวณหน่วย-2560'!T5</f>
        <v>16524.43</v>
      </c>
      <c r="T33" s="36">
        <f>'[6]คำนวณหน่วย-2560'!U5</f>
        <v>62055.950462852263</v>
      </c>
      <c r="U33" s="51">
        <f>'[6]คำนวณหน่วย-2560'!V5</f>
        <v>17815.47</v>
      </c>
      <c r="V33" s="36">
        <f>'[6]คำนวณหน่วย-2560'!W5</f>
        <v>68398.377554731764</v>
      </c>
      <c r="W33" s="51">
        <f>'[6]คำนวณหน่วย-2560'!X5</f>
        <v>14614.24</v>
      </c>
      <c r="X33" s="36">
        <f>'[6]คำนวณหน่วย-2560'!Y5</f>
        <v>54997.340587464481</v>
      </c>
      <c r="Y33" s="51">
        <f>'[6]คำนวณหน่วย-2560'!Z5</f>
        <v>13746.77</v>
      </c>
      <c r="Z33" s="36">
        <f>'[6]คำนวณหน่วย-2560'!AA5</f>
        <v>52808.449974465773</v>
      </c>
      <c r="AA33" s="51">
        <f>'[6]คำนวณหน่วย-2560'!AB5</f>
        <v>9046.42</v>
      </c>
      <c r="AB33" s="36">
        <f>'[6]คำนวณหน่วย-2560'!AC5</f>
        <v>33672.492517941537</v>
      </c>
      <c r="AC33" s="45"/>
      <c r="AD33" s="46"/>
      <c r="AF33" s="46"/>
    </row>
    <row r="34" spans="1:32" x14ac:dyDescent="0.55000000000000004">
      <c r="A34" s="39">
        <f>[5]ตารางจด!A31</f>
        <v>26</v>
      </c>
      <c r="B34" s="40" t="str">
        <f>[5]ตารางจด!B31</f>
        <v>อาคารสำนักงานมหาวิทยาลัย 3  มิเตอร์ตัวที่ 1 (อิงคศรีกสิการ เดิม)</v>
      </c>
      <c r="C34" s="39">
        <f>[5]ตารางจด!C31</f>
        <v>0</v>
      </c>
      <c r="D34" s="41">
        <f>[5]ตารางจด!E31</f>
        <v>8752785</v>
      </c>
      <c r="E34" s="42">
        <f>'[6]คำนวณหน่วย-2560'!F7</f>
        <v>100</v>
      </c>
      <c r="F34" s="43">
        <f>'[6]คำนวณหน่วย-2560'!G7</f>
        <v>348.84108008683887</v>
      </c>
      <c r="G34" s="44">
        <f>'[6]คำนวณหน่วย-2560'!H7</f>
        <v>350</v>
      </c>
      <c r="H34" s="43">
        <f>'[6]คำนวณหน่วย-2560'!I7</f>
        <v>1226.9446677408932</v>
      </c>
      <c r="I34" s="44">
        <f>'[6]คำนวณหน่วย-2560'!J7</f>
        <v>1250</v>
      </c>
      <c r="J34" s="43">
        <f>'[6]คำนวณหน่วย-2560'!K7</f>
        <v>4549.8410709088303</v>
      </c>
      <c r="K34" s="44">
        <f>'[6]คำนวณหน่วย-2560'!L7</f>
        <v>1200</v>
      </c>
      <c r="L34" s="43">
        <f>'[6]คำนวณหน่วย-2560'!M7</f>
        <v>4258.5221607131289</v>
      </c>
      <c r="M34" s="44">
        <f>'[6]คำนวณหน่วย-2560'!N7</f>
        <v>1300</v>
      </c>
      <c r="N34" s="43">
        <f>'[6]คำนวณหน่วย-2560'!O7</f>
        <v>4726.3523515500628</v>
      </c>
      <c r="O34" s="44">
        <f>'[6]คำนวณหน่วย-2560'!P7</f>
        <v>1500</v>
      </c>
      <c r="P34" s="43">
        <f>'[6]คำนวณหน่วย-2560'!Q7</f>
        <v>5654.813575774363</v>
      </c>
      <c r="Q34" s="44">
        <f>'[6]คำนวณหน่วย-2560'!R7</f>
        <v>850</v>
      </c>
      <c r="R34" s="43">
        <f>'[6]คำนวณหน่วย-2560'!S7</f>
        <v>3116.825919968423</v>
      </c>
      <c r="S34" s="44">
        <f>'[6]คำนวณหน่วย-2560'!T7</f>
        <v>1000</v>
      </c>
      <c r="T34" s="43">
        <f>'[6]คำนวณหน่วย-2560'!U7</f>
        <v>3755.4064172169487</v>
      </c>
      <c r="U34" s="44">
        <f>'[6]คำนวณหน่วย-2560'!V7</f>
        <v>1350</v>
      </c>
      <c r="V34" s="43">
        <f>'[6]คำนวณหน่วย-2560'!W7</f>
        <v>5183.0128365340834</v>
      </c>
      <c r="W34" s="44">
        <f>'[6]คำนวณหน่วย-2560'!X7</f>
        <v>750</v>
      </c>
      <c r="X34" s="43">
        <f>'[6]คำนวณหน่วย-2560'!Y7</f>
        <v>2822.4529938332998</v>
      </c>
      <c r="Y34" s="44">
        <f>'[6]คำนวณหน่วย-2560'!Z7</f>
        <v>900</v>
      </c>
      <c r="Z34" s="43">
        <f>'[6]คำนวณหน่วย-2560'!AA7</f>
        <v>3457.3652557669325</v>
      </c>
      <c r="AA34" s="44">
        <f>'[6]คำนวณหน่วย-2560'!AB7</f>
        <v>0</v>
      </c>
      <c r="AB34" s="43">
        <f>'[6]คำนวณหน่วย-2560'!AC7</f>
        <v>0</v>
      </c>
      <c r="AC34" s="45"/>
      <c r="AD34" s="46"/>
      <c r="AF34" s="46"/>
    </row>
    <row r="35" spans="1:32" x14ac:dyDescent="0.55000000000000004">
      <c r="A35" s="39">
        <f>[5]ตารางจด!A32</f>
        <v>27</v>
      </c>
      <c r="B35" s="40" t="str">
        <f>[5]ตารางจด!B32</f>
        <v>อาคารสำนักงานมหาวิทยาลัย 3  มิเตอร์ตัวที่ 2  (อิงคศรีกสิการ เดิม)</v>
      </c>
      <c r="C35" s="39">
        <f>[5]ตารางจด!C32</f>
        <v>0</v>
      </c>
      <c r="D35" s="41">
        <f>[5]ตารางจด!E32</f>
        <v>8752914</v>
      </c>
      <c r="E35" s="42">
        <f>'[6]คำนวณหน่วย-2560'!F8</f>
        <v>2400</v>
      </c>
      <c r="F35" s="43">
        <f>'[6]คำนวณหน่วย-2560'!G8</f>
        <v>8372.1859220841343</v>
      </c>
      <c r="G35" s="44">
        <f>'[6]คำนวณหน่วย-2560'!H8</f>
        <v>2480.0000000000182</v>
      </c>
      <c r="H35" s="43">
        <f>'[6]คำนวณหน่วย-2560'!I8</f>
        <v>8693.779359992679</v>
      </c>
      <c r="I35" s="44">
        <f>'[6]คำนวณหน่วย-2560'!J8</f>
        <v>2519.9999999999818</v>
      </c>
      <c r="J35" s="43">
        <f>'[6]คำนวณหน่วย-2560'!K8</f>
        <v>9172.4795989521353</v>
      </c>
      <c r="K35" s="44">
        <f>'[6]คำนวณหน่วย-2560'!L8</f>
        <v>2900</v>
      </c>
      <c r="L35" s="43">
        <f>'[6]คำนวณหน่วย-2560'!M8</f>
        <v>10291.428555056729</v>
      </c>
      <c r="M35" s="44">
        <f>'[6]คำนวณหน่วย-2560'!N8</f>
        <v>3200</v>
      </c>
      <c r="N35" s="43">
        <f>'[6]คำนวณหน่วย-2560'!O8</f>
        <v>11634.098096123233</v>
      </c>
      <c r="O35" s="44">
        <f>'[6]คำนวณหน่วย-2560'!P8</f>
        <v>3800</v>
      </c>
      <c r="P35" s="43">
        <f>'[6]คำนวณหน่วย-2560'!Q8</f>
        <v>14325.527725295053</v>
      </c>
      <c r="Q35" s="44">
        <f>'[6]คำนวณหน่วย-2560'!R8</f>
        <v>2500</v>
      </c>
      <c r="R35" s="43">
        <f>'[6]คำนวณหน่วย-2560'!S8</f>
        <v>9167.1350587306551</v>
      </c>
      <c r="S35" s="44">
        <f>'[6]คำนวณหน่วย-2560'!T8</f>
        <v>2900</v>
      </c>
      <c r="T35" s="43">
        <f>'[6]คำนวณหน่วย-2560'!U8</f>
        <v>10890.678609929151</v>
      </c>
      <c r="U35" s="44">
        <f>'[6]คำนวณหน่วย-2560'!V8</f>
        <v>3100</v>
      </c>
      <c r="V35" s="43">
        <f>'[6]คำนวณหน่วย-2560'!W8</f>
        <v>11901.733180189378</v>
      </c>
      <c r="W35" s="44">
        <f>'[6]คำนวณหน่วย-2560'!X8</f>
        <v>2300</v>
      </c>
      <c r="X35" s="43">
        <f>'[6]คำนวณหน่วย-2560'!Y8</f>
        <v>8655.5225144221204</v>
      </c>
      <c r="Y35" s="44">
        <f>'[6]คำนวณหน่วย-2560'!Z8</f>
        <v>2400</v>
      </c>
      <c r="Z35" s="43">
        <f>'[6]คำนวณหน่วย-2560'!AA8</f>
        <v>9219.6406820451539</v>
      </c>
      <c r="AA35" s="44">
        <f>'[6]คำนวณหน่วย-2560'!AB8</f>
        <v>2200</v>
      </c>
      <c r="AB35" s="43">
        <f>'[6]คำนวณหน่วย-2560'!AC8</f>
        <v>8188.8176250352499</v>
      </c>
      <c r="AC35" s="45"/>
      <c r="AD35" s="46"/>
      <c r="AF35" s="46"/>
    </row>
    <row r="36" spans="1:32" x14ac:dyDescent="0.55000000000000004">
      <c r="A36" s="39">
        <f>[5]ตารางจด!A33</f>
        <v>28</v>
      </c>
      <c r="B36" s="40" t="str">
        <f>[5]ตารางจด!B33</f>
        <v>โรงจอดรถกองกิจการนักศึกษา</v>
      </c>
      <c r="C36" s="39">
        <f>[5]ตารางจด!C33</f>
        <v>0</v>
      </c>
      <c r="D36" s="41">
        <f>[5]ตารางจด!E33</f>
        <v>8753464</v>
      </c>
      <c r="E36" s="42">
        <f>'[6]คำนวณหน่วย-2560'!F12</f>
        <v>62</v>
      </c>
      <c r="F36" s="43">
        <f>'[6]คำนวณหน่วย-2560'!G12</f>
        <v>216.28146965384011</v>
      </c>
      <c r="G36" s="44">
        <f>'[6]คำนวณหน่วย-2560'!H12</f>
        <v>64</v>
      </c>
      <c r="H36" s="43">
        <f>'[6]คำนวณหน่วย-2560'!I12</f>
        <v>224.3555963869062</v>
      </c>
      <c r="I36" s="44">
        <f>'[6]คำนวณหน่วย-2560'!J12</f>
        <v>60</v>
      </c>
      <c r="J36" s="43">
        <f>'[6]คำนวณหน่วย-2560'!K12</f>
        <v>218.39237140362386</v>
      </c>
      <c r="K36" s="44">
        <f>'[6]คำนวณหน่วย-2560'!L12</f>
        <v>41</v>
      </c>
      <c r="L36" s="43">
        <f>'[6]คำนวณหน่วย-2560'!M12</f>
        <v>145.49950715769859</v>
      </c>
      <c r="M36" s="44">
        <f>'[6]คำนวณหน่วย-2560'!N12</f>
        <v>48</v>
      </c>
      <c r="N36" s="43">
        <f>'[6]คำนวณหน่วย-2560'!O12</f>
        <v>174.51147144184847</v>
      </c>
      <c r="O36" s="44">
        <f>'[6]คำนวณหน่วย-2560'!P12</f>
        <v>58</v>
      </c>
      <c r="P36" s="43">
        <f>'[6]คำนวณหน่วย-2560'!Q12</f>
        <v>218.65279159660869</v>
      </c>
      <c r="Q36" s="44">
        <f>'[6]คำนวณหน่วย-2560'!R12</f>
        <v>51</v>
      </c>
      <c r="R36" s="43">
        <f>'[6]คำนวณหน่วย-2560'!S12</f>
        <v>187.00955519810537</v>
      </c>
      <c r="S36" s="44">
        <f>'[6]คำนวณหน่วย-2560'!T12</f>
        <v>53</v>
      </c>
      <c r="T36" s="43">
        <f>'[6]คำนวณหน่วย-2560'!U12</f>
        <v>199.03654011249827</v>
      </c>
      <c r="U36" s="44">
        <f>'[6]คำนวณหน่วย-2560'!V12</f>
        <v>58</v>
      </c>
      <c r="V36" s="43">
        <f>'[6]คำนวณหน่วย-2560'!W12</f>
        <v>222.67758853257544</v>
      </c>
      <c r="W36" s="44">
        <f>'[6]คำนวณหน่วย-2560'!X12</f>
        <v>67</v>
      </c>
      <c r="X36" s="43">
        <f>'[6]คำนวณหน่วย-2560'!Y12</f>
        <v>252.13913411577479</v>
      </c>
      <c r="Y36" s="44">
        <f>'[6]คำนวณหน่วย-2560'!Z12</f>
        <v>42</v>
      </c>
      <c r="Z36" s="43">
        <f>'[6]คำนวณหน่วย-2560'!AA12</f>
        <v>161.34371193579017</v>
      </c>
      <c r="AA36" s="44">
        <f>'[6]คำนวณหน่วย-2560'!AB12</f>
        <v>62</v>
      </c>
      <c r="AB36" s="43">
        <f>'[6]คำนวณหน่วย-2560'!AC12</f>
        <v>230.77576943281159</v>
      </c>
      <c r="AC36" s="45"/>
      <c r="AD36" s="46"/>
      <c r="AF36" s="46"/>
    </row>
    <row r="37" spans="1:32" x14ac:dyDescent="0.55000000000000004">
      <c r="A37" s="39">
        <f>[5]ตารางจด!A34</f>
        <v>29</v>
      </c>
      <c r="B37" s="40" t="str">
        <f>[5]ตารางจด!B34</f>
        <v>ชมรมวิทยุสมัครเล่น</v>
      </c>
      <c r="C37" s="39">
        <f>[5]ตารางจด!C34</f>
        <v>0</v>
      </c>
      <c r="D37" s="41">
        <f>[5]ตารางจด!E34</f>
        <v>8882712</v>
      </c>
      <c r="E37" s="42">
        <f>'[6]คำนวณหน่วย-2560'!F79</f>
        <v>0</v>
      </c>
      <c r="F37" s="43">
        <f>'[6]คำนวณหน่วย-2560'!G79</f>
        <v>0</v>
      </c>
      <c r="G37" s="44">
        <f>'[6]คำนวณหน่วย-2560'!H79</f>
        <v>21</v>
      </c>
      <c r="H37" s="43">
        <f>'[6]คำนวณหน่วย-2560'!I79</f>
        <v>73.61668006445359</v>
      </c>
      <c r="I37" s="44">
        <f>'[6]คำนวณหน่วย-2560'!J79</f>
        <v>0</v>
      </c>
      <c r="J37" s="43">
        <f>'[6]คำนวณหน่วย-2560'!K79</f>
        <v>0</v>
      </c>
      <c r="K37" s="44">
        <f>'[6]คำนวณหน่วย-2560'!L79</f>
        <v>0</v>
      </c>
      <c r="L37" s="43">
        <f>'[6]คำนวณหน่วย-2560'!M79</f>
        <v>0</v>
      </c>
      <c r="M37" s="44">
        <f>'[6]คำนวณหน่วย-2560'!N79</f>
        <v>0</v>
      </c>
      <c r="N37" s="43">
        <f>'[6]คำนวณหน่วย-2560'!O79</f>
        <v>0</v>
      </c>
      <c r="O37" s="44">
        <f>'[6]คำนวณหน่วย-2560'!P79</f>
        <v>0</v>
      </c>
      <c r="P37" s="43">
        <f>'[6]คำนวณหน่วย-2560'!Q79</f>
        <v>0</v>
      </c>
      <c r="Q37" s="44">
        <f>'[6]คำนวณหน่วย-2560'!R79</f>
        <v>0</v>
      </c>
      <c r="R37" s="43">
        <f>'[6]คำนวณหน่วย-2560'!S79</f>
        <v>0</v>
      </c>
      <c r="S37" s="44">
        <f>'[6]คำนวณหน่วย-2560'!T79</f>
        <v>0</v>
      </c>
      <c r="T37" s="43">
        <f>'[6]คำนวณหน่วย-2560'!U79</f>
        <v>0</v>
      </c>
      <c r="U37" s="44">
        <f>'[6]คำนวณหน่วย-2560'!V79</f>
        <v>0</v>
      </c>
      <c r="V37" s="43">
        <f>'[6]คำนวณหน่วย-2560'!W79</f>
        <v>0</v>
      </c>
      <c r="W37" s="44">
        <f>'[6]คำนวณหน่วย-2560'!X79</f>
        <v>0</v>
      </c>
      <c r="X37" s="43">
        <f>'[6]คำนวณหน่วย-2560'!Y79</f>
        <v>0</v>
      </c>
      <c r="Y37" s="44">
        <f>'[6]คำนวณหน่วย-2560'!Z79</f>
        <v>0</v>
      </c>
      <c r="Z37" s="43">
        <f>'[6]คำนวณหน่วย-2560'!AA79</f>
        <v>0</v>
      </c>
      <c r="AA37" s="44">
        <f>'[6]คำนวณหน่วย-2560'!AB79</f>
        <v>0</v>
      </c>
      <c r="AB37" s="43">
        <f>'[6]คำนวณหน่วย-2560'!AC79</f>
        <v>0</v>
      </c>
      <c r="AC37" s="45"/>
      <c r="AD37" s="46"/>
      <c r="AF37" s="46"/>
    </row>
    <row r="38" spans="1:32" x14ac:dyDescent="0.55000000000000004">
      <c r="A38" s="47">
        <f>[5]ตารางจด!A35</f>
        <v>30</v>
      </c>
      <c r="B38" s="48" t="str">
        <f>[5]ตารางจด!B35</f>
        <v>อาคารอำนวย  ยศสุข</v>
      </c>
      <c r="C38" s="47">
        <f>[5]ตารางจด!C35</f>
        <v>0</v>
      </c>
      <c r="D38" s="49">
        <f>[5]ตารางจด!E35</f>
        <v>9208358</v>
      </c>
      <c r="E38" s="50">
        <f>'[6]คำนวณหน่วย-2560'!F83</f>
        <v>14698.63</v>
      </c>
      <c r="F38" s="36">
        <f>'[6]คำนวณหน่วย-2560'!G83</f>
        <v>51274.859649968123</v>
      </c>
      <c r="G38" s="51">
        <f>'[6]คำนวณหน่วย-2560'!H83</f>
        <v>15087.55</v>
      </c>
      <c r="H38" s="36">
        <f>'[6]คำนวณหน่วย-2560'!I83</f>
        <v>52890.254347926042</v>
      </c>
      <c r="I38" s="51">
        <f>'[6]คำนวณหน่วย-2560'!J83</f>
        <v>24943.87</v>
      </c>
      <c r="J38" s="36">
        <f>'[6]คำนวณหน่วย-2560'!K83</f>
        <v>90792.515354728515</v>
      </c>
      <c r="K38" s="51">
        <f>'[6]คำนวณหน่วย-2560'!L83</f>
        <v>23181.99</v>
      </c>
      <c r="L38" s="36">
        <f>'[6]คำนวณหน่วย-2560'!M83</f>
        <v>82267.515120358468</v>
      </c>
      <c r="M38" s="51">
        <f>'[6]คำนวณหน่วย-2560'!N83</f>
        <v>29284.22</v>
      </c>
      <c r="N38" s="36">
        <f>'[6]คำนวณหน่วย-2560'!O83</f>
        <v>106467.34004639184</v>
      </c>
      <c r="O38" s="51">
        <f>'[6]คำนวณหน่วย-2560'!P83</f>
        <v>28383.42</v>
      </c>
      <c r="P38" s="36">
        <f>'[6]คำนวณหน่วย-2560'!Q83</f>
        <v>107001.9658286037</v>
      </c>
      <c r="Q38" s="51">
        <f>'[6]คำนวณหน่วย-2560'!R83</f>
        <v>23553.69</v>
      </c>
      <c r="R38" s="36">
        <f>'[6]คำนวณหน่วย-2560'!S83</f>
        <v>86367.942944589449</v>
      </c>
      <c r="S38" s="51">
        <f>'[6]คำนวณหน่วย-2560'!T83</f>
        <v>23060.66</v>
      </c>
      <c r="T38" s="36">
        <f>'[6]คำนวณหน่วย-2560'!U83</f>
        <v>86602.150549258207</v>
      </c>
      <c r="U38" s="51">
        <f>'[6]คำนวณหน่วย-2560'!V83</f>
        <v>26263.14</v>
      </c>
      <c r="V38" s="36">
        <f>'[6]คำนวณหน่วย-2560'!W83</f>
        <v>100831.25314643834</v>
      </c>
      <c r="W38" s="51">
        <f>'[6]คำนวณหน่วย-2560'!X83</f>
        <v>18195.27</v>
      </c>
      <c r="X38" s="36">
        <f>'[6]คำนวณหน่วย-2560'!Y83</f>
        <v>68473.725713473643</v>
      </c>
      <c r="Y38" s="51">
        <f>'[6]คำนวณหน่วย-2560'!Z83</f>
        <v>19449.89</v>
      </c>
      <c r="Z38" s="36">
        <f>'[6]คำนวณหน่วย-2560'!AA83</f>
        <v>74717.082127209665</v>
      </c>
      <c r="AA38" s="51">
        <f>'[6]คำนวณหน่วย-2560'!AB83</f>
        <v>12034.4</v>
      </c>
      <c r="AB38" s="36">
        <f>'[6]คำนวณหน่วย-2560'!AC83</f>
        <v>44794.321284874641</v>
      </c>
      <c r="AC38" s="45"/>
      <c r="AD38" s="46"/>
      <c r="AF38" s="46"/>
    </row>
    <row r="39" spans="1:32" x14ac:dyDescent="0.55000000000000004">
      <c r="A39" s="39">
        <f>[5]ตารางจด!A36</f>
        <v>31</v>
      </c>
      <c r="B39" s="40" t="str">
        <f>[5]ตารางจด!B36</f>
        <v>อาคารหน่วยอาคารและสถานที่</v>
      </c>
      <c r="C39" s="39">
        <f>[5]ตารางจด!C36</f>
        <v>0</v>
      </c>
      <c r="D39" s="41">
        <f>[5]ตารางจด!E36</f>
        <v>9123113</v>
      </c>
      <c r="E39" s="42">
        <f>'[6]คำนวณหน่วย-2560'!F47</f>
        <v>5</v>
      </c>
      <c r="F39" s="43">
        <f>'[6]คำนวณหน่วย-2560'!G47</f>
        <v>17.442054004341944</v>
      </c>
      <c r="G39" s="44">
        <f>'[6]คำนวณหน่วย-2560'!H47</f>
        <v>8</v>
      </c>
      <c r="H39" s="43">
        <f>'[6]คำนวณหน่วย-2560'!I47</f>
        <v>28.044449548363275</v>
      </c>
      <c r="I39" s="44">
        <f>'[6]คำนวณหน่วย-2560'!J47</f>
        <v>10</v>
      </c>
      <c r="J39" s="43">
        <f>'[6]คำนวณหน่วย-2560'!K47</f>
        <v>36.398728567270645</v>
      </c>
      <c r="K39" s="44">
        <f>'[6]คำนวณหน่วย-2560'!L47</f>
        <v>7</v>
      </c>
      <c r="L39" s="43">
        <f>'[6]คำนวณหน่วย-2560'!M47</f>
        <v>24.841379270826586</v>
      </c>
      <c r="M39" s="44">
        <f>'[6]คำนวณหน่วย-2560'!N47</f>
        <v>8</v>
      </c>
      <c r="N39" s="43">
        <f>'[6]คำนวณหน่วย-2560'!O47</f>
        <v>29.08524524030808</v>
      </c>
      <c r="O39" s="44">
        <f>'[6]คำนวณหน่วย-2560'!P47</f>
        <v>10</v>
      </c>
      <c r="P39" s="43">
        <f>'[6]คำนวณหน่วย-2560'!Q47</f>
        <v>37.698757171829087</v>
      </c>
      <c r="Q39" s="44">
        <f>'[6]คำนวณหน่วย-2560'!R47</f>
        <v>8</v>
      </c>
      <c r="R39" s="43">
        <f>'[6]คำนวณหน่วย-2560'!S47</f>
        <v>29.334832187938098</v>
      </c>
      <c r="S39" s="44">
        <f>'[6]คำนวณหน่วย-2560'!T47</f>
        <v>7</v>
      </c>
      <c r="T39" s="43">
        <f>'[6]คำนวณหน่วย-2560'!U47</f>
        <v>26.287844920518641</v>
      </c>
      <c r="U39" s="44">
        <f>'[6]คำนวณหน่วย-2560'!V47</f>
        <v>12</v>
      </c>
      <c r="V39" s="43">
        <f>'[6]คำนวณหน่วย-2560'!W47</f>
        <v>46.071225213636296</v>
      </c>
      <c r="W39" s="44">
        <f>'[6]คำนวณหน่วย-2560'!X47</f>
        <v>6</v>
      </c>
      <c r="X39" s="43">
        <f>'[6]คำนวณหน่วย-2560'!Y47</f>
        <v>22.579623950666399</v>
      </c>
      <c r="Y39" s="44">
        <f>'[6]คำนวณหน่วย-2560'!Z47</f>
        <v>6</v>
      </c>
      <c r="Z39" s="43">
        <f>'[6]คำนวณหน่วย-2560'!AA47</f>
        <v>23.049101705112882</v>
      </c>
      <c r="AA39" s="44">
        <f>'[6]คำนวณหน่วย-2560'!AB47</f>
        <v>5</v>
      </c>
      <c r="AB39" s="43">
        <f>'[6]คำนวณหน่วย-2560'!AC47</f>
        <v>18.610949147807386</v>
      </c>
      <c r="AC39" s="45"/>
      <c r="AD39" s="46"/>
      <c r="AF39" s="46"/>
    </row>
    <row r="40" spans="1:32" x14ac:dyDescent="0.55000000000000004">
      <c r="A40" s="39">
        <f>[5]ตารางจด!A37</f>
        <v>32</v>
      </c>
      <c r="B40" s="40" t="str">
        <f>[5]ตารางจด!B37</f>
        <v>อาคารสำนักงานประปาและสุขาภิบาล</v>
      </c>
      <c r="C40" s="39">
        <f>[5]ตารางจด!C37</f>
        <v>0</v>
      </c>
      <c r="D40" s="41">
        <f>[5]ตารางจด!E37</f>
        <v>8648696</v>
      </c>
      <c r="E40" s="42">
        <f>'[6]คำนวณหน่วย-2560'!F64</f>
        <v>808</v>
      </c>
      <c r="F40" s="43">
        <f>'[6]คำนวณหน่วย-2560'!G64</f>
        <v>2818.6359271016581</v>
      </c>
      <c r="G40" s="44">
        <f>'[6]คำนวณหน่วย-2560'!H64</f>
        <v>928</v>
      </c>
      <c r="H40" s="43">
        <f>'[6]คำนวณหน่วย-2560'!I64</f>
        <v>3253.1561476101397</v>
      </c>
      <c r="I40" s="44">
        <f>'[6]คำนวณหน่วย-2560'!J64</f>
        <v>972</v>
      </c>
      <c r="J40" s="43">
        <f>'[6]คำนวณหน่วย-2560'!K64</f>
        <v>3537.9564167387066</v>
      </c>
      <c r="K40" s="44">
        <f>'[6]คำนวณหน่วย-2560'!L64</f>
        <v>675</v>
      </c>
      <c r="L40" s="43">
        <f>'[6]คำนวณหน่วย-2560'!M64</f>
        <v>2395.4187154011352</v>
      </c>
      <c r="M40" s="44">
        <f>'[6]คำนวณหน่วย-2560'!N64</f>
        <v>795</v>
      </c>
      <c r="N40" s="43">
        <f>'[6]คำนวณหน่วย-2560'!O64</f>
        <v>2890.3462457556152</v>
      </c>
      <c r="O40" s="44">
        <f>'[6]คำนวณหน่วย-2560'!P64</f>
        <v>876</v>
      </c>
      <c r="P40" s="43">
        <f>'[6]คำนวณหน่วย-2560'!Q64</f>
        <v>3302.4111282522276</v>
      </c>
      <c r="Q40" s="44">
        <f>'[6]คำนวณหน่วย-2560'!R64</f>
        <v>753</v>
      </c>
      <c r="R40" s="43">
        <f>'[6]คำนวณหน่วย-2560'!S64</f>
        <v>2761.1410796896735</v>
      </c>
      <c r="S40" s="44">
        <f>'[6]คำนวณหน่วย-2560'!T64</f>
        <v>867</v>
      </c>
      <c r="T40" s="43">
        <f>'[6]คำนวณหน่วย-2560'!U64</f>
        <v>3255.9373637270946</v>
      </c>
      <c r="U40" s="44">
        <f>'[6]คำนวณหน่วย-2560'!V64</f>
        <v>1004</v>
      </c>
      <c r="V40" s="43">
        <f>'[6]คำนวณหน่วย-2560'!W64</f>
        <v>3854.6258428742372</v>
      </c>
      <c r="W40" s="44">
        <f>'[6]คำนวณหน่วย-2560'!X64</f>
        <v>653</v>
      </c>
      <c r="X40" s="43">
        <f>'[6]คำนวณหน่วย-2560'!Y64</f>
        <v>2457.4157399641931</v>
      </c>
      <c r="Y40" s="44">
        <f>'[6]คำนวณหน่วย-2560'!Z64</f>
        <v>554</v>
      </c>
      <c r="Z40" s="43">
        <f>'[6]คำนวณหน่วย-2560'!AA64</f>
        <v>2128.2003907720896</v>
      </c>
      <c r="AA40" s="44">
        <f>'[6]คำนวณหน่วย-2560'!AB64</f>
        <v>472</v>
      </c>
      <c r="AB40" s="43">
        <f>'[6]คำนวณหน่วย-2560'!AC64</f>
        <v>1756.8735995530171</v>
      </c>
      <c r="AC40" s="45"/>
      <c r="AD40" s="46"/>
      <c r="AF40" s="46"/>
    </row>
    <row r="41" spans="1:32" x14ac:dyDescent="0.55000000000000004">
      <c r="A41" s="39">
        <f>[5]ตารางจด!A38</f>
        <v>33</v>
      </c>
      <c r="B41" s="40" t="str">
        <f>[5]ตารางจด!B38</f>
        <v>อาคารงานไฟฟ้า</v>
      </c>
      <c r="C41" s="39">
        <f>[5]ตารางจด!C38</f>
        <v>0</v>
      </c>
      <c r="D41" s="41">
        <f>[5]ตารางจด!E38</f>
        <v>8673782</v>
      </c>
      <c r="E41" s="42">
        <f>'[6]คำนวณหน่วย-2560'!F72</f>
        <v>220</v>
      </c>
      <c r="F41" s="43">
        <f>'[6]คำนวณหน่วย-2560'!G72</f>
        <v>767.45037619104562</v>
      </c>
      <c r="G41" s="44">
        <f>'[6]คำนวณหน่วย-2560'!H72</f>
        <v>220</v>
      </c>
      <c r="H41" s="43">
        <f>'[6]คำนวณหน่วย-2560'!I72</f>
        <v>771.22236257999009</v>
      </c>
      <c r="I41" s="44">
        <f>'[6]คำนวณหน่วย-2560'!J72</f>
        <v>344</v>
      </c>
      <c r="J41" s="43">
        <f>'[6]คำนวณหน่วย-2560'!K72</f>
        <v>1252.1162627141102</v>
      </c>
      <c r="K41" s="44">
        <f>'[6]คำนวณหน่วย-2560'!L72</f>
        <v>239</v>
      </c>
      <c r="L41" s="43">
        <f>'[6]คำนวณหน่วย-2560'!M72</f>
        <v>848.15566367536485</v>
      </c>
      <c r="M41" s="44">
        <f>'[6]คำนวณหน่วย-2560'!N72</f>
        <v>369</v>
      </c>
      <c r="N41" s="43">
        <f>'[6]คำนวณหน่วย-2560'!O72</f>
        <v>1341.5569367092103</v>
      </c>
      <c r="O41" s="44">
        <f>'[6]คำนวณหน่วย-2560'!P72</f>
        <v>284</v>
      </c>
      <c r="P41" s="43">
        <f>'[6]คำนวณหน่วย-2560'!Q72</f>
        <v>1070.6447036799459</v>
      </c>
      <c r="Q41" s="44">
        <f>'[6]คำนวณหน่วย-2560'!R72</f>
        <v>345</v>
      </c>
      <c r="R41" s="43">
        <f>'[6]คำนวณหน่วย-2560'!S72</f>
        <v>1265.0646381048305</v>
      </c>
      <c r="S41" s="44">
        <f>'[6]คำนวณหน่วย-2560'!T72</f>
        <v>304</v>
      </c>
      <c r="T41" s="43">
        <f>'[6]คำนวณหน่วย-2560'!U72</f>
        <v>1141.6435508339525</v>
      </c>
      <c r="U41" s="44">
        <f>'[6]คำนวณหน่วย-2560'!V72</f>
        <v>345</v>
      </c>
      <c r="V41" s="43">
        <f>'[6]คำนวณหน่วย-2560'!W72</f>
        <v>1324.5477248920436</v>
      </c>
      <c r="W41" s="44">
        <f>'[6]คำนวณหน่วย-2560'!X72</f>
        <v>346</v>
      </c>
      <c r="X41" s="43">
        <f>'[6]คำนวณหน่วย-2560'!Y72</f>
        <v>1302.0916478217623</v>
      </c>
      <c r="Y41" s="44">
        <f>'[6]คำนวณหน่วย-2560'!Z72</f>
        <v>235</v>
      </c>
      <c r="Z41" s="43">
        <f>'[6]คำนวณหน่วย-2560'!AA72</f>
        <v>902.75648345025456</v>
      </c>
      <c r="AA41" s="44">
        <f>'[6]คำนวณหน่วย-2560'!AB72</f>
        <v>396</v>
      </c>
      <c r="AB41" s="43">
        <f>'[6]คำนวณหน่วย-2560'!AC72</f>
        <v>1473.9871725063449</v>
      </c>
      <c r="AC41" s="45"/>
      <c r="AD41" s="46"/>
      <c r="AF41" s="46"/>
    </row>
    <row r="42" spans="1:32" x14ac:dyDescent="0.55000000000000004">
      <c r="A42" s="39">
        <f>[5]ตารางจด!A39</f>
        <v>34</v>
      </c>
      <c r="B42" s="40" t="str">
        <f>[5]ตารางจด!B39</f>
        <v>อาคารซ่อมบำรุงอาคารและสถานที่</v>
      </c>
      <c r="C42" s="39">
        <f>[5]ตารางจด!C39</f>
        <v>0</v>
      </c>
      <c r="D42" s="41">
        <f>[5]ตารางจด!E39</f>
        <v>8673804</v>
      </c>
      <c r="E42" s="42">
        <f>'[6]คำนวณหน่วย-2560'!F71</f>
        <v>311</v>
      </c>
      <c r="F42" s="43">
        <f>'[6]คำนวณหน่วย-2560'!G71</f>
        <v>1084.8957590700691</v>
      </c>
      <c r="G42" s="44">
        <f>'[6]คำนวณหน่วย-2560'!H71</f>
        <v>308</v>
      </c>
      <c r="H42" s="43">
        <f>'[6]คำนวณหน่วย-2560'!I71</f>
        <v>1079.7113076119861</v>
      </c>
      <c r="I42" s="44">
        <f>'[6]คำนวณหน่วย-2560'!J71</f>
        <v>322</v>
      </c>
      <c r="J42" s="43">
        <f>'[6]คำนวณหน่วย-2560'!K71</f>
        <v>1172.0390598661147</v>
      </c>
      <c r="K42" s="44">
        <f>'[6]คำนวณหน่วย-2560'!L71</f>
        <v>224</v>
      </c>
      <c r="L42" s="43">
        <f>'[6]คำนวณหน่วย-2560'!M71</f>
        <v>794.92413666645075</v>
      </c>
      <c r="M42" s="44">
        <f>'[6]คำนวณหน่วย-2560'!N71</f>
        <v>308</v>
      </c>
      <c r="N42" s="43">
        <f>'[6]คำนวณหน่วย-2560'!O71</f>
        <v>1119.781941751861</v>
      </c>
      <c r="O42" s="44">
        <f>'[6]คำนวณหน่วย-2560'!P71</f>
        <v>371</v>
      </c>
      <c r="P42" s="43">
        <f>'[6]คำนวณหน่วย-2560'!Q71</f>
        <v>1398.6238910748591</v>
      </c>
      <c r="Q42" s="44">
        <f>'[6]คำนวณหน่วย-2560'!R71</f>
        <v>375</v>
      </c>
      <c r="R42" s="43">
        <f>'[6]คำนวณหน่วย-2560'!S71</f>
        <v>1375.0702588095983</v>
      </c>
      <c r="S42" s="44">
        <f>'[6]คำนวณหน่วย-2560'!T71</f>
        <v>383</v>
      </c>
      <c r="T42" s="43">
        <f>'[6]คำนวณหน่วย-2560'!U71</f>
        <v>1438.3206577940914</v>
      </c>
      <c r="U42" s="44">
        <f>'[6]คำนวณหน่วย-2560'!V71</f>
        <v>394</v>
      </c>
      <c r="V42" s="43">
        <f>'[6]คำนวณหน่วย-2560'!W71</f>
        <v>1512.6718945143919</v>
      </c>
      <c r="W42" s="44">
        <f>'[6]คำนวณหน่วย-2560'!X71</f>
        <v>289</v>
      </c>
      <c r="X42" s="43">
        <f>'[6]คำนวณหน่วย-2560'!Y71</f>
        <v>1087.5852202904316</v>
      </c>
      <c r="Y42" s="44">
        <f>'[6]คำนวณหน่วย-2560'!Z71</f>
        <v>286</v>
      </c>
      <c r="Z42" s="43">
        <f>'[6]คำนวณหน่วย-2560'!AA71</f>
        <v>1098.673847943714</v>
      </c>
      <c r="AA42" s="44">
        <f>'[6]คำนวณหน่วย-2560'!AB71</f>
        <v>283</v>
      </c>
      <c r="AB42" s="43">
        <f>'[6]คำนวณหน่วย-2560'!AC71</f>
        <v>1053.379721765898</v>
      </c>
      <c r="AC42" s="45"/>
      <c r="AD42" s="46"/>
      <c r="AF42" s="46"/>
    </row>
    <row r="43" spans="1:32" x14ac:dyDescent="0.55000000000000004">
      <c r="A43" s="39">
        <f>[5]ตารางจด!A40</f>
        <v>35</v>
      </c>
      <c r="B43" s="40" t="str">
        <f>[5]ตารางจด!B40</f>
        <v>อาคารยานพาหนะ</v>
      </c>
      <c r="C43" s="39">
        <f>[5]ตารางจด!C40</f>
        <v>0</v>
      </c>
      <c r="D43" s="41">
        <f>[5]ตารางจด!E40</f>
        <v>9843160</v>
      </c>
      <c r="E43" s="42">
        <f>'[6]คำนวณหน่วย-2560'!F73</f>
        <v>310</v>
      </c>
      <c r="F43" s="43">
        <f>'[6]คำนวณหน่วย-2560'!G73</f>
        <v>1081.4073482692006</v>
      </c>
      <c r="G43" s="44">
        <f>'[6]คำนวณหน่วย-2560'!H73</f>
        <v>588</v>
      </c>
      <c r="H43" s="43">
        <f>'[6]คำนวณหน่วย-2560'!I73</f>
        <v>2061.2670418047005</v>
      </c>
      <c r="I43" s="44">
        <f>'[6]คำนวณหน่วย-2560'!J73</f>
        <v>583</v>
      </c>
      <c r="J43" s="43">
        <f>'[6]คำนวณหน่วย-2560'!K73</f>
        <v>2122.0458754718784</v>
      </c>
      <c r="K43" s="44">
        <f>'[6]คำนวณหน่วย-2560'!L73</f>
        <v>406</v>
      </c>
      <c r="L43" s="43">
        <f>'[6]คำนวณหน่วย-2560'!M73</f>
        <v>1440.7999977079421</v>
      </c>
      <c r="M43" s="44">
        <f>'[6]คำนวณหน่วย-2560'!N73</f>
        <v>599</v>
      </c>
      <c r="N43" s="43">
        <f>'[6]คำนวณหน่วย-2560'!O73</f>
        <v>2177.7577373680674</v>
      </c>
      <c r="O43" s="44">
        <f>'[6]คำนวณหน่วย-2560'!P73</f>
        <v>493</v>
      </c>
      <c r="P43" s="43">
        <f>'[6]คำนวณหน่วย-2560'!Q73</f>
        <v>1858.5487285711738</v>
      </c>
      <c r="Q43" s="44">
        <f>'[6]คำนวณหน่วย-2560'!R73</f>
        <v>354</v>
      </c>
      <c r="R43" s="43">
        <f>'[6]คำนวณหน่วย-2560'!S73</f>
        <v>1298.0663243162608</v>
      </c>
      <c r="S43" s="44">
        <f>'[6]คำนวณหน่วย-2560'!T73</f>
        <v>325</v>
      </c>
      <c r="T43" s="43">
        <f>'[6]คำนวณหน่วย-2560'!U73</f>
        <v>1220.5070855955084</v>
      </c>
      <c r="U43" s="44">
        <f>'[6]คำนวณหน่วย-2560'!V73</f>
        <v>455</v>
      </c>
      <c r="V43" s="43">
        <f>'[6]คำนวณหน่วย-2560'!W73</f>
        <v>1746.8672893503763</v>
      </c>
      <c r="W43" s="44">
        <f>'[6]คำนวณหน่วย-2560'!X73</f>
        <v>252</v>
      </c>
      <c r="X43" s="43">
        <f>'[6]คำนวณหน่วย-2560'!Y73</f>
        <v>948.3442059279887</v>
      </c>
      <c r="Y43" s="44">
        <f>'[6]คำนวณหน่วย-2560'!Z73</f>
        <v>169</v>
      </c>
      <c r="Z43" s="43">
        <f>'[6]คำนวณหน่วย-2560'!AA73</f>
        <v>649.2163646940129</v>
      </c>
      <c r="AA43" s="44">
        <f>'[6]คำนวณหน่วย-2560'!AB73</f>
        <v>91</v>
      </c>
      <c r="AB43" s="43">
        <f>'[6]คำนวณหน่วย-2560'!AC73</f>
        <v>338.71927449009439</v>
      </c>
      <c r="AC43" s="45"/>
      <c r="AD43" s="46"/>
      <c r="AF43" s="46"/>
    </row>
    <row r="44" spans="1:32" x14ac:dyDescent="0.55000000000000004">
      <c r="A44" s="39">
        <f>[5]ตารางจด!A41</f>
        <v>36</v>
      </c>
      <c r="B44" s="40" t="str">
        <f>[5]ตารางจด!B41</f>
        <v>อาคารโรงจอดรถ</v>
      </c>
      <c r="C44" s="39">
        <f>[5]ตารางจด!C41</f>
        <v>0</v>
      </c>
      <c r="D44" s="41">
        <f>[5]ตารางจด!E41</f>
        <v>8674108</v>
      </c>
      <c r="E44" s="42">
        <f>'[6]คำนวณหน่วย-2560'!F74</f>
        <v>163</v>
      </c>
      <c r="F44" s="43">
        <f>'[6]คำนวณหน่วย-2560'!G74</f>
        <v>568.61096054154734</v>
      </c>
      <c r="G44" s="44">
        <f>'[6]คำนวณหน่วย-2560'!H74</f>
        <v>184</v>
      </c>
      <c r="H44" s="43">
        <f>'[6]คำนวณหน่วย-2560'!I74</f>
        <v>645.02233961235538</v>
      </c>
      <c r="I44" s="44">
        <f>'[6]คำนวณหน่วย-2560'!J74</f>
        <v>214</v>
      </c>
      <c r="J44" s="43">
        <f>'[6]คำนวณหน่วย-2560'!K74</f>
        <v>778.93279133959174</v>
      </c>
      <c r="K44" s="44">
        <f>'[6]คำนวณหน่วย-2560'!L74</f>
        <v>149</v>
      </c>
      <c r="L44" s="43">
        <f>'[6]คำนวณหน่วย-2560'!M74</f>
        <v>528.76650162188025</v>
      </c>
      <c r="M44" s="44">
        <f>'[6]คำนวณหน่วย-2560'!N74</f>
        <v>170</v>
      </c>
      <c r="N44" s="43">
        <f>'[6]คำนวณหน่วย-2560'!O74</f>
        <v>618.06146135654672</v>
      </c>
      <c r="O44" s="44">
        <f>'[6]คำนวณหน่วย-2560'!P74</f>
        <v>174</v>
      </c>
      <c r="P44" s="43">
        <f>'[6]คำนวณหน่วย-2560'!Q74</f>
        <v>655.95837478982605</v>
      </c>
      <c r="Q44" s="44">
        <f>'[6]คำนวณหน่วย-2560'!R74</f>
        <v>142</v>
      </c>
      <c r="R44" s="43">
        <f>'[6]คำนวณหน่วย-2560'!S74</f>
        <v>520.69327133590127</v>
      </c>
      <c r="S44" s="44">
        <f>'[6]คำนวณหน่วย-2560'!T74</f>
        <v>156</v>
      </c>
      <c r="T44" s="43">
        <f>'[6]คำนวณหน่วย-2560'!U74</f>
        <v>585.84340108584399</v>
      </c>
      <c r="U44" s="44">
        <f>'[6]คำนวณหน่วย-2560'!V74</f>
        <v>162</v>
      </c>
      <c r="V44" s="43">
        <f>'[6]คำนวณหน่วย-2560'!W74</f>
        <v>621.96154038408997</v>
      </c>
      <c r="W44" s="44">
        <f>'[6]คำนวณหน่วย-2560'!X74</f>
        <v>114</v>
      </c>
      <c r="X44" s="43">
        <f>'[6]คำนวณหน่วย-2560'!Y74</f>
        <v>429.01285506266157</v>
      </c>
      <c r="Y44" s="44">
        <f>'[6]คำนวณหน่วย-2560'!Z74</f>
        <v>110</v>
      </c>
      <c r="Z44" s="43">
        <f>'[6]คำนวณหน่วย-2560'!AA74</f>
        <v>422.56686459373617</v>
      </c>
      <c r="AA44" s="44">
        <f>'[6]คำนวณหน่วย-2560'!AB74</f>
        <v>128</v>
      </c>
      <c r="AB44" s="43">
        <f>'[6]คำนวณหน่วย-2560'!AC74</f>
        <v>476.44029818386906</v>
      </c>
      <c r="AC44" s="45"/>
      <c r="AD44" s="46"/>
      <c r="AF44" s="46"/>
    </row>
    <row r="45" spans="1:32" x14ac:dyDescent="0.55000000000000004">
      <c r="A45" s="39">
        <f>[5]ตารางจด!A42</f>
        <v>37</v>
      </c>
      <c r="B45" s="40" t="str">
        <f>[5]ตารางจด!B42</f>
        <v>อาคารสำนักงานระบบบำบัดน้ำเสียรวม (รวมอาคารห้องน้ำ)</v>
      </c>
      <c r="C45" s="39">
        <f>[5]ตารางจด!C42</f>
        <v>0</v>
      </c>
      <c r="D45" s="41">
        <f>[5]ตารางจด!E42</f>
        <v>8576438</v>
      </c>
      <c r="E45" s="42">
        <f>'[6]คำนวณหน่วย-2560'!F75</f>
        <v>10300</v>
      </c>
      <c r="F45" s="43">
        <f>'[6]คำนวณหน่วย-2560'!G75</f>
        <v>35930.631248944403</v>
      </c>
      <c r="G45" s="44">
        <f>'[6]คำนวณหน่วย-2560'!H75</f>
        <v>11350</v>
      </c>
      <c r="H45" s="43">
        <f>'[6]คำนวณหน่วย-2560'!I75</f>
        <v>39788.0627967404</v>
      </c>
      <c r="I45" s="44">
        <f>'[6]คำนวณหน่วย-2560'!J75</f>
        <v>12000</v>
      </c>
      <c r="J45" s="43">
        <f>'[6]คำนวณหน่วย-2560'!K75</f>
        <v>43678.474280724775</v>
      </c>
      <c r="K45" s="44">
        <f>'[6]คำนวณหน่วย-2560'!L75</f>
        <v>8350</v>
      </c>
      <c r="L45" s="43">
        <f>'[6]คำนวณหน่วย-2560'!M75</f>
        <v>29632.216701628859</v>
      </c>
      <c r="M45" s="44">
        <f>'[6]คำนวณหน่วย-2560'!N75</f>
        <v>10700</v>
      </c>
      <c r="N45" s="43">
        <f>'[6]คำนวณหน่วย-2560'!O75</f>
        <v>38901.51550891206</v>
      </c>
      <c r="O45" s="44">
        <f>'[6]คำนวณหน่วย-2560'!P75</f>
        <v>12850</v>
      </c>
      <c r="P45" s="43">
        <f>'[6]คำนวณหน่วย-2560'!Q75</f>
        <v>48442.902965800371</v>
      </c>
      <c r="Q45" s="44">
        <f>'[6]คำนวณหน่วย-2560'!R75</f>
        <v>10900</v>
      </c>
      <c r="R45" s="43">
        <f>'[6]คำนวณหน่วย-2560'!S75</f>
        <v>39968.708856065656</v>
      </c>
      <c r="S45" s="44">
        <f>'[6]คำนวณหน่วย-2560'!T75</f>
        <v>12950</v>
      </c>
      <c r="T45" s="43">
        <f>'[6]คำนวณหน่วย-2560'!U75</f>
        <v>48632.513102959485</v>
      </c>
      <c r="U45" s="44">
        <f>'[6]คำนวณหน่วย-2560'!V75</f>
        <v>13700</v>
      </c>
      <c r="V45" s="43">
        <f>'[6]คำนวณหน่วย-2560'!W75</f>
        <v>52597.98211890144</v>
      </c>
      <c r="W45" s="44">
        <f>'[6]คำนวณหน่วย-2560'!X75</f>
        <v>10900</v>
      </c>
      <c r="X45" s="43">
        <f>'[6]คำนวณหน่วย-2560'!Y75</f>
        <v>41019.650177043957</v>
      </c>
      <c r="Y45" s="44">
        <f>'[6]คำนวณหน่วย-2560'!Z75</f>
        <v>11450</v>
      </c>
      <c r="Z45" s="43">
        <f>'[6]คำนวณหน่วย-2560'!AA75</f>
        <v>43985.369087257088</v>
      </c>
      <c r="AA45" s="44">
        <f>'[6]คำนวณหน่วย-2560'!AB75</f>
        <v>12350</v>
      </c>
      <c r="AB45" s="43">
        <f>'[6]คำนวณหน่วย-2560'!AC75</f>
        <v>45969.044395084238</v>
      </c>
      <c r="AC45" s="45"/>
      <c r="AD45" s="46"/>
      <c r="AF45" s="46"/>
    </row>
    <row r="46" spans="1:32" x14ac:dyDescent="0.55000000000000004">
      <c r="A46" s="53" t="s">
        <v>33</v>
      </c>
      <c r="B46" s="54"/>
      <c r="C46" s="55"/>
      <c r="D46" s="56"/>
      <c r="E46" s="57">
        <f t="shared" ref="E46:AB46" si="1">SUM(E32:E45)</f>
        <v>43130.979999999996</v>
      </c>
      <c r="F46" s="36">
        <f t="shared" si="1"/>
        <v>150458.57648403844</v>
      </c>
      <c r="G46" s="57">
        <f t="shared" si="1"/>
        <v>47160.640000000014</v>
      </c>
      <c r="H46" s="36">
        <f t="shared" si="1"/>
        <v>165324.27364356548</v>
      </c>
      <c r="I46" s="57">
        <f t="shared" si="1"/>
        <v>64950.779999999984</v>
      </c>
      <c r="J46" s="36">
        <f t="shared" si="1"/>
        <v>236412.581145251</v>
      </c>
      <c r="K46" s="57">
        <f t="shared" si="1"/>
        <v>58376.380000000005</v>
      </c>
      <c r="L46" s="36">
        <f t="shared" si="1"/>
        <v>207164.25657684228</v>
      </c>
      <c r="M46" s="68">
        <f t="shared" si="1"/>
        <v>70589.53</v>
      </c>
      <c r="N46" s="36">
        <f t="shared" si="1"/>
        <v>256639.22393101055</v>
      </c>
      <c r="O46" s="68">
        <f t="shared" si="1"/>
        <v>74585.2</v>
      </c>
      <c r="P46" s="36">
        <f t="shared" si="1"/>
        <v>281176.93434123066</v>
      </c>
      <c r="Q46" s="68">
        <f t="shared" si="1"/>
        <v>59648.39</v>
      </c>
      <c r="R46" s="36">
        <f t="shared" si="1"/>
        <v>218721.93886633561</v>
      </c>
      <c r="S46" s="68">
        <f t="shared" si="1"/>
        <v>63410.09</v>
      </c>
      <c r="T46" s="36">
        <f t="shared" si="1"/>
        <v>238130.65890230431</v>
      </c>
      <c r="U46" s="68">
        <f t="shared" si="1"/>
        <v>70178.61</v>
      </c>
      <c r="V46" s="36">
        <f t="shared" si="1"/>
        <v>269434.54554082901</v>
      </c>
      <c r="W46" s="68">
        <f t="shared" si="1"/>
        <v>52766.509999999995</v>
      </c>
      <c r="X46" s="36">
        <f t="shared" si="1"/>
        <v>198574.65883151302</v>
      </c>
      <c r="Y46" s="68">
        <f t="shared" si="1"/>
        <v>53668.66</v>
      </c>
      <c r="Z46" s="36">
        <f t="shared" si="1"/>
        <v>206169.06711952057</v>
      </c>
      <c r="AA46" s="68">
        <f t="shared" si="1"/>
        <v>40787.82</v>
      </c>
      <c r="AB46" s="36">
        <f t="shared" si="1"/>
        <v>151820.00877398418</v>
      </c>
      <c r="AC46" s="45"/>
      <c r="AD46" s="46"/>
      <c r="AF46" s="46"/>
    </row>
    <row r="47" spans="1:32" x14ac:dyDescent="0.55000000000000004">
      <c r="A47" s="29" t="str">
        <f>[5]ตารางจด!A43</f>
        <v>สระว่ายน้ำ</v>
      </c>
      <c r="B47" s="58"/>
      <c r="C47" s="59"/>
      <c r="D47" s="60"/>
      <c r="E47" s="61"/>
      <c r="F47" s="62"/>
      <c r="G47" s="61"/>
      <c r="H47" s="62"/>
      <c r="I47" s="61"/>
      <c r="J47" s="62"/>
      <c r="K47" s="61"/>
      <c r="L47" s="63"/>
      <c r="M47" s="61"/>
      <c r="N47" s="63"/>
      <c r="O47" s="61"/>
      <c r="P47" s="63"/>
      <c r="Q47" s="61"/>
      <c r="R47" s="63"/>
      <c r="S47" s="61"/>
      <c r="T47" s="63"/>
      <c r="U47" s="61"/>
      <c r="V47" s="63"/>
      <c r="W47" s="61"/>
      <c r="X47" s="63"/>
      <c r="Y47" s="61"/>
      <c r="Z47" s="63"/>
      <c r="AA47" s="61"/>
      <c r="AB47" s="64"/>
      <c r="AC47" s="35">
        <f>SUM(E48+G48+I48+K48+M48+O48+Q48+S48+U48+W48+Y48+AA48)</f>
        <v>84500</v>
      </c>
      <c r="AD47" s="36">
        <f>SUM(F48+H48+J48+L48+N48+P48+R48+T48+V48+X48+Z48+AB48)</f>
        <v>311545.16099951795</v>
      </c>
      <c r="AF47" s="46"/>
    </row>
    <row r="48" spans="1:32" x14ac:dyDescent="0.55000000000000004">
      <c r="A48" s="47">
        <f>[5]ตารางจด!A44</f>
        <v>38</v>
      </c>
      <c r="B48" s="48" t="str">
        <f>[5]ตารางจด!B44</f>
        <v>อาคารสระว่ายน้ำ</v>
      </c>
      <c r="C48" s="47">
        <f>[5]ตารางจด!C44</f>
        <v>0</v>
      </c>
      <c r="D48" s="49">
        <f>[5]ตารางจด!E44</f>
        <v>9243867</v>
      </c>
      <c r="E48" s="50">
        <f>'[6]คำนวณหน่วย-2560'!F85</f>
        <v>7100</v>
      </c>
      <c r="F48" s="36">
        <f>'[6]คำนวณหน่วย-2560'!G85</f>
        <v>24767.716686165561</v>
      </c>
      <c r="G48" s="51">
        <f>'[6]คำนวณหน่วย-2560'!H85</f>
        <v>6700</v>
      </c>
      <c r="H48" s="36">
        <f>'[6]คำนวณหน่วย-2560'!I85</f>
        <v>23487.226496754243</v>
      </c>
      <c r="I48" s="51">
        <f>'[6]คำนวณหน่วย-2560'!J85</f>
        <v>7700</v>
      </c>
      <c r="J48" s="36">
        <f>'[6]คำนวณหน่วย-2560'!K85</f>
        <v>28027.020996798397</v>
      </c>
      <c r="K48" s="51">
        <f>'[6]คำนวณหน่วย-2560'!L85</f>
        <v>5350</v>
      </c>
      <c r="L48" s="36">
        <f>'[6]คำนวณหน่วย-2560'!M85</f>
        <v>18985.911299846033</v>
      </c>
      <c r="M48" s="51">
        <f>'[6]คำนวณหน่วย-2560'!N85</f>
        <v>7100</v>
      </c>
      <c r="N48" s="36">
        <f>'[6]คำนวณหน่วย-2560'!O85</f>
        <v>25813.155150773422</v>
      </c>
      <c r="O48" s="51">
        <f>'[6]คำนวณหน่วย-2560'!P85</f>
        <v>7300</v>
      </c>
      <c r="P48" s="36">
        <f>'[6]คำนวณหน่วย-2560'!Q85</f>
        <v>27520.092735435232</v>
      </c>
      <c r="Q48" s="51">
        <f>'[6]คำนวณหน่วย-2560'!R85</f>
        <v>6450</v>
      </c>
      <c r="R48" s="36">
        <f>'[6]คำนวณหน่วย-2560'!S85</f>
        <v>23651.20845152509</v>
      </c>
      <c r="S48" s="51">
        <f>'[6]คำนวณหน่วย-2560'!T85</f>
        <v>6450</v>
      </c>
      <c r="T48" s="36">
        <f>'[6]คำนวณหน่วย-2560'!U85</f>
        <v>24222.371391049321</v>
      </c>
      <c r="U48" s="51">
        <f>'[6]คำนวณหน่วย-2560'!V85</f>
        <v>7800</v>
      </c>
      <c r="V48" s="36">
        <f>'[6]คำนวณหน่วย-2560'!W85</f>
        <v>29946.296388863593</v>
      </c>
      <c r="W48" s="51">
        <f>'[6]คำนวณหน่วย-2560'!X85</f>
        <v>8750</v>
      </c>
      <c r="X48" s="36">
        <f>'[6]คำนวณหน่วย-2560'!Y85</f>
        <v>32928.618261388496</v>
      </c>
      <c r="Y48" s="51">
        <f>'[6]คำนวณหน่วย-2560'!Z85</f>
        <v>6950</v>
      </c>
      <c r="Z48" s="36">
        <f>'[6]คำนวณหน่วย-2560'!AA85</f>
        <v>26698.542808422422</v>
      </c>
      <c r="AA48" s="51">
        <f>'[6]คำนวณหน่วย-2560'!AB85</f>
        <v>6850</v>
      </c>
      <c r="AB48" s="36">
        <f>'[6]คำนวณหน่วย-2560'!AC85</f>
        <v>25497.000332496118</v>
      </c>
      <c r="AC48" s="45"/>
      <c r="AD48" s="46"/>
      <c r="AF48" s="46"/>
    </row>
    <row r="49" spans="1:32" x14ac:dyDescent="0.55000000000000004">
      <c r="A49" s="29" t="str">
        <f>[5]ตารางจด!A45</f>
        <v>โรงอาหาร</v>
      </c>
      <c r="B49" s="58"/>
      <c r="C49" s="59"/>
      <c r="D49" s="60"/>
      <c r="E49" s="61"/>
      <c r="F49" s="63"/>
      <c r="G49" s="61"/>
      <c r="H49" s="63"/>
      <c r="I49" s="61"/>
      <c r="J49" s="63"/>
      <c r="K49" s="61"/>
      <c r="L49" s="63"/>
      <c r="M49" s="61"/>
      <c r="N49" s="63"/>
      <c r="O49" s="61"/>
      <c r="P49" s="63"/>
      <c r="Q49" s="61"/>
      <c r="R49" s="63"/>
      <c r="S49" s="61"/>
      <c r="T49" s="63"/>
      <c r="U49" s="61"/>
      <c r="V49" s="63"/>
      <c r="W49" s="61"/>
      <c r="X49" s="63"/>
      <c r="Y49" s="61"/>
      <c r="Z49" s="63"/>
      <c r="AA49" s="61"/>
      <c r="AB49" s="63"/>
      <c r="AC49" s="35">
        <f>SUM(E50+G50+I50+K50+M50+O50+Q50+S50+U50+W50+Y50+AA50)</f>
        <v>121660</v>
      </c>
      <c r="AD49" s="36">
        <f>SUM(F50+H50+J50+L50+N50+P50+R50+T50+V50+X50+Z50+AB50)</f>
        <v>449661.6965978159</v>
      </c>
      <c r="AF49" s="46"/>
    </row>
    <row r="50" spans="1:32" x14ac:dyDescent="0.55000000000000004">
      <c r="A50" s="47">
        <f>[5]ตารางจด!A46</f>
        <v>39</v>
      </c>
      <c r="B50" s="48" t="str">
        <f>[5]ตารางจด!B46</f>
        <v>อาคารโรงอาหารเทิดกสิกร</v>
      </c>
      <c r="C50" s="47">
        <f>[5]ตารางจด!C46</f>
        <v>0</v>
      </c>
      <c r="D50" s="49">
        <f>[5]ตารางจด!E46</f>
        <v>8419171</v>
      </c>
      <c r="E50" s="50">
        <f>'[6]คำนวณหน่วย-2560'!F16</f>
        <v>8600</v>
      </c>
      <c r="F50" s="36">
        <f>'[6]คำนวณหน่วย-2560'!G16</f>
        <v>30000.332887468147</v>
      </c>
      <c r="G50" s="51">
        <f>'[6]คำนวณหน่วย-2560'!H16</f>
        <v>11200</v>
      </c>
      <c r="H50" s="36">
        <f>'[6]คำนวณหน่วย-2560'!I16</f>
        <v>39262.229367708584</v>
      </c>
      <c r="I50" s="51">
        <f>'[6]คำนวณหน่วย-2560'!J16</f>
        <v>10420</v>
      </c>
      <c r="J50" s="36">
        <f>'[6]คำนวณหน่วย-2560'!K16</f>
        <v>37927.47516709601</v>
      </c>
      <c r="K50" s="51">
        <f>'[6]คำนวณหน่วย-2560'!L16</f>
        <v>7240</v>
      </c>
      <c r="L50" s="36">
        <f>'[6]คำนวณหน่วย-2560'!M16</f>
        <v>25693.083702969212</v>
      </c>
      <c r="M50" s="51">
        <f>'[6]คำนวณหน่วย-2560'!N16</f>
        <v>8840</v>
      </c>
      <c r="N50" s="36">
        <f>'[6]คำนวณหน่วย-2560'!O16</f>
        <v>32139.195990540429</v>
      </c>
      <c r="O50" s="51">
        <f>'[6]คำนวณหน่วย-2560'!P16</f>
        <v>13020</v>
      </c>
      <c r="P50" s="36">
        <f>'[6]คำนวณหน่วย-2560'!Q16</f>
        <v>49083.781837721472</v>
      </c>
      <c r="Q50" s="51">
        <f>'[6]คำนวณหน่วย-2560'!R16</f>
        <v>10900</v>
      </c>
      <c r="R50" s="36">
        <f>'[6]คำนวณหน่วย-2560'!S16</f>
        <v>39968.708856065656</v>
      </c>
      <c r="S50" s="51">
        <f>'[6]คำนวณหน่วย-2560'!T16</f>
        <v>11220</v>
      </c>
      <c r="T50" s="36">
        <f>'[6]คำนวณหน่วย-2560'!U16</f>
        <v>42135.660001174168</v>
      </c>
      <c r="U50" s="51">
        <f>'[6]คำนวณหน่วย-2560'!V16</f>
        <v>11700</v>
      </c>
      <c r="V50" s="36">
        <f>'[6]คำนวณหน่วย-2560'!W16</f>
        <v>44919.444583295393</v>
      </c>
      <c r="W50" s="51">
        <f>'[6]คำนวณหน่วย-2560'!X16</f>
        <v>7560</v>
      </c>
      <c r="X50" s="36">
        <f>'[6]คำนวณหน่วย-2560'!Y16</f>
        <v>28450.326177839663</v>
      </c>
      <c r="Y50" s="51">
        <f>'[6]คำนวณหน่วย-2560'!Z16</f>
        <v>17300</v>
      </c>
      <c r="Z50" s="36">
        <f>'[6]คำนวณหน่วย-2560'!AA16</f>
        <v>66458.24324974214</v>
      </c>
      <c r="AA50" s="51">
        <f>'[6]คำนวณหน่วย-2560'!AB16</f>
        <v>3660</v>
      </c>
      <c r="AB50" s="36">
        <f>'[6]คำนวณหน่วย-2560'!AC16</f>
        <v>13623.214776195005</v>
      </c>
      <c r="AC50" s="45"/>
      <c r="AD50" s="46"/>
      <c r="AF50" s="46"/>
    </row>
    <row r="51" spans="1:32" x14ac:dyDescent="0.55000000000000004">
      <c r="A51" s="29" t="str">
        <f>[5]ตารางจด!A47</f>
        <v>หอพักนักศึกษา</v>
      </c>
      <c r="B51" s="58"/>
      <c r="C51" s="59"/>
      <c r="D51" s="60"/>
      <c r="E51" s="61"/>
      <c r="F51" s="63"/>
      <c r="G51" s="61"/>
      <c r="H51" s="63"/>
      <c r="I51" s="61"/>
      <c r="J51" s="63"/>
      <c r="K51" s="61"/>
      <c r="L51" s="63"/>
      <c r="M51" s="61"/>
      <c r="N51" s="63"/>
      <c r="O51" s="61"/>
      <c r="P51" s="63"/>
      <c r="Q51" s="61"/>
      <c r="R51" s="63"/>
      <c r="S51" s="61"/>
      <c r="T51" s="63"/>
      <c r="U51" s="61"/>
      <c r="V51" s="63"/>
      <c r="W51" s="61"/>
      <c r="X51" s="63"/>
      <c r="Y51" s="61"/>
      <c r="Z51" s="63"/>
      <c r="AA51" s="61"/>
      <c r="AB51" s="63"/>
      <c r="AC51" s="35">
        <f>SUM(E63+G63+I63+K63+M63+O63+Q63+S63+U63+W63+Y63+AA63)</f>
        <v>1065060</v>
      </c>
      <c r="AD51" s="36">
        <f>SUM(F63+H63+J63+L63+N63+P63+R63+T63+V63+X63+Z63+AB63)</f>
        <v>3934899.6105347746</v>
      </c>
      <c r="AF51" s="46"/>
    </row>
    <row r="52" spans="1:32" x14ac:dyDescent="0.55000000000000004">
      <c r="A52" s="39">
        <f>[5]ตารางจด!A48</f>
        <v>40</v>
      </c>
      <c r="B52" s="40" t="str">
        <f>[5]ตารางจด!B48</f>
        <v>อาคารหอพักนักศึกษานานาชาติ</v>
      </c>
      <c r="C52" s="39">
        <f>[5]ตารางจด!C48</f>
        <v>0</v>
      </c>
      <c r="D52" s="41">
        <f>[5]ตารางจด!E48</f>
        <v>8419200</v>
      </c>
      <c r="E52" s="42">
        <f>'[6]คำนวณหน่วย-2560'!F17</f>
        <v>1720</v>
      </c>
      <c r="F52" s="43">
        <f>'[6]คำนวณหน่วย-2560'!G17</f>
        <v>6000.0665774936288</v>
      </c>
      <c r="G52" s="44">
        <f>'[6]คำนวณหน่วย-2560'!H17</f>
        <v>2320</v>
      </c>
      <c r="H52" s="43">
        <f>'[6]คำนวณหน่วย-2560'!I17</f>
        <v>8132.8903690253501</v>
      </c>
      <c r="I52" s="44">
        <f>'[6]คำนวณหน่วย-2560'!J17</f>
        <v>2560</v>
      </c>
      <c r="J52" s="43">
        <f>'[6]คำนวณหน่วย-2560'!K17</f>
        <v>9318.0745132212851</v>
      </c>
      <c r="K52" s="44">
        <f>'[6]คำนวณหน่วย-2560'!L17</f>
        <v>3800</v>
      </c>
      <c r="L52" s="43">
        <f>'[6]คำนวณหน่วย-2560'!M17</f>
        <v>13485.320175591576</v>
      </c>
      <c r="M52" s="44">
        <f>'[6]คำนวณหน่วย-2560'!N17</f>
        <v>2480</v>
      </c>
      <c r="N52" s="43">
        <f>'[6]คำนวณหน่วย-2560'!O17</f>
        <v>9016.426024495504</v>
      </c>
      <c r="O52" s="44">
        <f>'[6]คำนวณหน่วย-2560'!P17</f>
        <v>900</v>
      </c>
      <c r="P52" s="43">
        <f>'[6]คำนวณหน่วย-2560'!Q17</f>
        <v>3392.8881454646175</v>
      </c>
      <c r="Q52" s="44">
        <f>'[6]คำนวณหน่วย-2560'!R17</f>
        <v>1440</v>
      </c>
      <c r="R52" s="43">
        <f>'[6]คำนวณหน่วย-2560'!S17</f>
        <v>5280.2697938288575</v>
      </c>
      <c r="S52" s="44">
        <f>'[6]คำนวณหน่วย-2560'!T17</f>
        <v>1240</v>
      </c>
      <c r="T52" s="43">
        <f>'[6]คำนวณหน่วย-2560'!U17</f>
        <v>4656.7039573490165</v>
      </c>
      <c r="U52" s="44">
        <f>'[6]คำนวณหน่วย-2560'!V17</f>
        <v>2500</v>
      </c>
      <c r="V52" s="43">
        <f>'[6]คำนวณหน่วย-2560'!W17</f>
        <v>9598.1719195075621</v>
      </c>
      <c r="W52" s="44">
        <f>'[6]คำนวณหน่วย-2560'!X17</f>
        <v>3080</v>
      </c>
      <c r="X52" s="43">
        <f>'[6]คำนวณหน่วย-2560'!Y17</f>
        <v>11590.873628008751</v>
      </c>
      <c r="Y52" s="44">
        <f>'[6]คำนวณหน่วย-2560'!Z17</f>
        <v>2580</v>
      </c>
      <c r="Z52" s="43">
        <f>'[6]คำนวณหน่วย-2560'!AA17</f>
        <v>9911.1137331985392</v>
      </c>
      <c r="AA52" s="44">
        <f>'[6]คำนวณหน่วย-2560'!AB17</f>
        <v>1460</v>
      </c>
      <c r="AB52" s="43">
        <f>'[6]คำนวณหน่วย-2560'!AC17</f>
        <v>5434.3971511597565</v>
      </c>
      <c r="AC52" s="45"/>
      <c r="AD52" s="46"/>
      <c r="AF52" s="46"/>
    </row>
    <row r="53" spans="1:32" x14ac:dyDescent="0.55000000000000004">
      <c r="A53" s="39">
        <f>[5]ตารางจด!A49</f>
        <v>41</v>
      </c>
      <c r="B53" s="40" t="str">
        <f>[5]ตารางจด!B49</f>
        <v>อาคารหอพักนักศึกษาชาย 2</v>
      </c>
      <c r="C53" s="39">
        <f>[5]ตารางจด!C49</f>
        <v>0</v>
      </c>
      <c r="D53" s="41">
        <f>[5]ตารางจด!E49</f>
        <v>8419154</v>
      </c>
      <c r="E53" s="42">
        <f>'[6]คำนวณหน่วย-2560'!F18</f>
        <v>7980</v>
      </c>
      <c r="F53" s="43">
        <f>'[6]คำนวณหน่วย-2560'!G18</f>
        <v>27837.518190929743</v>
      </c>
      <c r="G53" s="44">
        <f>'[6]คำนวณหน่วย-2560'!H18</f>
        <v>11940</v>
      </c>
      <c r="H53" s="43">
        <f>'[6]คำนวณหน่วย-2560'!I18</f>
        <v>41856.340950932186</v>
      </c>
      <c r="I53" s="44">
        <f>'[6]คำนวณหน่วย-2560'!J18</f>
        <v>12360</v>
      </c>
      <c r="J53" s="43">
        <f>'[6]คำนวณหน่วย-2560'!K18</f>
        <v>44988.828509146515</v>
      </c>
      <c r="K53" s="44">
        <f>'[6]คำนวณหน่วย-2560'!L18</f>
        <v>12120</v>
      </c>
      <c r="L53" s="43">
        <f>'[6]คำนวณหน่วย-2560'!M18</f>
        <v>43011.073823202605</v>
      </c>
      <c r="M53" s="44">
        <f>'[6]คำนวณหน่วย-2560'!N18</f>
        <v>7020</v>
      </c>
      <c r="N53" s="43">
        <f>'[6]คำนวณหน่วย-2560'!O18</f>
        <v>25522.302698370338</v>
      </c>
      <c r="O53" s="44">
        <f>'[6]คำนวณหน่วย-2560'!P18</f>
        <v>9660</v>
      </c>
      <c r="P53" s="43">
        <f>'[6]คำนวณหน่วย-2560'!Q18</f>
        <v>36416.999427986899</v>
      </c>
      <c r="Q53" s="44">
        <f>'[6]คำนวณหน่วย-2560'!R18</f>
        <v>15420</v>
      </c>
      <c r="R53" s="43">
        <f>'[6]คำนวณหน่วย-2560'!S18</f>
        <v>56542.889042250681</v>
      </c>
      <c r="S53" s="44">
        <f>'[6]คำนวณหน่วย-2560'!T18</f>
        <v>16200</v>
      </c>
      <c r="T53" s="43">
        <f>'[6]คำนวณหน่วย-2560'!U18</f>
        <v>60837.583958914569</v>
      </c>
      <c r="U53" s="44">
        <f>'[6]คำนวณหน่วย-2560'!V18</f>
        <v>16200</v>
      </c>
      <c r="V53" s="43">
        <f>'[6]คำนวณหน่วย-2560'!W18</f>
        <v>62196.154038409004</v>
      </c>
      <c r="W53" s="44">
        <f>'[6]คำนวณหน่วย-2560'!X18</f>
        <v>12000</v>
      </c>
      <c r="X53" s="43">
        <f>'[6]คำนวณหน่วย-2560'!Y18</f>
        <v>45159.247901332797</v>
      </c>
      <c r="Y53" s="44">
        <f>'[6]คำนวณหน่วย-2560'!Z18</f>
        <v>12240</v>
      </c>
      <c r="Z53" s="43">
        <f>'[6]คำนวณหน่วย-2560'!AA18</f>
        <v>47020.167478430281</v>
      </c>
      <c r="AA53" s="44">
        <f>'[6]คำนวณหน่วย-2560'!AB18</f>
        <v>11280</v>
      </c>
      <c r="AB53" s="43">
        <f>'[6]คำนวณหน่วย-2560'!AC18</f>
        <v>41986.301277453458</v>
      </c>
      <c r="AC53" s="45"/>
      <c r="AD53" s="46"/>
      <c r="AF53" s="46"/>
    </row>
    <row r="54" spans="1:32" x14ac:dyDescent="0.55000000000000004">
      <c r="A54" s="39">
        <f>[5]ตารางจด!A50</f>
        <v>42</v>
      </c>
      <c r="B54" s="40" t="str">
        <f>[5]ตารางจด!B50</f>
        <v>อาคารหอพักนักศึกษาชาย 3 (รวมอาคารห้องน้ำ)</v>
      </c>
      <c r="C54" s="39">
        <f>[5]ตารางจด!C50</f>
        <v>0</v>
      </c>
      <c r="D54" s="41">
        <f>[5]ตารางจด!E50</f>
        <v>8419175</v>
      </c>
      <c r="E54" s="42">
        <f>'[6]คำนวณหน่วย-2560'!F19</f>
        <v>1500</v>
      </c>
      <c r="F54" s="43">
        <f>'[6]คำนวณหน่วย-2560'!G19</f>
        <v>5232.6162013025832</v>
      </c>
      <c r="G54" s="44">
        <f>'[6]คำนวณหน่วย-2560'!H19</f>
        <v>2300</v>
      </c>
      <c r="H54" s="43">
        <f>'[6]คำนวณหน่วย-2560'!I19</f>
        <v>8062.7792451544419</v>
      </c>
      <c r="I54" s="44">
        <f>'[6]คำนวณหน่วย-2560'!J19</f>
        <v>2420</v>
      </c>
      <c r="J54" s="43">
        <f>'[6]คำนวณหน่วย-2560'!K19</f>
        <v>8808.4923132794956</v>
      </c>
      <c r="K54" s="44">
        <f>'[6]คำนวณหน่วย-2560'!L19</f>
        <v>2220</v>
      </c>
      <c r="L54" s="43">
        <f>'[6]คำนวณหน่วย-2560'!M19</f>
        <v>7878.2659973192885</v>
      </c>
      <c r="M54" s="44">
        <f>'[6]คำนวณหน่วย-2560'!N19</f>
        <v>460</v>
      </c>
      <c r="N54" s="43">
        <f>'[6]คำนวณหน่วย-2560'!O19</f>
        <v>1672.4016013177145</v>
      </c>
      <c r="O54" s="44">
        <f>'[6]คำนวณหน่วย-2560'!P19</f>
        <v>1740</v>
      </c>
      <c r="P54" s="43">
        <f>'[6]คำนวณหน่วย-2560'!Q19</f>
        <v>6559.5837478982612</v>
      </c>
      <c r="Q54" s="44">
        <f>'[6]คำนวณหน่วย-2560'!R19</f>
        <v>2660</v>
      </c>
      <c r="R54" s="43">
        <f>'[6]คำนวณหน่วย-2560'!S19</f>
        <v>9753.8317024894168</v>
      </c>
      <c r="S54" s="44">
        <f>'[6]คำนวณหน่วย-2560'!T19</f>
        <v>2940</v>
      </c>
      <c r="T54" s="43">
        <f>'[6]คำนวณหน่วย-2560'!U19</f>
        <v>11040.894866617829</v>
      </c>
      <c r="U54" s="44">
        <f>'[6]คำนวณหน่วย-2560'!V19</f>
        <v>3080</v>
      </c>
      <c r="V54" s="43">
        <f>'[6]คำนวณหน่วย-2560'!W19</f>
        <v>11824.947804833317</v>
      </c>
      <c r="W54" s="44">
        <f>'[6]คำนวณหน่วย-2560'!X19</f>
        <v>2340</v>
      </c>
      <c r="X54" s="43">
        <f>'[6]คำนวณหน่วย-2560'!Y19</f>
        <v>8806.0533407598959</v>
      </c>
      <c r="Y54" s="44">
        <f>'[6]คำนวณหน่วย-2560'!Z19</f>
        <v>2240</v>
      </c>
      <c r="Z54" s="43">
        <f>'[6]คำนวณหน่วย-2560'!AA19</f>
        <v>8604.997969908809</v>
      </c>
      <c r="AA54" s="44">
        <f>'[6]คำนวณหน่วย-2560'!AB19</f>
        <v>2240</v>
      </c>
      <c r="AB54" s="43">
        <f>'[6]คำนวณหน่วย-2560'!AC19</f>
        <v>8337.7052182177085</v>
      </c>
      <c r="AC54" s="45"/>
      <c r="AD54" s="46"/>
      <c r="AF54" s="46"/>
    </row>
    <row r="55" spans="1:32" x14ac:dyDescent="0.55000000000000004">
      <c r="A55" s="39">
        <f>[5]ตารางจด!A51</f>
        <v>43</v>
      </c>
      <c r="B55" s="40" t="str">
        <f>[5]ตารางจด!B51</f>
        <v>อาคารหอพักนักศึกษาชาย 4 (รวมอาคารโรงจอดรถ ข้างหอ)</v>
      </c>
      <c r="C55" s="39">
        <f>[5]ตารางจด!C51</f>
        <v>0</v>
      </c>
      <c r="D55" s="41">
        <f>[5]ตารางจด!E51</f>
        <v>8419174</v>
      </c>
      <c r="E55" s="42">
        <f>'[6]คำนวณหน่วย-2560'!F20</f>
        <v>2640</v>
      </c>
      <c r="F55" s="43">
        <f>'[6]คำนวณหน่วย-2560'!G20</f>
        <v>9209.4045142925461</v>
      </c>
      <c r="G55" s="44">
        <f>'[6]คำนวณหน่วย-2560'!H20</f>
        <v>3600</v>
      </c>
      <c r="H55" s="43">
        <f>'[6]คำนวณหน่วย-2560'!I20</f>
        <v>12620.002296763474</v>
      </c>
      <c r="I55" s="44">
        <f>'[6]คำนวณหน่วย-2560'!J20</f>
        <v>3720</v>
      </c>
      <c r="J55" s="43">
        <f>'[6]คำนวณหน่วย-2560'!K20</f>
        <v>13540.327027024679</v>
      </c>
      <c r="K55" s="44">
        <f>'[6]คำนวณหน่วย-2560'!L20</f>
        <v>3960</v>
      </c>
      <c r="L55" s="43">
        <f>'[6]คำนวณหน่วย-2560'!M20</f>
        <v>14053.123130353326</v>
      </c>
      <c r="M55" s="44">
        <f>'[6]คำนวณหน่วย-2560'!N20</f>
        <v>2340</v>
      </c>
      <c r="N55" s="43">
        <f>'[6]คำนวณหน่วย-2560'!O20</f>
        <v>8507.434232790114</v>
      </c>
      <c r="O55" s="44">
        <f>'[6]คำนวณหน่วย-2560'!P20</f>
        <v>3000</v>
      </c>
      <c r="P55" s="43">
        <f>'[6]คำนวณหน่วย-2560'!Q20</f>
        <v>11309.627151548726</v>
      </c>
      <c r="Q55" s="44">
        <f>'[6]คำนวณหน่วย-2560'!R20</f>
        <v>3720</v>
      </c>
      <c r="R55" s="43">
        <f>'[6]คำนวณหน่วย-2560'!S20</f>
        <v>13640.696967391215</v>
      </c>
      <c r="S55" s="44">
        <f>'[6]คำนวณหน่วย-2560'!T20</f>
        <v>4440</v>
      </c>
      <c r="T55" s="43">
        <f>'[6]คำนวณหน่วย-2560'!U20</f>
        <v>16674.004492443251</v>
      </c>
      <c r="U55" s="44">
        <f>'[6]คำนวณหน่วย-2560'!V20</f>
        <v>840</v>
      </c>
      <c r="V55" s="43">
        <f>'[6]คำนวณหน่วย-2560'!W20</f>
        <v>3224.9857649545411</v>
      </c>
      <c r="W55" s="44">
        <f>'[6]คำนวณหน่วย-2560'!X20</f>
        <v>7080</v>
      </c>
      <c r="X55" s="43">
        <f>'[6]คำนวณหน่วย-2560'!Y20</f>
        <v>26643.956261786352</v>
      </c>
      <c r="Y55" s="44">
        <f>'[6]คำนวณหน่วย-2560'!Z20</f>
        <v>3840</v>
      </c>
      <c r="Z55" s="43">
        <f>'[6]คำนวณหน่วย-2560'!AA20</f>
        <v>14751.425091272245</v>
      </c>
      <c r="AA55" s="44">
        <f>'[6]คำนวณหน่วย-2560'!AB20</f>
        <v>3000</v>
      </c>
      <c r="AB55" s="43">
        <f>'[6]คำนวณหน่วย-2560'!AC20</f>
        <v>11166.56948868443</v>
      </c>
      <c r="AC55" s="45"/>
      <c r="AD55" s="46"/>
      <c r="AF55" s="46"/>
    </row>
    <row r="56" spans="1:32" x14ac:dyDescent="0.55000000000000004">
      <c r="A56" s="39">
        <f>[5]ตารางจด!A52</f>
        <v>44</v>
      </c>
      <c r="B56" s="40" t="str">
        <f>[5]ตารางจด!B52</f>
        <v>อาคารหอพักนักศึกษาชาย 5 (รวมอาคารห้องน้ำ)</v>
      </c>
      <c r="C56" s="39">
        <f>[5]ตารางจด!C52</f>
        <v>0</v>
      </c>
      <c r="D56" s="41">
        <f>[5]ตารางจด!E52</f>
        <v>8419178</v>
      </c>
      <c r="E56" s="42">
        <f>'[6]คำนวณหน่วย-2560'!F21</f>
        <v>2540</v>
      </c>
      <c r="F56" s="43">
        <f>'[6]คำนวณหน่วย-2560'!G21</f>
        <v>8860.5634342057074</v>
      </c>
      <c r="G56" s="44">
        <f>'[6]คำนวณหน่วย-2560'!H21</f>
        <v>3580</v>
      </c>
      <c r="H56" s="43">
        <f>'[6]คำนวณหน่วย-2560'!I21</f>
        <v>12549.891172892565</v>
      </c>
      <c r="I56" s="44">
        <f>'[6]คำนวณหน่วย-2560'!J21</f>
        <v>3800</v>
      </c>
      <c r="J56" s="43">
        <f>'[6]คำนวณหน่วย-2560'!K21</f>
        <v>13831.516855562844</v>
      </c>
      <c r="K56" s="44">
        <f>'[6]คำนวณหน่วย-2560'!L21</f>
        <v>3380</v>
      </c>
      <c r="L56" s="43">
        <f>'[6]คำนวณหน่วย-2560'!M21</f>
        <v>11994.83741934198</v>
      </c>
      <c r="M56" s="44">
        <f>'[6]คำนวณหน่วย-2560'!N21</f>
        <v>2020</v>
      </c>
      <c r="N56" s="43">
        <f>'[6]คำนวณหน่วย-2560'!O21</f>
        <v>7344.0244231777897</v>
      </c>
      <c r="O56" s="44">
        <f>'[6]คำนวณหน่วย-2560'!P21</f>
        <v>2780</v>
      </c>
      <c r="P56" s="43">
        <f>'[6]คำนวณหน่วย-2560'!Q21</f>
        <v>10480.254493768485</v>
      </c>
      <c r="Q56" s="44">
        <f>'[6]คำนวณหน่วย-2560'!R21</f>
        <v>3880</v>
      </c>
      <c r="R56" s="43">
        <f>'[6]คำนวณหน่วย-2560'!S21</f>
        <v>14227.393611149977</v>
      </c>
      <c r="S56" s="44">
        <f>'[6]คำนวณหน่วย-2560'!T21</f>
        <v>4300</v>
      </c>
      <c r="T56" s="43">
        <f>'[6]คำนวณหน่วย-2560'!U21</f>
        <v>16148.24759403288</v>
      </c>
      <c r="U56" s="44">
        <f>'[6]คำนวณหน่วย-2560'!V21</f>
        <v>4180</v>
      </c>
      <c r="V56" s="43">
        <f>'[6]คำนวณหน่วย-2560'!W21</f>
        <v>16048.143449416644</v>
      </c>
      <c r="W56" s="44">
        <f>'[6]คำนวณหน่วย-2560'!X21</f>
        <v>3180</v>
      </c>
      <c r="X56" s="43">
        <f>'[6]คำนวณหน่วย-2560'!Y21</f>
        <v>11967.200693853192</v>
      </c>
      <c r="Y56" s="44">
        <f>'[6]คำนวณหน่วย-2560'!Z21</f>
        <v>3460</v>
      </c>
      <c r="Z56" s="43">
        <f>'[6]คำนวณหน่วย-2560'!AA21</f>
        <v>13291.648649948429</v>
      </c>
      <c r="AA56" s="44">
        <f>'[6]คำนวณหน่วย-2560'!AB21</f>
        <v>2700</v>
      </c>
      <c r="AB56" s="43">
        <f>'[6]คำนวณหน่วย-2560'!AC21</f>
        <v>10049.912539815989</v>
      </c>
      <c r="AC56" s="45"/>
      <c r="AD56" s="46"/>
      <c r="AF56" s="46"/>
    </row>
    <row r="57" spans="1:32" x14ac:dyDescent="0.55000000000000004">
      <c r="A57" s="39">
        <f>[5]ตารางจด!A53</f>
        <v>45</v>
      </c>
      <c r="B57" s="40" t="str">
        <f>[5]ตารางจด!B53</f>
        <v>อาคารหอพักนักศึกษาหญิง 6 (รวมอาคารโรงจอดรถ ข้างหอ)</v>
      </c>
      <c r="C57" s="39">
        <f>[5]ตารางจด!C53</f>
        <v>0</v>
      </c>
      <c r="D57" s="41">
        <f>[5]ตารางจด!E53</f>
        <v>8409829</v>
      </c>
      <c r="E57" s="42">
        <f>'[6]คำนวณหน่วย-2560'!F22</f>
        <v>4920</v>
      </c>
      <c r="F57" s="43">
        <f>'[6]คำนวณหน่วย-2560'!G22</f>
        <v>17162.981140272474</v>
      </c>
      <c r="G57" s="44">
        <f>'[6]คำนวณหน่วย-2560'!H22</f>
        <v>7740</v>
      </c>
      <c r="H57" s="43">
        <f>'[6]คำนวณหน่วย-2560'!I22</f>
        <v>27133.004938041468</v>
      </c>
      <c r="I57" s="44">
        <f>'[6]คำนวณหน่วย-2560'!J22</f>
        <v>8040</v>
      </c>
      <c r="J57" s="43">
        <f>'[6]คำนวณหน่วย-2560'!K22</f>
        <v>29264.577768085597</v>
      </c>
      <c r="K57" s="44">
        <f>'[6]คำนวณหน่วย-2560'!L22</f>
        <v>6600</v>
      </c>
      <c r="L57" s="43">
        <f>'[6]คำนวณหน่วย-2560'!M22</f>
        <v>23421.871883922209</v>
      </c>
      <c r="M57" s="44">
        <f>'[6]คำนวณหน่วย-2560'!N22</f>
        <v>6000</v>
      </c>
      <c r="N57" s="43">
        <f>'[6]คำนวณหน่วย-2560'!O22</f>
        <v>21813.933930231058</v>
      </c>
      <c r="O57" s="44">
        <f>'[6]คำนวณหน่วย-2560'!P22</f>
        <v>5400</v>
      </c>
      <c r="P57" s="43">
        <f>'[6]คำนวณหน่วย-2560'!Q22</f>
        <v>20357.328872787704</v>
      </c>
      <c r="Q57" s="44">
        <f>'[6]คำนวณหน่วย-2560'!R22</f>
        <v>8640</v>
      </c>
      <c r="R57" s="43">
        <f>'[6]คำนวณหน่วย-2560'!S22</f>
        <v>31681.618762973147</v>
      </c>
      <c r="S57" s="44">
        <f>'[6]คำนวณหน่วย-2560'!T22</f>
        <v>10320</v>
      </c>
      <c r="T57" s="43">
        <f>'[6]คำนวณหน่วย-2560'!U22</f>
        <v>38755.79422567891</v>
      </c>
      <c r="U57" s="44">
        <f>'[6]คำนวณหน่วย-2560'!V22</f>
        <v>10440</v>
      </c>
      <c r="V57" s="43">
        <f>'[6]คำนวณหน่วย-2560'!W22</f>
        <v>40081.965935863576</v>
      </c>
      <c r="W57" s="44">
        <f>'[6]คำนวณหน่วย-2560'!X22</f>
        <v>7080</v>
      </c>
      <c r="X57" s="43">
        <f>'[6]คำนวณหน่วย-2560'!Y22</f>
        <v>26643.956261786352</v>
      </c>
      <c r="Y57" s="44">
        <f>'[6]คำนวณหน่วย-2560'!Z22</f>
        <v>7020</v>
      </c>
      <c r="Z57" s="43">
        <f>'[6]คำนวณหน่วย-2560'!AA22</f>
        <v>26967.448994982075</v>
      </c>
      <c r="AA57" s="44">
        <f>'[6]คำนวณหน่วย-2560'!AB22</f>
        <v>6780</v>
      </c>
      <c r="AB57" s="43">
        <f>'[6]คำนวณหน่วย-2560'!AC22</f>
        <v>25236.447044426815</v>
      </c>
      <c r="AC57" s="45"/>
      <c r="AD57" s="46"/>
      <c r="AF57" s="46"/>
    </row>
    <row r="58" spans="1:32" x14ac:dyDescent="0.55000000000000004">
      <c r="A58" s="39">
        <f>[5]ตารางจด!A54</f>
        <v>46</v>
      </c>
      <c r="B58" s="40" t="str">
        <f>[5]ตารางจด!B54</f>
        <v>อาคารหอพักนักศึกษาหญิง 7</v>
      </c>
      <c r="C58" s="39">
        <f>[5]ตารางจด!C54</f>
        <v>0</v>
      </c>
      <c r="D58" s="41">
        <f>[5]ตารางจด!E54</f>
        <v>8409835</v>
      </c>
      <c r="E58" s="42">
        <f>'[6]คำนวณหน่วย-2560'!F23</f>
        <v>4320</v>
      </c>
      <c r="F58" s="43">
        <f>'[6]คำนวณหน่วย-2560'!G23</f>
        <v>15069.93465975144</v>
      </c>
      <c r="G58" s="44">
        <f>'[6]คำนวณหน่วย-2560'!H23</f>
        <v>6240</v>
      </c>
      <c r="H58" s="43">
        <f>'[6]คำนวณหน่วย-2560'!I23</f>
        <v>21874.670647723353</v>
      </c>
      <c r="I58" s="44">
        <f>'[6]คำนวณหน่วย-2560'!J23</f>
        <v>6780</v>
      </c>
      <c r="J58" s="43">
        <f>'[6]คำนวณหน่วย-2560'!K23</f>
        <v>24678.337968609496</v>
      </c>
      <c r="K58" s="44">
        <f>'[6]คำนวณหน่วย-2560'!L23</f>
        <v>6060</v>
      </c>
      <c r="L58" s="43">
        <f>'[6]คำนวณหน่วย-2560'!M23</f>
        <v>21505.536911601303</v>
      </c>
      <c r="M58" s="44">
        <f>'[6]คำนวณหน่วย-2560'!N23</f>
        <v>4560</v>
      </c>
      <c r="N58" s="43">
        <f>'[6]คำนวณหน่วย-2560'!O23</f>
        <v>16578.589786975605</v>
      </c>
      <c r="O58" s="44">
        <f>'[6]คำนวณหน่วย-2560'!P23</f>
        <v>5820</v>
      </c>
      <c r="P58" s="43">
        <f>'[6]คำนวณหน่วย-2560'!Q23</f>
        <v>21940.676674004528</v>
      </c>
      <c r="Q58" s="44">
        <f>'[6]คำนวณหน่วย-2560'!R23</f>
        <v>7560</v>
      </c>
      <c r="R58" s="43">
        <f>'[6]คำนวณหน่วย-2560'!S23</f>
        <v>27721.416417601504</v>
      </c>
      <c r="S58" s="44">
        <f>'[6]คำนวณหน่วย-2560'!T23</f>
        <v>8760</v>
      </c>
      <c r="T58" s="43">
        <f>'[6]คำนวณหน่วย-2560'!U23</f>
        <v>32897.360214820474</v>
      </c>
      <c r="U58" s="44">
        <f>'[6]คำนวณหน่วย-2560'!V23</f>
        <v>8640</v>
      </c>
      <c r="V58" s="43">
        <f>'[6]คำนวณหน่วย-2560'!W23</f>
        <v>33171.282153818138</v>
      </c>
      <c r="W58" s="44">
        <f>'[6]คำนวณหน่วย-2560'!X23</f>
        <v>6960</v>
      </c>
      <c r="X58" s="43">
        <f>'[6]คำนวณหน่วย-2560'!Y23</f>
        <v>26192.363782773024</v>
      </c>
      <c r="Y58" s="44">
        <f>'[6]คำนวณหน่วย-2560'!Z23</f>
        <v>6720</v>
      </c>
      <c r="Z58" s="43">
        <f>'[6]คำนวณหน่วย-2560'!AA23</f>
        <v>25814.993909726429</v>
      </c>
      <c r="AA58" s="44">
        <f>'[6]คำนวณหน่วย-2560'!AB23</f>
        <v>6540</v>
      </c>
      <c r="AB58" s="43">
        <f>'[6]คำนวณหน่วย-2560'!AC23</f>
        <v>24343.12148533206</v>
      </c>
      <c r="AC58" s="45"/>
      <c r="AD58" s="46"/>
      <c r="AF58" s="46"/>
    </row>
    <row r="59" spans="1:32" x14ac:dyDescent="0.55000000000000004">
      <c r="A59" s="39">
        <f>[5]ตารางจด!A55</f>
        <v>47</v>
      </c>
      <c r="B59" s="40" t="str">
        <f>[5]ตารางจด!B55</f>
        <v>อาคารหอพักนักศึกษาหญิง 8</v>
      </c>
      <c r="C59" s="39">
        <f>[5]ตารางจด!C55</f>
        <v>0</v>
      </c>
      <c r="D59" s="41">
        <f>[5]ตารางจด!E55</f>
        <v>8379616</v>
      </c>
      <c r="E59" s="42">
        <f>'[6]คำนวณหน่วย-2560'!F24</f>
        <v>10500</v>
      </c>
      <c r="F59" s="43">
        <f>'[6]คำนวณหน่วย-2560'!G24</f>
        <v>36628.313409118084</v>
      </c>
      <c r="G59" s="44">
        <f>'[6]คำนวณหน่วย-2560'!H24</f>
        <v>29500</v>
      </c>
      <c r="H59" s="43">
        <f>'[6]คำนวณหน่วย-2560'!I24</f>
        <v>103413.90770958958</v>
      </c>
      <c r="I59" s="44">
        <f>'[6]คำนวณหน่วย-2560'!J24</f>
        <v>2600</v>
      </c>
      <c r="J59" s="43">
        <f>'[6]คำนวณหน่วย-2560'!K24</f>
        <v>9463.6694274903675</v>
      </c>
      <c r="K59" s="44">
        <f>'[6]คำนวณหน่วย-2560'!L24</f>
        <v>11800</v>
      </c>
      <c r="L59" s="43">
        <f>'[6]คำนวณหน่วย-2560'!M24</f>
        <v>41875.467913679102</v>
      </c>
      <c r="M59" s="44">
        <f>'[6]คำนวณหน่วย-2560'!N24</f>
        <v>9800</v>
      </c>
      <c r="N59" s="43">
        <f>'[6]คำนวณหน่วย-2560'!O24</f>
        <v>35629.425419377396</v>
      </c>
      <c r="O59" s="44">
        <f>'[6]คำนวณหน่วย-2560'!P24</f>
        <v>14500</v>
      </c>
      <c r="P59" s="43">
        <f>'[6]คำนวณหน่วย-2560'!Q24</f>
        <v>54663.197899152176</v>
      </c>
      <c r="Q59" s="44">
        <f>'[6]คำนวณหน่วย-2560'!R24</f>
        <v>18900</v>
      </c>
      <c r="R59" s="43">
        <f>'[6]คำนวณหน่วย-2560'!S24</f>
        <v>69303.541044003752</v>
      </c>
      <c r="S59" s="44">
        <f>'[6]คำนวณหน่วย-2560'!T24</f>
        <v>21000</v>
      </c>
      <c r="T59" s="43">
        <f>'[6]คำนวณหน่วย-2560'!U24</f>
        <v>78863.534761555929</v>
      </c>
      <c r="U59" s="44">
        <f>'[6]คำนวณหน่วย-2560'!V24</f>
        <v>20600</v>
      </c>
      <c r="V59" s="43">
        <f>'[6]คำนวณหน่วย-2560'!W24</f>
        <v>79088.936616742314</v>
      </c>
      <c r="W59" s="44">
        <f>'[6]คำนวณหน่วย-2560'!X24</f>
        <v>15900</v>
      </c>
      <c r="X59" s="43">
        <f>'[6]คำนวณหน่วย-2560'!Y24</f>
        <v>59836.003469265954</v>
      </c>
      <c r="Y59" s="44">
        <f>'[6]คำนวณหน่วย-2560'!Z24</f>
        <v>15300</v>
      </c>
      <c r="Z59" s="43">
        <f>'[6]คำนวณหน่วย-2560'!AA24</f>
        <v>58775.209348037853</v>
      </c>
      <c r="AA59" s="44">
        <f>'[6]คำนวณหน่วย-2560'!AB24</f>
        <v>13700</v>
      </c>
      <c r="AB59" s="43">
        <f>'[6]คำนวณหน่วย-2560'!AC24</f>
        <v>50994.000664992236</v>
      </c>
      <c r="AC59" s="45"/>
      <c r="AD59" s="46"/>
      <c r="AF59" s="46"/>
    </row>
    <row r="60" spans="1:32" x14ac:dyDescent="0.55000000000000004">
      <c r="A60" s="39">
        <f>[5]ตารางจด!A56</f>
        <v>48</v>
      </c>
      <c r="B60" s="40" t="str">
        <f>[5]ตารางจด!B56</f>
        <v>อาคารหอพักนักศึกษาหญิง 9</v>
      </c>
      <c r="C60" s="39">
        <f>[5]ตารางจด!C56</f>
        <v>0</v>
      </c>
      <c r="D60" s="41">
        <f>[5]ตารางจด!E56</f>
        <v>8399168</v>
      </c>
      <c r="E60" s="42">
        <f>'[6]คำนวณหน่วย-2560'!F25</f>
        <v>11900</v>
      </c>
      <c r="F60" s="43">
        <f>'[6]คำนวณหน่วย-2560'!G25</f>
        <v>41512.088530333829</v>
      </c>
      <c r="G60" s="44">
        <f>'[6]คำนวณหน่วย-2560'!H25</f>
        <v>15700</v>
      </c>
      <c r="H60" s="43">
        <f>'[6]คำนวณหน่วย-2560'!I25</f>
        <v>55037.232238662924</v>
      </c>
      <c r="I60" s="44">
        <f>'[6]คำนวณหน่วย-2560'!J25</f>
        <v>18400</v>
      </c>
      <c r="J60" s="43">
        <f>'[6]คำนวณหน่วย-2560'!K25</f>
        <v>66973.660563777987</v>
      </c>
      <c r="K60" s="44">
        <f>'[6]คำนวณหน่วย-2560'!L25</f>
        <v>17700</v>
      </c>
      <c r="L60" s="43">
        <f>'[6]คำนวณหน่วย-2560'!M25</f>
        <v>62813.201870518657</v>
      </c>
      <c r="M60" s="44">
        <f>'[6]คำนวณหน่วย-2560'!N25</f>
        <v>4000</v>
      </c>
      <c r="N60" s="43">
        <f>'[6]คำนวณหน่วย-2560'!O25</f>
        <v>14542.622620154039</v>
      </c>
      <c r="O60" s="44">
        <f>'[6]คำนวณหน่วย-2560'!P25</f>
        <v>23100</v>
      </c>
      <c r="P60" s="43">
        <f>'[6]คำนวณหน่วย-2560'!Q25</f>
        <v>87084.12906692519</v>
      </c>
      <c r="Q60" s="44">
        <f>'[6]คำนวณหน่วย-2560'!R25</f>
        <v>19800</v>
      </c>
      <c r="R60" s="43">
        <f>'[6]คำนวณหน่วย-2560'!S25</f>
        <v>72603.709665146787</v>
      </c>
      <c r="S60" s="44">
        <f>'[6]คำนวณหน่วย-2560'!T25</f>
        <v>21800</v>
      </c>
      <c r="T60" s="43">
        <f>'[6]คำนวณหน่วย-2560'!U25</f>
        <v>81867.859895329486</v>
      </c>
      <c r="U60" s="44">
        <f>'[6]คำนวณหน่วย-2560'!V25</f>
        <v>22100</v>
      </c>
      <c r="V60" s="43">
        <f>'[6]คำนวณหน่วย-2560'!W25</f>
        <v>84847.839768446851</v>
      </c>
      <c r="W60" s="44">
        <f>'[6]คำนวณหน่วย-2560'!X25</f>
        <v>16600</v>
      </c>
      <c r="X60" s="43">
        <f>'[6]คำนวณหน่วย-2560'!Y25</f>
        <v>62470.292930177035</v>
      </c>
      <c r="Y60" s="44">
        <f>'[6]คำนวณหน่วย-2560'!Z25</f>
        <v>17300</v>
      </c>
      <c r="Z60" s="43">
        <f>'[6]คำนวณหน่วย-2560'!AA25</f>
        <v>66458.24324974214</v>
      </c>
      <c r="AA60" s="44">
        <f>'[6]คำนวณหน่วย-2560'!AB25</f>
        <v>15400</v>
      </c>
      <c r="AB60" s="43">
        <f>'[6]คำนวณหน่วย-2560'!AC25</f>
        <v>57321.723375246744</v>
      </c>
      <c r="AC60" s="45"/>
      <c r="AD60" s="46"/>
      <c r="AF60" s="46"/>
    </row>
    <row r="61" spans="1:32" x14ac:dyDescent="0.55000000000000004">
      <c r="A61" s="39">
        <f>[5]ตารางจด!A57</f>
        <v>49</v>
      </c>
      <c r="B61" s="40" t="str">
        <f>[5]ตารางจด!B57</f>
        <v>อาคารหอพักนักศึกษาหญิง 10</v>
      </c>
      <c r="C61" s="39">
        <f>[5]ตารางจด!C57</f>
        <v>0</v>
      </c>
      <c r="D61" s="41">
        <f>[5]ตารางจด!E57</f>
        <v>9243992</v>
      </c>
      <c r="E61" s="42">
        <f>'[6]คำนวณหน่วย-2560'!F26</f>
        <v>5000</v>
      </c>
      <c r="F61" s="43">
        <f>'[6]คำนวณหน่วย-2560'!G26</f>
        <v>17442.054004341946</v>
      </c>
      <c r="G61" s="44">
        <f>'[6]คำนวณหน่วย-2560'!H26</f>
        <v>7800</v>
      </c>
      <c r="H61" s="43">
        <f>'[6]คำนวณหน่วย-2560'!I26</f>
        <v>27343.338309654195</v>
      </c>
      <c r="I61" s="44">
        <f>'[6]คำนวณหน่วย-2560'!J26</f>
        <v>39000</v>
      </c>
      <c r="J61" s="43">
        <f>'[6]คำนวณหน่วย-2560'!K26</f>
        <v>141955.04141235552</v>
      </c>
      <c r="K61" s="44">
        <f>'[6]คำนวณหน่วย-2560'!L26</f>
        <v>19400</v>
      </c>
      <c r="L61" s="43">
        <f>'[6]คำนวณหน่วย-2560'!M26</f>
        <v>68846.108264862254</v>
      </c>
      <c r="M61" s="44">
        <f>'[6]คำนวณหน่วย-2560'!N26</f>
        <v>6200</v>
      </c>
      <c r="N61" s="43">
        <f>'[6]คำนวณหน่วย-2560'!O26</f>
        <v>22541.065061238762</v>
      </c>
      <c r="O61" s="44">
        <f>'[6]คำนวณหน่วย-2560'!P26</f>
        <v>19200</v>
      </c>
      <c r="P61" s="43">
        <f>'[6]คำนวณหน่วย-2560'!Q26</f>
        <v>72381.613769911841</v>
      </c>
      <c r="Q61" s="44">
        <f>'[6]คำนวณหน่วย-2560'!R26</f>
        <v>26200</v>
      </c>
      <c r="R61" s="43">
        <f>'[6]คำนวณหน่วย-2560'!S26</f>
        <v>96071.575415497267</v>
      </c>
      <c r="S61" s="44">
        <f>'[6]คำนวณหน่วย-2560'!T26</f>
        <v>25400</v>
      </c>
      <c r="T61" s="43">
        <f>'[6]คำนวณหน่วย-2560'!U26</f>
        <v>95387.322997310504</v>
      </c>
      <c r="U61" s="44">
        <f>'[6]คำนวณหน่วย-2560'!V26</f>
        <v>24800</v>
      </c>
      <c r="V61" s="43">
        <f>'[6]คำนวณหน่วย-2560'!W26</f>
        <v>95213.865441515023</v>
      </c>
      <c r="W61" s="44">
        <f>'[6]คำนวณหน่วย-2560'!X26</f>
        <v>19200</v>
      </c>
      <c r="X61" s="43">
        <f>'[6]คำนวณหน่วย-2560'!Y26</f>
        <v>72254.796642132482</v>
      </c>
      <c r="Y61" s="44">
        <f>'[6]คำนวณหน่วย-2560'!Z26</f>
        <v>18800</v>
      </c>
      <c r="Z61" s="43">
        <f>'[6]คำนวณหน่วย-2560'!AA26</f>
        <v>72220.518676020365</v>
      </c>
      <c r="AA61" s="44">
        <f>'[6]คำนวณหน่วย-2560'!AB26</f>
        <v>19600</v>
      </c>
      <c r="AB61" s="43">
        <f>'[6]คำนวณหน่วย-2560'!AC26</f>
        <v>72954.920659404946</v>
      </c>
      <c r="AC61" s="45"/>
      <c r="AD61" s="46"/>
      <c r="AF61" s="46"/>
    </row>
    <row r="62" spans="1:32" x14ac:dyDescent="0.55000000000000004">
      <c r="A62" s="39">
        <f>[5]ตารางจด!A58</f>
        <v>50</v>
      </c>
      <c r="B62" s="40" t="str">
        <f>[5]ตารางจด!B58</f>
        <v>อาคารหอพักนักศึกษาหญิง 11</v>
      </c>
      <c r="C62" s="39" t="str">
        <f>[5]ตารางจด!C58</f>
        <v>MWh</v>
      </c>
      <c r="D62" s="41" t="str">
        <f>[5]ตารางจด!E58</f>
        <v>Digital</v>
      </c>
      <c r="E62" s="42" t="s">
        <v>31</v>
      </c>
      <c r="F62" s="43" t="s">
        <v>31</v>
      </c>
      <c r="G62" s="44" t="s">
        <v>31</v>
      </c>
      <c r="H62" s="43" t="s">
        <v>31</v>
      </c>
      <c r="I62" s="44" t="s">
        <v>31</v>
      </c>
      <c r="J62" s="43" t="s">
        <v>31</v>
      </c>
      <c r="K62" s="44" t="s">
        <v>31</v>
      </c>
      <c r="L62" s="43" t="s">
        <v>31</v>
      </c>
      <c r="M62" s="44" t="s">
        <v>31</v>
      </c>
      <c r="N62" s="43" t="s">
        <v>31</v>
      </c>
      <c r="O62" s="44" t="s">
        <v>31</v>
      </c>
      <c r="P62" s="43" t="s">
        <v>31</v>
      </c>
      <c r="Q62" s="44" t="s">
        <v>31</v>
      </c>
      <c r="R62" s="43" t="s">
        <v>31</v>
      </c>
      <c r="S62" s="44" t="s">
        <v>31</v>
      </c>
      <c r="T62" s="43" t="s">
        <v>31</v>
      </c>
      <c r="U62" s="44" t="s">
        <v>31</v>
      </c>
      <c r="V62" s="43" t="s">
        <v>31</v>
      </c>
      <c r="W62" s="44" t="s">
        <v>31</v>
      </c>
      <c r="X62" s="43" t="s">
        <v>31</v>
      </c>
      <c r="Y62" s="44" t="s">
        <v>31</v>
      </c>
      <c r="Z62" s="43" t="s">
        <v>31</v>
      </c>
      <c r="AA62" s="44" t="s">
        <v>31</v>
      </c>
      <c r="AB62" s="43" t="s">
        <v>31</v>
      </c>
      <c r="AC62" s="45"/>
      <c r="AD62" s="46"/>
      <c r="AF62" s="46"/>
    </row>
    <row r="63" spans="1:32" x14ac:dyDescent="0.55000000000000004">
      <c r="A63" s="53" t="s">
        <v>33</v>
      </c>
      <c r="B63" s="54"/>
      <c r="C63" s="55"/>
      <c r="D63" s="56"/>
      <c r="E63" s="57">
        <f t="shared" ref="E63:AB63" si="2">SUM(E52:E62)</f>
        <v>53020</v>
      </c>
      <c r="F63" s="36">
        <f t="shared" si="2"/>
        <v>184955.54066204198</v>
      </c>
      <c r="G63" s="57">
        <f t="shared" si="2"/>
        <v>90720</v>
      </c>
      <c r="H63" s="36">
        <f t="shared" si="2"/>
        <v>318024.05787843955</v>
      </c>
      <c r="I63" s="57">
        <f t="shared" si="2"/>
        <v>99680</v>
      </c>
      <c r="J63" s="36">
        <f t="shared" si="2"/>
        <v>362822.52635855379</v>
      </c>
      <c r="K63" s="57">
        <f t="shared" si="2"/>
        <v>87040</v>
      </c>
      <c r="L63" s="36">
        <f t="shared" si="2"/>
        <v>308884.80739039229</v>
      </c>
      <c r="M63" s="68">
        <f t="shared" si="2"/>
        <v>44880</v>
      </c>
      <c r="N63" s="36">
        <f t="shared" si="2"/>
        <v>163168.22579812832</v>
      </c>
      <c r="O63" s="68">
        <f t="shared" si="2"/>
        <v>86100</v>
      </c>
      <c r="P63" s="36">
        <f t="shared" si="2"/>
        <v>324586.29924944846</v>
      </c>
      <c r="Q63" s="68">
        <f t="shared" si="2"/>
        <v>108220</v>
      </c>
      <c r="R63" s="36">
        <f t="shared" si="2"/>
        <v>396826.94242233259</v>
      </c>
      <c r="S63" s="68">
        <f t="shared" si="2"/>
        <v>116400</v>
      </c>
      <c r="T63" s="36">
        <f t="shared" si="2"/>
        <v>437129.30696405284</v>
      </c>
      <c r="U63" s="68">
        <f t="shared" si="2"/>
        <v>113380</v>
      </c>
      <c r="V63" s="36">
        <f t="shared" si="2"/>
        <v>435296.29289350694</v>
      </c>
      <c r="W63" s="68">
        <f t="shared" si="2"/>
        <v>93420</v>
      </c>
      <c r="X63" s="36">
        <f t="shared" si="2"/>
        <v>351564.74491187581</v>
      </c>
      <c r="Y63" s="68">
        <f t="shared" si="2"/>
        <v>89500</v>
      </c>
      <c r="Z63" s="36">
        <f t="shared" si="2"/>
        <v>343815.76710126718</v>
      </c>
      <c r="AA63" s="68">
        <f t="shared" si="2"/>
        <v>82700</v>
      </c>
      <c r="AB63" s="36">
        <f t="shared" si="2"/>
        <v>307825.09890473413</v>
      </c>
      <c r="AC63" s="45"/>
      <c r="AD63" s="46"/>
      <c r="AF63" s="46"/>
    </row>
    <row r="64" spans="1:32" x14ac:dyDescent="0.55000000000000004">
      <c r="A64" s="29" t="str">
        <f>[5]ตารางจด!A59</f>
        <v>คณะพัฒนาการท่องเที่ยว</v>
      </c>
      <c r="B64" s="58"/>
      <c r="C64" s="59"/>
      <c r="D64" s="60"/>
      <c r="E64" s="61"/>
      <c r="F64" s="62"/>
      <c r="G64" s="61"/>
      <c r="H64" s="62"/>
      <c r="I64" s="61"/>
      <c r="J64" s="62"/>
      <c r="K64" s="61"/>
      <c r="L64" s="63"/>
      <c r="M64" s="61"/>
      <c r="N64" s="63"/>
      <c r="O64" s="61"/>
      <c r="P64" s="63"/>
      <c r="Q64" s="61"/>
      <c r="R64" s="63"/>
      <c r="S64" s="61"/>
      <c r="T64" s="63"/>
      <c r="U64" s="61"/>
      <c r="V64" s="63"/>
      <c r="W64" s="61"/>
      <c r="X64" s="63"/>
      <c r="Y64" s="61"/>
      <c r="Z64" s="63"/>
      <c r="AA64" s="61"/>
      <c r="AB64" s="64"/>
      <c r="AC64" s="35">
        <f>SUM(E69+G69+I69+K69+M69+O69+Q69+S69+U69+W69+Y69+AA69)</f>
        <v>36640</v>
      </c>
      <c r="AD64" s="36">
        <f>SUM(F69+H69+J69+L69+N69+P69+R69+T69+V69+X69+Z69+AB69)</f>
        <v>134988.99968008901</v>
      </c>
      <c r="AF64" s="46"/>
    </row>
    <row r="65" spans="1:32" x14ac:dyDescent="0.55000000000000004">
      <c r="A65" s="39">
        <f>[5]ตารางจด!A60</f>
        <v>51</v>
      </c>
      <c r="B65" s="40" t="s">
        <v>34</v>
      </c>
      <c r="C65" s="39">
        <f>[5]ตารางจด!C60</f>
        <v>0</v>
      </c>
      <c r="D65" s="41">
        <v>8752901</v>
      </c>
      <c r="E65" s="42">
        <f>'[6]คำนวณหน่วย-2560'!F49</f>
        <v>0</v>
      </c>
      <c r="F65" s="43">
        <f>'[6]คำนวณหน่วย-2560'!G49</f>
        <v>0</v>
      </c>
      <c r="G65" s="44">
        <f>'[6]คำนวณหน่วย-2560'!H49</f>
        <v>0</v>
      </c>
      <c r="H65" s="43">
        <f>'[6]คำนวณหน่วย-2560'!I49</f>
        <v>0</v>
      </c>
      <c r="I65" s="44">
        <f>'[6]คำนวณหน่วย-2560'!J49</f>
        <v>0</v>
      </c>
      <c r="J65" s="43">
        <f>'[6]คำนวณหน่วย-2560'!K49</f>
        <v>0</v>
      </c>
      <c r="K65" s="44">
        <f>'[6]คำนวณหน่วย-2560'!L49</f>
        <v>0</v>
      </c>
      <c r="L65" s="43">
        <f>'[6]คำนวณหน่วย-2560'!M49</f>
        <v>0</v>
      </c>
      <c r="M65" s="44">
        <f>'[6]คำนวณหน่วย-2560'!N49</f>
        <v>0</v>
      </c>
      <c r="N65" s="43">
        <f>'[6]คำนวณหน่วย-2560'!O49</f>
        <v>0</v>
      </c>
      <c r="O65" s="44">
        <f>'[6]คำนวณหน่วย-2560'!P49</f>
        <v>0</v>
      </c>
      <c r="P65" s="43">
        <f>'[6]คำนวณหน่วย-2560'!Q49</f>
        <v>0</v>
      </c>
      <c r="Q65" s="44">
        <f>'[6]คำนวณหน่วย-2560'!R49</f>
        <v>0</v>
      </c>
      <c r="R65" s="43">
        <f>'[6]คำนวณหน่วย-2560'!S49</f>
        <v>0</v>
      </c>
      <c r="S65" s="44">
        <f>'[6]คำนวณหน่วย-2560'!T49</f>
        <v>0</v>
      </c>
      <c r="T65" s="43">
        <f>'[6]คำนวณหน่วย-2560'!U49</f>
        <v>0</v>
      </c>
      <c r="U65" s="44">
        <f>'[6]คำนวณหน่วย-2560'!V49</f>
        <v>0</v>
      </c>
      <c r="V65" s="43">
        <f>'[6]คำนวณหน่วย-2560'!W49</f>
        <v>0</v>
      </c>
      <c r="W65" s="44">
        <f>'[6]คำนวณหน่วย-2560'!X49</f>
        <v>0</v>
      </c>
      <c r="X65" s="43">
        <f>'[6]คำนวณหน่วย-2560'!Y49</f>
        <v>0</v>
      </c>
      <c r="Y65" s="44">
        <f>'[6]คำนวณหน่วย-2560'!Z49</f>
        <v>0</v>
      </c>
      <c r="Z65" s="43">
        <f>'[6]คำนวณหน่วย-2560'!AA49</f>
        <v>0</v>
      </c>
      <c r="AA65" s="44" t="str">
        <f>'[6]คำนวณหน่วย-2560'!AB49</f>
        <v>ปรับปรุงอาคาร</v>
      </c>
      <c r="AB65" s="43" t="str">
        <f>'[6]คำนวณหน่วย-2560'!AC49</f>
        <v>ปรับปรุงอาคาร</v>
      </c>
      <c r="AC65" s="45"/>
      <c r="AD65" s="46"/>
      <c r="AF65" s="46"/>
    </row>
    <row r="66" spans="1:32" x14ac:dyDescent="0.55000000000000004">
      <c r="A66" s="39"/>
      <c r="B66" s="40" t="s">
        <v>35</v>
      </c>
      <c r="C66" s="39">
        <v>0</v>
      </c>
      <c r="D66" s="41">
        <v>9264272</v>
      </c>
      <c r="E66" s="42">
        <f>'[6]คำนวณหน่วย-2560'!F50</f>
        <v>0</v>
      </c>
      <c r="F66" s="43">
        <f>'[6]คำนวณหน่วย-2560'!G50</f>
        <v>0</v>
      </c>
      <c r="G66" s="44">
        <f>'[6]คำนวณหน่วย-2560'!H50</f>
        <v>0</v>
      </c>
      <c r="H66" s="43">
        <f>'[6]คำนวณหน่วย-2560'!I50</f>
        <v>0</v>
      </c>
      <c r="I66" s="44">
        <f>'[6]คำนวณหน่วย-2560'!J50</f>
        <v>0</v>
      </c>
      <c r="J66" s="43">
        <f>'[6]คำนวณหน่วย-2560'!K50</f>
        <v>0</v>
      </c>
      <c r="K66" s="44">
        <f>'[6]คำนวณหน่วย-2560'!L50</f>
        <v>0</v>
      </c>
      <c r="L66" s="43">
        <f>'[6]คำนวณหน่วย-2560'!M50</f>
        <v>0</v>
      </c>
      <c r="M66" s="44">
        <f>'[6]คำนวณหน่วย-2560'!N50</f>
        <v>0</v>
      </c>
      <c r="N66" s="43">
        <f>'[6]คำนวณหน่วย-2560'!O50</f>
        <v>0</v>
      </c>
      <c r="O66" s="44">
        <f>'[6]คำนวณหน่วย-2560'!P50</f>
        <v>0</v>
      </c>
      <c r="P66" s="43">
        <f>'[6]คำนวณหน่วย-2560'!Q50</f>
        <v>0</v>
      </c>
      <c r="Q66" s="44">
        <f>'[6]คำนวณหน่วย-2560'!R50</f>
        <v>0</v>
      </c>
      <c r="R66" s="43">
        <f>'[6]คำนวณหน่วย-2560'!S50</f>
        <v>0</v>
      </c>
      <c r="S66" s="44">
        <f>'[6]คำนวณหน่วย-2560'!T50</f>
        <v>0</v>
      </c>
      <c r="T66" s="43">
        <f>'[6]คำนวณหน่วย-2560'!U50</f>
        <v>0</v>
      </c>
      <c r="U66" s="44">
        <f>'[6]คำนวณหน่วย-2560'!V50</f>
        <v>0</v>
      </c>
      <c r="V66" s="43">
        <f>'[6]คำนวณหน่วย-2560'!W50</f>
        <v>0</v>
      </c>
      <c r="W66" s="44">
        <f>'[6]คำนวณหน่วย-2560'!X50</f>
        <v>0</v>
      </c>
      <c r="X66" s="43">
        <f>'[6]คำนวณหน่วย-2560'!Y50</f>
        <v>0</v>
      </c>
      <c r="Y66" s="44">
        <f>'[6]คำนวณหน่วย-2560'!Z50</f>
        <v>0</v>
      </c>
      <c r="Z66" s="43">
        <f>'[6]คำนวณหน่วย-2560'!AA50</f>
        <v>0</v>
      </c>
      <c r="AA66" s="44" t="str">
        <f>'[6]คำนวณหน่วย-2560'!AB50</f>
        <v>ปรับปรุงอาคาร</v>
      </c>
      <c r="AB66" s="43" t="str">
        <f>'[6]คำนวณหน่วย-2560'!AC50</f>
        <v>ปรับปรุงอาคาร</v>
      </c>
      <c r="AC66" s="45"/>
      <c r="AD66" s="46"/>
      <c r="AF66" s="46"/>
    </row>
    <row r="67" spans="1:32" x14ac:dyDescent="0.55000000000000004">
      <c r="A67" s="39">
        <f>[5]ตารางจด!A61</f>
        <v>52</v>
      </c>
      <c r="B67" s="40" t="str">
        <f>[5]ตารางจด!B61</f>
        <v>อาคารพัฒนาวิสัยทัศน์  ชั้น 1 มิเตอร์ตัวที่ 1</v>
      </c>
      <c r="C67" s="39">
        <f>[5]ตารางจด!C61</f>
        <v>0</v>
      </c>
      <c r="D67" s="41">
        <f>[5]ตารางจด!E61</f>
        <v>9109282</v>
      </c>
      <c r="E67" s="42">
        <f>'[6]คำนวณหน่วย-2560'!F82</f>
        <v>2400</v>
      </c>
      <c r="F67" s="43">
        <f>'[6]คำนวณหน่วย-2560'!G82</f>
        <v>8372.1859220841343</v>
      </c>
      <c r="G67" s="44">
        <f>'[6]คำนวณหน่วย-2560'!H82</f>
        <v>2800</v>
      </c>
      <c r="H67" s="43">
        <f>'[6]คำนวณหน่วย-2560'!I82</f>
        <v>9815.5573419271459</v>
      </c>
      <c r="I67" s="44">
        <f>'[6]คำนวณหน่วย-2560'!J82</f>
        <v>4160</v>
      </c>
      <c r="J67" s="43">
        <f>'[6]คำนวณหน่วย-2560'!K82</f>
        <v>15141.871083984588</v>
      </c>
      <c r="K67" s="44">
        <f>'[6]คำนวณหน่วย-2560'!L82</f>
        <v>2960</v>
      </c>
      <c r="L67" s="43">
        <f>'[6]คำนวณหน่วย-2560'!M82</f>
        <v>10504.354663092385</v>
      </c>
      <c r="M67" s="44">
        <f>'[6]คำนวณหน่วย-2560'!N82</f>
        <v>2960</v>
      </c>
      <c r="N67" s="43">
        <f>'[6]คำนวณหน่วย-2560'!O82</f>
        <v>10761.540738913989</v>
      </c>
      <c r="O67" s="44">
        <f>'[6]คำนวณหน่วย-2560'!P82</f>
        <v>4000</v>
      </c>
      <c r="P67" s="43">
        <f>'[6]คำนวณหน่วย-2560'!Q82</f>
        <v>15079.502868731633</v>
      </c>
      <c r="Q67" s="44">
        <f>'[6]คำนวณหน่วย-2560'!R82</f>
        <v>2960</v>
      </c>
      <c r="R67" s="43">
        <f>'[6]คำนวณหน่วย-2560'!S82</f>
        <v>10853.887909537096</v>
      </c>
      <c r="S67" s="44">
        <f>'[6]คำนวณหน่วย-2560'!T82</f>
        <v>2800</v>
      </c>
      <c r="T67" s="43">
        <f>'[6]คำนวณหน่วย-2560'!U82</f>
        <v>10515.137968207457</v>
      </c>
      <c r="U67" s="44">
        <f>'[6]คำนวณหน่วย-2560'!V82</f>
        <v>3920</v>
      </c>
      <c r="V67" s="43">
        <f>'[6]คำนวณหน่วย-2560'!W82</f>
        <v>15049.933569787858</v>
      </c>
      <c r="W67" s="44">
        <f>'[6]คำนวณหน่วย-2560'!X82</f>
        <v>2400</v>
      </c>
      <c r="X67" s="43">
        <f>'[6]คำนวณหน่วย-2560'!Y82</f>
        <v>9031.8495802665602</v>
      </c>
      <c r="Y67" s="44">
        <f>'[6]คำนวณหน่วย-2560'!Z82</f>
        <v>1760</v>
      </c>
      <c r="Z67" s="43">
        <f>'[6]คำนวณหน่วย-2560'!AA82</f>
        <v>6761.0698334997787</v>
      </c>
      <c r="AA67" s="44">
        <f>'[6]คำนวณหน่วย-2560'!AB82</f>
        <v>3520</v>
      </c>
      <c r="AB67" s="43">
        <f>'[6]คำนวณหน่วย-2560'!AC82</f>
        <v>13102.108200056398</v>
      </c>
      <c r="AC67" s="45"/>
      <c r="AD67" s="46"/>
      <c r="AF67" s="46"/>
    </row>
    <row r="68" spans="1:32" x14ac:dyDescent="0.55000000000000004">
      <c r="A68" s="39">
        <f>[5]ตารางจด!A62</f>
        <v>53</v>
      </c>
      <c r="B68" s="40" t="str">
        <f>[5]ตารางจด!B62</f>
        <v>อาคารพัฒนาวิสัยทัศน์  ชั้น 2 มิเตอร์ตัวที่ 2</v>
      </c>
      <c r="C68" s="39" t="str">
        <f>[5]ตารางจด!C62</f>
        <v>MWh</v>
      </c>
      <c r="D68" s="41" t="str">
        <f>[5]ตารางจด!E62</f>
        <v>Digital</v>
      </c>
      <c r="E68" s="42" t="s">
        <v>31</v>
      </c>
      <c r="F68" s="43" t="s">
        <v>31</v>
      </c>
      <c r="G68" s="44" t="s">
        <v>31</v>
      </c>
      <c r="H68" s="43" t="s">
        <v>31</v>
      </c>
      <c r="I68" s="44" t="s">
        <v>31</v>
      </c>
      <c r="J68" s="43" t="s">
        <v>31</v>
      </c>
      <c r="K68" s="44" t="s">
        <v>31</v>
      </c>
      <c r="L68" s="43" t="s">
        <v>31</v>
      </c>
      <c r="M68" s="44" t="s">
        <v>31</v>
      </c>
      <c r="N68" s="43" t="s">
        <v>31</v>
      </c>
      <c r="O68" s="44" t="s">
        <v>31</v>
      </c>
      <c r="P68" s="43" t="s">
        <v>31</v>
      </c>
      <c r="Q68" s="44" t="s">
        <v>31</v>
      </c>
      <c r="R68" s="43" t="s">
        <v>31</v>
      </c>
      <c r="S68" s="44" t="s">
        <v>31</v>
      </c>
      <c r="T68" s="43" t="s">
        <v>31</v>
      </c>
      <c r="U68" s="44" t="s">
        <v>31</v>
      </c>
      <c r="V68" s="43" t="s">
        <v>31</v>
      </c>
      <c r="W68" s="44" t="s">
        <v>31</v>
      </c>
      <c r="X68" s="43" t="s">
        <v>31</v>
      </c>
      <c r="Y68" s="44" t="s">
        <v>31</v>
      </c>
      <c r="Z68" s="43" t="s">
        <v>31</v>
      </c>
      <c r="AA68" s="44" t="s">
        <v>31</v>
      </c>
      <c r="AB68" s="43" t="s">
        <v>31</v>
      </c>
      <c r="AC68" s="45"/>
      <c r="AD68" s="46"/>
      <c r="AF68" s="46"/>
    </row>
    <row r="69" spans="1:32" x14ac:dyDescent="0.55000000000000004">
      <c r="A69" s="53" t="s">
        <v>33</v>
      </c>
      <c r="B69" s="54"/>
      <c r="C69" s="55"/>
      <c r="D69" s="56"/>
      <c r="E69" s="57">
        <f t="shared" ref="E69:AB69" si="3">SUM(E65:E68)</f>
        <v>2400</v>
      </c>
      <c r="F69" s="36">
        <f t="shared" si="3"/>
        <v>8372.1859220841343</v>
      </c>
      <c r="G69" s="57">
        <f t="shared" si="3"/>
        <v>2800</v>
      </c>
      <c r="H69" s="36">
        <f t="shared" si="3"/>
        <v>9815.5573419271459</v>
      </c>
      <c r="I69" s="57">
        <f t="shared" si="3"/>
        <v>4160</v>
      </c>
      <c r="J69" s="36">
        <f t="shared" si="3"/>
        <v>15141.871083984588</v>
      </c>
      <c r="K69" s="57">
        <f t="shared" si="3"/>
        <v>2960</v>
      </c>
      <c r="L69" s="36">
        <f t="shared" si="3"/>
        <v>10504.354663092385</v>
      </c>
      <c r="M69" s="68">
        <f t="shared" si="3"/>
        <v>2960</v>
      </c>
      <c r="N69" s="36">
        <f t="shared" si="3"/>
        <v>10761.540738913989</v>
      </c>
      <c r="O69" s="68">
        <f t="shared" si="3"/>
        <v>4000</v>
      </c>
      <c r="P69" s="36">
        <f t="shared" si="3"/>
        <v>15079.502868731633</v>
      </c>
      <c r="Q69" s="68">
        <f t="shared" si="3"/>
        <v>2960</v>
      </c>
      <c r="R69" s="36">
        <f t="shared" si="3"/>
        <v>10853.887909537096</v>
      </c>
      <c r="S69" s="68">
        <f t="shared" si="3"/>
        <v>2800</v>
      </c>
      <c r="T69" s="36">
        <f t="shared" si="3"/>
        <v>10515.137968207457</v>
      </c>
      <c r="U69" s="68">
        <f t="shared" si="3"/>
        <v>3920</v>
      </c>
      <c r="V69" s="36">
        <f t="shared" si="3"/>
        <v>15049.933569787858</v>
      </c>
      <c r="W69" s="68">
        <f t="shared" si="3"/>
        <v>2400</v>
      </c>
      <c r="X69" s="36">
        <f t="shared" si="3"/>
        <v>9031.8495802665602</v>
      </c>
      <c r="Y69" s="68">
        <f t="shared" si="3"/>
        <v>1760</v>
      </c>
      <c r="Z69" s="36">
        <f t="shared" si="3"/>
        <v>6761.0698334997787</v>
      </c>
      <c r="AA69" s="68">
        <f t="shared" si="3"/>
        <v>3520</v>
      </c>
      <c r="AB69" s="36">
        <f t="shared" si="3"/>
        <v>13102.108200056398</v>
      </c>
      <c r="AC69" s="45"/>
      <c r="AD69" s="46"/>
      <c r="AF69" s="46"/>
    </row>
    <row r="70" spans="1:32" x14ac:dyDescent="0.55000000000000004">
      <c r="A70" s="29" t="str">
        <f>[5]ตารางจด!A63</f>
        <v>คณะศิลป์ศาสตร์</v>
      </c>
      <c r="B70" s="58"/>
      <c r="C70" s="59"/>
      <c r="D70" s="60"/>
      <c r="E70" s="61"/>
      <c r="F70" s="62"/>
      <c r="G70" s="61"/>
      <c r="H70" s="62"/>
      <c r="I70" s="61"/>
      <c r="J70" s="62"/>
      <c r="K70" s="61"/>
      <c r="L70" s="63"/>
      <c r="M70" s="61"/>
      <c r="N70" s="63"/>
      <c r="O70" s="61"/>
      <c r="P70" s="63"/>
      <c r="Q70" s="61"/>
      <c r="R70" s="63"/>
      <c r="S70" s="61"/>
      <c r="T70" s="63"/>
      <c r="U70" s="61"/>
      <c r="V70" s="63"/>
      <c r="W70" s="61"/>
      <c r="X70" s="63"/>
      <c r="Y70" s="61"/>
      <c r="Z70" s="63"/>
      <c r="AA70" s="61"/>
      <c r="AB70" s="64"/>
      <c r="AC70" s="35">
        <f>SUM(E71+G71+I71+K71+M71+O71+Q71+S71+U71+W71+Y71+AA71)</f>
        <v>164728.46000000002</v>
      </c>
      <c r="AD70" s="36">
        <f>SUM(F71+H71+J71+L71+N71+P71+R71+T71+V71+X71+Z71+AB71)</f>
        <v>607975.8431130125</v>
      </c>
      <c r="AF70" s="46"/>
    </row>
    <row r="71" spans="1:32" x14ac:dyDescent="0.55000000000000004">
      <c r="A71" s="47">
        <f>[5]ตารางจด!A64</f>
        <v>54</v>
      </c>
      <c r="B71" s="48" t="str">
        <f>[5]ตารางจด!B64</f>
        <v>อาคารประเสริฐ ณ.นคร</v>
      </c>
      <c r="C71" s="47">
        <f>[5]ตารางจด!C64</f>
        <v>0</v>
      </c>
      <c r="D71" s="49">
        <f>[5]ตารางจด!E64</f>
        <v>8155345</v>
      </c>
      <c r="E71" s="50">
        <f>'[6]คำนวณหน่วย-2560'!F168</f>
        <v>9363.36</v>
      </c>
      <c r="F71" s="36">
        <f>'[6]คำนวณหน่วย-2560'!G168</f>
        <v>32663.246156419042</v>
      </c>
      <c r="G71" s="51">
        <f>'[6]คำนวณหน่วย-2560'!H168</f>
        <v>8889.36</v>
      </c>
      <c r="H71" s="36">
        <f>'[6]คำนวณหน่วย-2560'!I168</f>
        <v>31162.151004654821</v>
      </c>
      <c r="I71" s="51">
        <f>'[6]คำนวณหน่วย-2560'!J168</f>
        <v>19657.11</v>
      </c>
      <c r="J71" s="36">
        <f>'[6]คำนวณหน่วย-2560'!K168</f>
        <v>71549.381130698152</v>
      </c>
      <c r="K71" s="51">
        <f>'[6]คำนวณหน่วย-2560'!L168</f>
        <v>17411.16</v>
      </c>
      <c r="L71" s="36">
        <f>'[6]คำนวณหน่วย-2560'!M168</f>
        <v>61788.175586435005</v>
      </c>
      <c r="M71" s="51">
        <f>'[6]คำนวณหน่วย-2560'!N168</f>
        <v>12022.01</v>
      </c>
      <c r="N71" s="36">
        <f>'[6]คำนวณหน่วย-2560'!O168</f>
        <v>43707.888641429519</v>
      </c>
      <c r="O71" s="51">
        <f>'[6]คำนวณหน่วย-2560'!P168</f>
        <v>16261.72</v>
      </c>
      <c r="P71" s="36">
        <f>'[6]คำนวณหน่วย-2560'!Q168</f>
        <v>61304.663347627647</v>
      </c>
      <c r="Q71" s="51">
        <f>'[6]คำนวณหน่วย-2560'!R168</f>
        <v>15394.98</v>
      </c>
      <c r="R71" s="36">
        <f>'[6]คำนวณหน่วย-2560'!S168</f>
        <v>56451.144354582902</v>
      </c>
      <c r="S71" s="51">
        <f>'[6]คำนวณหน่วย-2560'!T168</f>
        <v>17882.43</v>
      </c>
      <c r="T71" s="36">
        <f>'[6]คำนวณหน่วย-2560'!U168</f>
        <v>67155.792377432881</v>
      </c>
      <c r="U71" s="51">
        <f>'[6]คำนวณหน่วย-2560'!V168</f>
        <v>19651.25</v>
      </c>
      <c r="V71" s="36">
        <f>'[6]คำนวณหน่วย-2560'!W168</f>
        <v>75446.430373289186</v>
      </c>
      <c r="W71" s="51">
        <f>'[6]คำนวณหน่วย-2560'!X168</f>
        <v>7528.92</v>
      </c>
      <c r="X71" s="36">
        <f>'[6]คำนวณหน่วย-2560'!Y168</f>
        <v>28333.363725775213</v>
      </c>
      <c r="Y71" s="51">
        <f>'[6]คำนวณหน่วย-2560'!Z168</f>
        <v>12488.66</v>
      </c>
      <c r="Z71" s="36">
        <f>'[6]คำนวณหน่วย-2560'!AA168</f>
        <v>47975.399083429176</v>
      </c>
      <c r="AA71" s="51">
        <f>'[6]คำนวณหน่วย-2560'!AB168</f>
        <v>8177.5</v>
      </c>
      <c r="AB71" s="36">
        <f>'[6]คำนวณหน่วย-2560'!AC168</f>
        <v>30438.20733123898</v>
      </c>
      <c r="AC71" s="45"/>
      <c r="AD71" s="46"/>
      <c r="AF71" s="46"/>
    </row>
    <row r="72" spans="1:32" x14ac:dyDescent="0.55000000000000004">
      <c r="A72" s="29" t="str">
        <f>[5]ตารางจด!A65</f>
        <v>สำนักหอสมุด</v>
      </c>
      <c r="B72" s="58"/>
      <c r="C72" s="59"/>
      <c r="D72" s="60"/>
      <c r="E72" s="61"/>
      <c r="F72" s="63"/>
      <c r="G72" s="61"/>
      <c r="H72" s="63"/>
      <c r="I72" s="61"/>
      <c r="J72" s="63"/>
      <c r="K72" s="61"/>
      <c r="L72" s="63"/>
      <c r="M72" s="61"/>
      <c r="N72" s="63"/>
      <c r="O72" s="61"/>
      <c r="P72" s="63"/>
      <c r="Q72" s="61"/>
      <c r="R72" s="63"/>
      <c r="S72" s="61"/>
      <c r="T72" s="63"/>
      <c r="U72" s="61"/>
      <c r="V72" s="63"/>
      <c r="W72" s="61"/>
      <c r="X72" s="63"/>
      <c r="Y72" s="61"/>
      <c r="Z72" s="63"/>
      <c r="AA72" s="61"/>
      <c r="AB72" s="63"/>
      <c r="AC72" s="35">
        <f>SUM(E75+G75+I75+K75+M75+O75+Q75+S75+U75+W75+Y75+AA75)</f>
        <v>439976.29999999993</v>
      </c>
      <c r="AD72" s="36">
        <f>SUM(F75+H75+J75+L75+N75+P75+R75+T75+V75+X75+Z75+AB75)</f>
        <v>1621784.6545823035</v>
      </c>
      <c r="AF72" s="46"/>
    </row>
    <row r="73" spans="1:32" x14ac:dyDescent="0.55000000000000004">
      <c r="A73" s="39">
        <f>[5]ตารางจด!A66</f>
        <v>55</v>
      </c>
      <c r="B73" s="40" t="str">
        <f>[5]ตารางจด!B66</f>
        <v>อาคารวิภาต  บุญศรี  วังซ้าย  มิเตอร์ตัวที่ 1</v>
      </c>
      <c r="C73" s="39">
        <f>[5]ตารางจด!C66</f>
        <v>0</v>
      </c>
      <c r="D73" s="41">
        <f>[5]ตารางจด!E66</f>
        <v>8666263</v>
      </c>
      <c r="E73" s="42">
        <f>'[6]คำนวณหน่วย-2560'!F54</f>
        <v>6300</v>
      </c>
      <c r="F73" s="43">
        <f>'[6]คำนวณหน่วย-2560'!G54</f>
        <v>21976.988045470851</v>
      </c>
      <c r="G73" s="44">
        <f>'[6]คำนวณหน่วย-2560'!H54</f>
        <v>8400</v>
      </c>
      <c r="H73" s="43">
        <f>'[6]คำนวณหน่วย-2560'!I54</f>
        <v>29446.672025781438</v>
      </c>
      <c r="I73" s="44">
        <f>'[6]คำนวณหน่วย-2560'!J54</f>
        <v>10200</v>
      </c>
      <c r="J73" s="43">
        <f>'[6]คำนวณหน่วย-2560'!K54</f>
        <v>37126.70313861606</v>
      </c>
      <c r="K73" s="44">
        <f>'[6]คำนวณหน่วย-2560'!L54</f>
        <v>7500</v>
      </c>
      <c r="L73" s="43">
        <f>'[6]คำนวณหน่วย-2560'!M54</f>
        <v>26615.763504457056</v>
      </c>
      <c r="M73" s="44">
        <f>'[6]คำนวณหน่วย-2560'!N54</f>
        <v>7500</v>
      </c>
      <c r="N73" s="43">
        <f>'[6]คำนวณหน่วย-2560'!O54</f>
        <v>27267.417412788825</v>
      </c>
      <c r="O73" s="44">
        <f>'[6]คำนวณหน่วย-2560'!P54</f>
        <v>8400</v>
      </c>
      <c r="P73" s="43">
        <f>'[6]คำนวณหน่วย-2560'!Q54</f>
        <v>31666.956024336432</v>
      </c>
      <c r="Q73" s="44">
        <f>'[6]คำนวณหน่วย-2560'!R54</f>
        <v>7800</v>
      </c>
      <c r="R73" s="43">
        <f>'[6]คำนวณหน่วย-2560'!S54</f>
        <v>28601.461383239646</v>
      </c>
      <c r="S73" s="44">
        <f>'[6]คำนวณหน่วย-2560'!T54</f>
        <v>8400</v>
      </c>
      <c r="T73" s="43">
        <f>'[6]คำนวณหน่วย-2560'!U54</f>
        <v>31545.413904622368</v>
      </c>
      <c r="U73" s="44">
        <f>'[6]คำนวณหน่วย-2560'!V54</f>
        <v>10200</v>
      </c>
      <c r="V73" s="43">
        <f>'[6]คำนวณหน่วย-2560'!W54</f>
        <v>39160.541431590857</v>
      </c>
      <c r="W73" s="44">
        <f>'[6]คำนวณหน่วย-2560'!X54</f>
        <v>6000</v>
      </c>
      <c r="X73" s="43">
        <f>'[6]คำนวณหน่วย-2560'!Y54</f>
        <v>22579.623950666399</v>
      </c>
      <c r="Y73" s="44">
        <f>'[6]คำนวณหน่วย-2560'!Z54</f>
        <v>6900</v>
      </c>
      <c r="Z73" s="43">
        <f>'[6]คำนวณหน่วย-2560'!AA54</f>
        <v>26506.466960879814</v>
      </c>
      <c r="AA73" s="44">
        <f>'[6]คำนวณหน่วย-2560'!AB54</f>
        <v>6300</v>
      </c>
      <c r="AB73" s="43">
        <f>'[6]คำนวณหน่วย-2560'!AC54</f>
        <v>23449.795926237304</v>
      </c>
      <c r="AC73" s="45"/>
      <c r="AD73" s="46"/>
      <c r="AF73" s="46"/>
    </row>
    <row r="74" spans="1:32" x14ac:dyDescent="0.55000000000000004">
      <c r="A74" s="47">
        <f>[5]ตารางจด!A67</f>
        <v>56</v>
      </c>
      <c r="B74" s="48" t="str">
        <f>[5]ตารางจด!B67</f>
        <v>อาคารวิภาต  บุญศรี  วังซ้าย  มิเตอร์ตัวที่ 2</v>
      </c>
      <c r="C74" s="47">
        <f>[5]ตารางจด!C67</f>
        <v>0</v>
      </c>
      <c r="D74" s="49">
        <f>[5]ตารางจด!E67</f>
        <v>9068918</v>
      </c>
      <c r="E74" s="50">
        <f>'[6]คำนวณหน่วย-2560'!F55</f>
        <v>19946.87</v>
      </c>
      <c r="F74" s="36">
        <f>'[6]คำนวณหน่วย-2560'!G55</f>
        <v>69582.876751517644</v>
      </c>
      <c r="G74" s="51">
        <f>'[6]คำนวณหน่วย-2560'!H55</f>
        <v>23339.82</v>
      </c>
      <c r="H74" s="36">
        <f>'[6]คำนวณหน่วย-2560'!I55</f>
        <v>81819.050557235008</v>
      </c>
      <c r="I74" s="51">
        <f>'[6]คำนวณหน่วย-2560'!J55</f>
        <v>37683.269999999997</v>
      </c>
      <c r="J74" s="36">
        <f>'[6]คำนวณหน่วย-2560'!K55</f>
        <v>137162.31162571727</v>
      </c>
      <c r="K74" s="51">
        <f>'[6]คำนวณหน่วย-2560'!L55</f>
        <v>34720.449999999997</v>
      </c>
      <c r="L74" s="36">
        <f>'[6]คำนวณหน่วย-2560'!M55</f>
        <v>123214.83812911013</v>
      </c>
      <c r="M74" s="51">
        <f>'[6]คำนวณหน่วย-2560'!N55</f>
        <v>29937.67</v>
      </c>
      <c r="N74" s="36">
        <f>'[6]คำนวณหน่วย-2560'!O55</f>
        <v>108843.05923417675</v>
      </c>
      <c r="O74" s="51">
        <f>'[6]คำนวณหน่วย-2560'!P55</f>
        <v>33877.57</v>
      </c>
      <c r="P74" s="36">
        <f>'[6]คำนวณหน่วย-2560'!Q55</f>
        <v>127714.22850016419</v>
      </c>
      <c r="Q74" s="51">
        <f>'[6]คำนวณหน่วย-2560'!R55</f>
        <v>32876.559999999998</v>
      </c>
      <c r="R74" s="36">
        <f>'[6]คำนวณหน่วย-2560'!S55</f>
        <v>120553.54631458476</v>
      </c>
      <c r="S74" s="51">
        <f>'[6]คำนวณหน่วย-2560'!T55</f>
        <v>34134.33</v>
      </c>
      <c r="T74" s="36">
        <f>'[6]คำนวณหน่วย-2560'!U55</f>
        <v>128188.28192940101</v>
      </c>
      <c r="U74" s="51">
        <f>'[6]คำนวณหน่วย-2560'!V55</f>
        <v>37997.480000000003</v>
      </c>
      <c r="V74" s="36">
        <f>'[6]คำนวณหน่วย-2560'!W55</f>
        <v>145882.53821922009</v>
      </c>
      <c r="W74" s="51">
        <f>'[6]คำนวณหน่วย-2560'!X55</f>
        <v>23304.27</v>
      </c>
      <c r="X74" s="36">
        <f>'[6]คำนวณหน่วย-2560'!Y55</f>
        <v>87700.275507466067</v>
      </c>
      <c r="Y74" s="51">
        <f>'[6]คำนวณหน่วย-2560'!Z55</f>
        <v>23266.03</v>
      </c>
      <c r="Z74" s="36">
        <f>'[6]คำนวณหน่วย-2560'!AA55</f>
        <v>89376.848624034581</v>
      </c>
      <c r="AA74" s="51">
        <f>'[6]คำนวณหน่วย-2560'!AB55</f>
        <v>14991.98</v>
      </c>
      <c r="AB74" s="36">
        <f>'[6]คำนวณหน่วย-2560'!AC55</f>
        <v>55802.99548098907</v>
      </c>
      <c r="AC74" s="45"/>
      <c r="AD74" s="46"/>
      <c r="AF74" s="46"/>
    </row>
    <row r="75" spans="1:32" x14ac:dyDescent="0.55000000000000004">
      <c r="A75" s="53" t="s">
        <v>33</v>
      </c>
      <c r="B75" s="54"/>
      <c r="C75" s="55"/>
      <c r="D75" s="56"/>
      <c r="E75" s="57">
        <f t="shared" ref="E75:AB75" si="4">SUM(E73:E74)</f>
        <v>26246.87</v>
      </c>
      <c r="F75" s="36">
        <f t="shared" si="4"/>
        <v>91559.864796988491</v>
      </c>
      <c r="G75" s="57">
        <f t="shared" si="4"/>
        <v>31739.82</v>
      </c>
      <c r="H75" s="36">
        <f t="shared" si="4"/>
        <v>111265.72258301644</v>
      </c>
      <c r="I75" s="57">
        <f t="shared" si="4"/>
        <v>47883.27</v>
      </c>
      <c r="J75" s="36">
        <f t="shared" si="4"/>
        <v>174289.01476433332</v>
      </c>
      <c r="K75" s="57">
        <f t="shared" si="4"/>
        <v>42220.45</v>
      </c>
      <c r="L75" s="36">
        <f t="shared" si="4"/>
        <v>149830.60163356719</v>
      </c>
      <c r="M75" s="68">
        <f t="shared" si="4"/>
        <v>37437.67</v>
      </c>
      <c r="N75" s="36">
        <f t="shared" si="4"/>
        <v>136110.47664696557</v>
      </c>
      <c r="O75" s="68">
        <f t="shared" si="4"/>
        <v>42277.57</v>
      </c>
      <c r="P75" s="36">
        <f t="shared" si="4"/>
        <v>159381.18452450063</v>
      </c>
      <c r="Q75" s="68">
        <f t="shared" si="4"/>
        <v>40676.559999999998</v>
      </c>
      <c r="R75" s="36">
        <f t="shared" si="4"/>
        <v>149155.00769782442</v>
      </c>
      <c r="S75" s="68">
        <f t="shared" si="4"/>
        <v>42534.33</v>
      </c>
      <c r="T75" s="36">
        <f t="shared" si="4"/>
        <v>159733.69583402338</v>
      </c>
      <c r="U75" s="68">
        <f t="shared" si="4"/>
        <v>48197.48</v>
      </c>
      <c r="V75" s="36">
        <f t="shared" si="4"/>
        <v>185043.07965081095</v>
      </c>
      <c r="W75" s="68">
        <f t="shared" si="4"/>
        <v>29304.27</v>
      </c>
      <c r="X75" s="36">
        <f t="shared" si="4"/>
        <v>110279.89945813247</v>
      </c>
      <c r="Y75" s="68">
        <f t="shared" si="4"/>
        <v>30166.03</v>
      </c>
      <c r="Z75" s="36">
        <f t="shared" si="4"/>
        <v>115883.3155849144</v>
      </c>
      <c r="AA75" s="68">
        <f t="shared" si="4"/>
        <v>21291.98</v>
      </c>
      <c r="AB75" s="36">
        <f t="shared" si="4"/>
        <v>79252.791407226381</v>
      </c>
      <c r="AC75" s="45"/>
      <c r="AD75" s="46"/>
      <c r="AF75" s="46"/>
    </row>
    <row r="76" spans="1:32" x14ac:dyDescent="0.55000000000000004">
      <c r="A76" s="29" t="str">
        <f>[5]ตารางจด!A68</f>
        <v>คณะบริหารธุรกิจ</v>
      </c>
      <c r="B76" s="58"/>
      <c r="C76" s="59"/>
      <c r="D76" s="60"/>
      <c r="E76" s="61"/>
      <c r="F76" s="62"/>
      <c r="G76" s="61"/>
      <c r="H76" s="62"/>
      <c r="I76" s="61"/>
      <c r="J76" s="62"/>
      <c r="K76" s="61"/>
      <c r="L76" s="63"/>
      <c r="M76" s="61"/>
      <c r="N76" s="63"/>
      <c r="O76" s="61"/>
      <c r="P76" s="63"/>
      <c r="Q76" s="61"/>
      <c r="R76" s="63"/>
      <c r="S76" s="61"/>
      <c r="T76" s="63"/>
      <c r="U76" s="61"/>
      <c r="V76" s="63"/>
      <c r="W76" s="61"/>
      <c r="X76" s="63"/>
      <c r="Y76" s="61"/>
      <c r="Z76" s="63"/>
      <c r="AA76" s="61"/>
      <c r="AB76" s="64"/>
      <c r="AC76" s="35">
        <f>SUM(E79+G79+I79+K79+M79+O79+Q79+S79+U79+W79+Y79+AA79)</f>
        <v>287797.09999999998</v>
      </c>
      <c r="AD76" s="36">
        <f>SUM(F79+H79+J79+L79+N79+P79+R79+T79+V79+X79+Z79+AB79)</f>
        <v>1064020.8864022098</v>
      </c>
      <c r="AF76" s="46"/>
    </row>
    <row r="77" spans="1:32" x14ac:dyDescent="0.55000000000000004">
      <c r="A77" s="39">
        <f>[5]ตารางจด!A69</f>
        <v>57</v>
      </c>
      <c r="B77" s="40" t="str">
        <f>[5]ตารางจด!B69</f>
        <v>อาคารพิทยาลงกรณ์</v>
      </c>
      <c r="C77" s="39">
        <f>[5]ตารางจด!C69</f>
        <v>0</v>
      </c>
      <c r="D77" s="41">
        <f>[5]ตารางจด!E69</f>
        <v>8142142</v>
      </c>
      <c r="E77" s="42">
        <f>'[6]คำนวณหน่วย-2560'!F131</f>
        <v>4300</v>
      </c>
      <c r="F77" s="43">
        <f>'[6]คำนวณหน่วย-2560'!G131</f>
        <v>15000.166443734073</v>
      </c>
      <c r="G77" s="44">
        <f>'[6]คำนวณหน่วย-2560'!H131</f>
        <v>6800</v>
      </c>
      <c r="H77" s="43">
        <f>'[6]คำนวณหน่วย-2560'!I131</f>
        <v>23837.782116108785</v>
      </c>
      <c r="I77" s="44">
        <f>'[6]คำนวณหน่วย-2560'!J131</f>
        <v>8200</v>
      </c>
      <c r="J77" s="43">
        <f>'[6]คำนวณหน่วย-2560'!K131</f>
        <v>29846.957425161927</v>
      </c>
      <c r="K77" s="44">
        <f>'[6]คำนวณหน่วย-2560'!L131</f>
        <v>5700</v>
      </c>
      <c r="L77" s="43">
        <f>'[6]คำนวณหน่วย-2560'!M131</f>
        <v>20227.980263387362</v>
      </c>
      <c r="M77" s="44">
        <f>'[6]คำนวณหน่วย-2560'!N131</f>
        <v>10800</v>
      </c>
      <c r="N77" s="43">
        <f>'[6]คำนวณหน่วย-2560'!O131</f>
        <v>39265.08107441591</v>
      </c>
      <c r="O77" s="44">
        <f>'[6]คำนวณหน่วย-2560'!P131</f>
        <v>10200</v>
      </c>
      <c r="P77" s="43">
        <f>'[6]คำนวณหน่วย-2560'!Q131</f>
        <v>38452.732315265668</v>
      </c>
      <c r="Q77" s="44">
        <f>'[6]คำนวณหน่วย-2560'!R131</f>
        <v>9800</v>
      </c>
      <c r="R77" s="43">
        <f>'[6]คำนวณหน่วย-2560'!S131</f>
        <v>35935.169430224167</v>
      </c>
      <c r="S77" s="44">
        <f>'[6]คำนวณหน่วย-2560'!T131</f>
        <v>9500</v>
      </c>
      <c r="T77" s="43">
        <f>'[6]คำนวณหน่วย-2560'!U131</f>
        <v>35676.360963561012</v>
      </c>
      <c r="U77" s="44">
        <f>'[6]คำนวณหน่วย-2560'!V131</f>
        <v>13500</v>
      </c>
      <c r="V77" s="43">
        <f>'[6]คำนวณหน่วย-2560'!W131</f>
        <v>51830.128365340832</v>
      </c>
      <c r="W77" s="44">
        <f>'[6]คำนวณหน่วย-2560'!X131</f>
        <v>8700</v>
      </c>
      <c r="X77" s="43">
        <f>'[6]คำนวณหน่วย-2560'!Y131</f>
        <v>32740.454728466277</v>
      </c>
      <c r="Y77" s="44">
        <f>'[6]คำนวณหน่วย-2560'!Z131</f>
        <v>6900</v>
      </c>
      <c r="Z77" s="43">
        <f>'[6]คำนวณหน่วย-2560'!AA131</f>
        <v>26506.466960879814</v>
      </c>
      <c r="AA77" s="44">
        <f>'[6]คำนวณหน่วย-2560'!AB131</f>
        <v>5500</v>
      </c>
      <c r="AB77" s="43">
        <f>'[6]คำนวณหน่วย-2560'!AC131</f>
        <v>20472.044062588124</v>
      </c>
      <c r="AC77" s="45"/>
      <c r="AD77" s="46"/>
      <c r="AF77" s="46"/>
    </row>
    <row r="78" spans="1:32" x14ac:dyDescent="0.55000000000000004">
      <c r="A78" s="47">
        <f>[5]ตารางจด!A70</f>
        <v>58</v>
      </c>
      <c r="B78" s="48" t="str">
        <f>[5]ตารางจด!B70</f>
        <v>อาคาร 25 ปี  คณะบริหารธุรกิจ</v>
      </c>
      <c r="C78" s="47">
        <f>[5]ตารางจด!C70</f>
        <v>0</v>
      </c>
      <c r="D78" s="49">
        <f>[5]ตารางจด!E70</f>
        <v>8306827</v>
      </c>
      <c r="E78" s="50">
        <f>'[6]คำนวณหน่วย-2560'!F132</f>
        <v>12256.37</v>
      </c>
      <c r="F78" s="36">
        <f>'[6]คำนวณหน่วย-2560'!G132</f>
        <v>42755.253487439302</v>
      </c>
      <c r="G78" s="51">
        <f>'[6]คำนวณหน่วย-2560'!H132</f>
        <v>11754.01</v>
      </c>
      <c r="H78" s="36">
        <f>'[6]คำนวณหน่วย-2560'!I132</f>
        <v>41204.34255449468</v>
      </c>
      <c r="I78" s="51">
        <f>'[6]คำนวณหน่วย-2560'!J132</f>
        <v>20128.12</v>
      </c>
      <c r="J78" s="36">
        <f>'[6]คำนวณหน่วย-2560'!K132</f>
        <v>73263.797644945153</v>
      </c>
      <c r="K78" s="51">
        <f>'[6]คำนวณหน่วย-2560'!L132</f>
        <v>16162.4</v>
      </c>
      <c r="L78" s="36">
        <f>'[6]คำนวณหน่วย-2560'!M132</f>
        <v>57356.61547525823</v>
      </c>
      <c r="M78" s="51">
        <f>'[6]คำนวณหน่วย-2560'!N132</f>
        <v>9066.3700000000008</v>
      </c>
      <c r="N78" s="36">
        <f>'[6]คำนวณหน่วย-2560'!O132</f>
        <v>32962.199361171501</v>
      </c>
      <c r="O78" s="51">
        <f>'[6]คำนวณหน่วย-2560'!P132</f>
        <v>18506.72</v>
      </c>
      <c r="P78" s="36">
        <f>'[6]คำนวณหน่วย-2560'!Q132</f>
        <v>69768.034332703275</v>
      </c>
      <c r="Q78" s="51">
        <f>'[6]คำนวณหน่วย-2560'!R132</f>
        <v>20692.47</v>
      </c>
      <c r="R78" s="36">
        <f>'[6]คำนวณหน่วย-2560'!S132</f>
        <v>75876.266875492933</v>
      </c>
      <c r="S78" s="51">
        <f>'[6]คำนวณหน่วย-2560'!T132</f>
        <v>18759.099999999999</v>
      </c>
      <c r="T78" s="36">
        <f>'[6]คำนวณหน่วย-2560'!U132</f>
        <v>70448.044521214455</v>
      </c>
      <c r="U78" s="51">
        <f>'[6]คำนวณหน่วย-2560'!V132</f>
        <v>23813.99</v>
      </c>
      <c r="V78" s="36">
        <f>'[6]คำนวณหน่วย-2560'!W132</f>
        <v>91428.308043773563</v>
      </c>
      <c r="W78" s="51">
        <f>'[6]คำนวณหน่วย-2560'!X132</f>
        <v>9232.06</v>
      </c>
      <c r="X78" s="36">
        <f>'[6]คำนวณหน่วย-2560'!Y132</f>
        <v>34742.740514998201</v>
      </c>
      <c r="Y78" s="51">
        <f>'[6]คำนวณหน่วย-2560'!Z132</f>
        <v>16499.689999999999</v>
      </c>
      <c r="Z78" s="36">
        <f>'[6]คำนวณหน่วย-2560'!AA132</f>
        <v>63383.838818805656</v>
      </c>
      <c r="AA78" s="51">
        <f>'[6]คำนวณหน่วย-2560'!AB132</f>
        <v>11025.8</v>
      </c>
      <c r="AB78" s="36">
        <f>'[6]คำนวณหน่วย-2560'!AC132</f>
        <v>41040.12062277893</v>
      </c>
      <c r="AC78" s="45"/>
      <c r="AD78" s="46"/>
      <c r="AF78" s="46"/>
    </row>
    <row r="79" spans="1:32" x14ac:dyDescent="0.55000000000000004">
      <c r="A79" s="53" t="s">
        <v>33</v>
      </c>
      <c r="B79" s="54"/>
      <c r="C79" s="55"/>
      <c r="D79" s="56"/>
      <c r="E79" s="57">
        <f t="shared" ref="E79:AB79" si="5">SUM(E77:E78)</f>
        <v>16556.370000000003</v>
      </c>
      <c r="F79" s="36">
        <f t="shared" si="5"/>
        <v>57755.419931173376</v>
      </c>
      <c r="G79" s="57">
        <f>SUM(G77:G78)</f>
        <v>18554.010000000002</v>
      </c>
      <c r="H79" s="36">
        <f t="shared" si="5"/>
        <v>65042.124670603465</v>
      </c>
      <c r="I79" s="57">
        <f t="shared" si="5"/>
        <v>28328.12</v>
      </c>
      <c r="J79" s="36">
        <f t="shared" si="5"/>
        <v>103110.75507010709</v>
      </c>
      <c r="K79" s="57">
        <f t="shared" si="5"/>
        <v>21862.400000000001</v>
      </c>
      <c r="L79" s="36">
        <f t="shared" si="5"/>
        <v>77584.595738645585</v>
      </c>
      <c r="M79" s="68">
        <f t="shared" si="5"/>
        <v>19866.370000000003</v>
      </c>
      <c r="N79" s="36">
        <f t="shared" si="5"/>
        <v>72227.28043558741</v>
      </c>
      <c r="O79" s="68">
        <f t="shared" si="5"/>
        <v>28706.720000000001</v>
      </c>
      <c r="P79" s="36">
        <f t="shared" si="5"/>
        <v>108220.76664796894</v>
      </c>
      <c r="Q79" s="68">
        <f t="shared" si="5"/>
        <v>30492.47</v>
      </c>
      <c r="R79" s="36">
        <f t="shared" si="5"/>
        <v>111811.4363057171</v>
      </c>
      <c r="S79" s="68">
        <f t="shared" si="5"/>
        <v>28259.1</v>
      </c>
      <c r="T79" s="36">
        <f t="shared" si="5"/>
        <v>106124.40548477546</v>
      </c>
      <c r="U79" s="68">
        <f t="shared" si="5"/>
        <v>37313.990000000005</v>
      </c>
      <c r="V79" s="36">
        <f t="shared" si="5"/>
        <v>143258.43640911439</v>
      </c>
      <c r="W79" s="68">
        <f t="shared" si="5"/>
        <v>17932.059999999998</v>
      </c>
      <c r="X79" s="36">
        <f t="shared" si="5"/>
        <v>67483.195243464477</v>
      </c>
      <c r="Y79" s="68">
        <f t="shared" si="5"/>
        <v>23399.69</v>
      </c>
      <c r="Z79" s="36">
        <f t="shared" si="5"/>
        <v>89890.30577968547</v>
      </c>
      <c r="AA79" s="68">
        <f t="shared" si="5"/>
        <v>16525.8</v>
      </c>
      <c r="AB79" s="36">
        <f t="shared" si="5"/>
        <v>61512.164685367054</v>
      </c>
      <c r="AC79" s="45"/>
      <c r="AD79" s="46"/>
      <c r="AF79" s="46"/>
    </row>
    <row r="80" spans="1:32" x14ac:dyDescent="0.55000000000000004">
      <c r="A80" s="29" t="str">
        <f>[5]ตารางจด!A71</f>
        <v>วิทยาลัยบริหารศาสตร์</v>
      </c>
      <c r="B80" s="58"/>
      <c r="C80" s="59"/>
      <c r="D80" s="60"/>
      <c r="E80" s="61"/>
      <c r="F80" s="62"/>
      <c r="G80" s="61"/>
      <c r="H80" s="62"/>
      <c r="I80" s="61"/>
      <c r="J80" s="62"/>
      <c r="K80" s="61"/>
      <c r="L80" s="63"/>
      <c r="M80" s="61"/>
      <c r="N80" s="63"/>
      <c r="O80" s="61"/>
      <c r="P80" s="63"/>
      <c r="Q80" s="61"/>
      <c r="R80" s="63"/>
      <c r="S80" s="61"/>
      <c r="T80" s="63"/>
      <c r="U80" s="61"/>
      <c r="V80" s="63"/>
      <c r="W80" s="61"/>
      <c r="X80" s="63"/>
      <c r="Y80" s="61"/>
      <c r="Z80" s="63"/>
      <c r="AA80" s="61"/>
      <c r="AB80" s="64"/>
      <c r="AC80" s="35">
        <f>SUM(E81+G81+I81+K81+M81+O81+Q81+S81+U81+W81+Y81+AA81)</f>
        <v>181644.80999999997</v>
      </c>
      <c r="AD80" s="36">
        <f>SUM(F81+H81+J81+L81+N81+P81+R81+T81+V81+X81+Z81+AB81)</f>
        <v>671083.86649162835</v>
      </c>
      <c r="AF80" s="46"/>
    </row>
    <row r="81" spans="1:32" x14ac:dyDescent="0.55000000000000004">
      <c r="A81" s="47">
        <f>[5]ตารางจด!A72</f>
        <v>59</v>
      </c>
      <c r="B81" s="48" t="str">
        <f>[5]ตารางจด!B72</f>
        <v>อาคารเทพ  พงษ์พานิช</v>
      </c>
      <c r="C81" s="47">
        <f>[5]ตารางจด!C72</f>
        <v>0</v>
      </c>
      <c r="D81" s="49">
        <f>[5]ตารางจด!E72</f>
        <v>9237675</v>
      </c>
      <c r="E81" s="50">
        <f>'[6]คำนวณหน่วย-2560'!F174</f>
        <v>9452.2199999999993</v>
      </c>
      <c r="F81" s="36">
        <f>'[6]คำนวณหน่วย-2560'!G174</f>
        <v>32973.226340184199</v>
      </c>
      <c r="G81" s="51">
        <f>'[6]คำนวณหน่วย-2560'!H174</f>
        <v>10531.24</v>
      </c>
      <c r="H81" s="36">
        <f>'[6]คำนวณหน่วย-2560'!I174</f>
        <v>36917.853607713158</v>
      </c>
      <c r="I81" s="51">
        <f>'[6]คำนวณหน่วย-2560'!J174</f>
        <v>18265.29</v>
      </c>
      <c r="J81" s="36">
        <f>'[6]คำนวณหน่วย-2560'!K174</f>
        <v>66483.333291248287</v>
      </c>
      <c r="K81" s="51">
        <f>'[6]คำนวณหน่วย-2560'!L174</f>
        <v>16783.759999999998</v>
      </c>
      <c r="L81" s="36">
        <f>'[6]คำนวณหน่วย-2560'!M174</f>
        <v>59561.678250075485</v>
      </c>
      <c r="M81" s="51">
        <f>'[6]คำนวณหน่วย-2560'!N174</f>
        <v>14165.98</v>
      </c>
      <c r="N81" s="36">
        <f>'[6]คำนวณหน่วย-2560'!O174</f>
        <v>51502.625296162427</v>
      </c>
      <c r="O81" s="51">
        <f>'[6]คำนวณหน่วย-2560'!P174</f>
        <v>17818.25</v>
      </c>
      <c r="P81" s="36">
        <f>'[6]คำนวณหน่วย-2560'!Q174</f>
        <v>67172.587997694354</v>
      </c>
      <c r="Q81" s="51">
        <f>'[6]คำนวณหน่วย-2560'!R174</f>
        <v>17963.650000000001</v>
      </c>
      <c r="R81" s="36">
        <f>'[6]คำนวณหน่วย-2560'!S174</f>
        <v>65870.082279106777</v>
      </c>
      <c r="S81" s="51">
        <f>'[6]คำนวณหน่วย-2560'!T174</f>
        <v>21275.87</v>
      </c>
      <c r="T81" s="36">
        <f>'[6]คำนวณหน่วย-2560'!U174</f>
        <v>79899.538729873559</v>
      </c>
      <c r="U81" s="51">
        <f>'[6]คำนวณหน่วย-2560'!V174</f>
        <v>19994.29</v>
      </c>
      <c r="V81" s="36">
        <f>'[6]คำนวณหน่วย-2560'!W174</f>
        <v>76763.453131396338</v>
      </c>
      <c r="W81" s="51">
        <f>'[6]คำนวณหน่วย-2560'!X174</f>
        <v>11178.77</v>
      </c>
      <c r="X81" s="36">
        <f>'[6]คำนวณหน่วย-2560'!Y174</f>
        <v>42068.737138498502</v>
      </c>
      <c r="Y81" s="51">
        <f>'[6]คำนวณหน่วย-2560'!Z174</f>
        <v>14549.08</v>
      </c>
      <c r="Z81" s="36">
        <f>'[6]คำนวณหน่วย-2560'!AA174</f>
        <v>55890.53743930396</v>
      </c>
      <c r="AA81" s="51">
        <f>'[6]คำนวณหน่วย-2560'!AB174</f>
        <v>9666.41</v>
      </c>
      <c r="AB81" s="36">
        <f>'[6]คำนวณหน่วย-2560'!AC174</f>
        <v>35980.212990371358</v>
      </c>
      <c r="AC81" s="45"/>
      <c r="AD81" s="46"/>
      <c r="AF81" s="46"/>
    </row>
    <row r="82" spans="1:32" x14ac:dyDescent="0.55000000000000004">
      <c r="A82" s="29" t="str">
        <f>[5]ตารางจด!A73</f>
        <v>ศูนย์กล้วยไม้</v>
      </c>
      <c r="B82" s="58"/>
      <c r="C82" s="59"/>
      <c r="D82" s="60"/>
      <c r="E82" s="61"/>
      <c r="F82" s="63"/>
      <c r="G82" s="61"/>
      <c r="H82" s="63"/>
      <c r="I82" s="61"/>
      <c r="J82" s="63"/>
      <c r="K82" s="61"/>
      <c r="L82" s="63"/>
      <c r="M82" s="61"/>
      <c r="N82" s="63"/>
      <c r="O82" s="61"/>
      <c r="P82" s="63"/>
      <c r="Q82" s="61"/>
      <c r="R82" s="63"/>
      <c r="S82" s="61"/>
      <c r="T82" s="63"/>
      <c r="U82" s="61"/>
      <c r="V82" s="63"/>
      <c r="W82" s="61"/>
      <c r="X82" s="63"/>
      <c r="Y82" s="61"/>
      <c r="Z82" s="63"/>
      <c r="AA82" s="61"/>
      <c r="AB82" s="63"/>
      <c r="AC82" s="35">
        <f>SUM(E83+G83+I83+K83+M83+O83+Q83+S83+U83+W83+Y83+AA83)</f>
        <v>238233.31</v>
      </c>
      <c r="AD82" s="36">
        <f>SUM(F83+H83+J83+L83+N83+P83+R83+T83+V83+X83+Z83+AB83)</f>
        <v>879071.84908427112</v>
      </c>
      <c r="AF82" s="46"/>
    </row>
    <row r="83" spans="1:32" x14ac:dyDescent="0.55000000000000004">
      <c r="A83" s="47">
        <f>[5]ตารางจด!A74</f>
        <v>60</v>
      </c>
      <c r="B83" s="48" t="str">
        <f>[5]ตารางจด!B74</f>
        <v>อาคารเฉลิมพระเกียรติสมเด็จพระศรีนครินทราบรมราชนี</v>
      </c>
      <c r="C83" s="47">
        <f>[5]ตารางจด!C74</f>
        <v>0</v>
      </c>
      <c r="D83" s="49">
        <f>[5]ตารางจด!E74</f>
        <v>8642034</v>
      </c>
      <c r="E83" s="50">
        <f>'[6]คำนวณหน่วย-2560'!F51</f>
        <v>15116.76</v>
      </c>
      <c r="F83" s="36">
        <f>'[6]คำนวณหน่วย-2560'!G51</f>
        <v>52733.468858135231</v>
      </c>
      <c r="G83" s="51">
        <f>'[6]คำนวณหน่วย-2560'!H51</f>
        <v>16651.14</v>
      </c>
      <c r="H83" s="36">
        <f>'[6]คำนวณหน่วย-2560'!I51</f>
        <v>58371.506956591707</v>
      </c>
      <c r="I83" s="51">
        <f>'[6]คำนวณหน่วย-2560'!J51</f>
        <v>21470.16</v>
      </c>
      <c r="J83" s="36">
        <f>'[6]คำนวณหน่วย-2560'!K51</f>
        <v>78148.652613587154</v>
      </c>
      <c r="K83" s="51">
        <f>'[6]คำนวณหน่วย-2560'!L51</f>
        <v>17898.88</v>
      </c>
      <c r="L83" s="36">
        <f>'[6]คำนวณหน่วย-2560'!M51</f>
        <v>63518.980943287512</v>
      </c>
      <c r="M83" s="51">
        <f>'[6]คำนวณหน่วย-2560'!N51</f>
        <v>23517.4</v>
      </c>
      <c r="N83" s="36">
        <f>'[6]คำนวณหน่วย-2560'!O51</f>
        <v>85501.168301802652</v>
      </c>
      <c r="O83" s="51">
        <f>'[6]คำนวณหน่วย-2560'!P51</f>
        <v>21299.42</v>
      </c>
      <c r="P83" s="36">
        <f>'[6]คำนวณหน่วย-2560'!Q51</f>
        <v>80296.166248079971</v>
      </c>
      <c r="Q83" s="51">
        <f>'[6]คำนวณหน่วย-2560'!R51</f>
        <v>19559.259999999998</v>
      </c>
      <c r="R83" s="36">
        <f>'[6]คำนวณหน่วย-2560'!S51</f>
        <v>71720.951227531259</v>
      </c>
      <c r="S83" s="51">
        <f>'[6]คำนวณหน่วย-2560'!T51</f>
        <v>22626.7</v>
      </c>
      <c r="T83" s="36">
        <f>'[6]คำนวณหน่วย-2560'!U51</f>
        <v>84972.454380442738</v>
      </c>
      <c r="U83" s="51">
        <f>'[6]คำนวณหน่วย-2560'!V51</f>
        <v>22583.79</v>
      </c>
      <c r="V83" s="36">
        <f>'[6]คำนวณหน่วย-2560'!W51</f>
        <v>86705.239605622279</v>
      </c>
      <c r="W83" s="51">
        <f>'[6]คำนวณหน่วย-2560'!X51</f>
        <v>20175.650000000001</v>
      </c>
      <c r="X83" s="36">
        <f>'[6]คำนวณหน่วย-2560'!Y51</f>
        <v>75926.43166004376</v>
      </c>
      <c r="Y83" s="51">
        <f>'[6]คำนวณหน่วย-2560'!Z51</f>
        <v>18537.57</v>
      </c>
      <c r="Z83" s="36">
        <f>'[6]คำนวณหน่วย-2560'!AA51</f>
        <v>71212.389382608235</v>
      </c>
      <c r="AA83" s="51">
        <f>'[6]คำนวณหน่วย-2560'!AB51</f>
        <v>18796.580000000002</v>
      </c>
      <c r="AB83" s="36">
        <f>'[6]คำนวณหน่วย-2560'!AC51</f>
        <v>69964.438906538679</v>
      </c>
      <c r="AC83" s="45"/>
      <c r="AD83" s="46"/>
      <c r="AF83" s="46"/>
    </row>
    <row r="84" spans="1:32" x14ac:dyDescent="0.55000000000000004">
      <c r="A84" s="29" t="str">
        <f>[5]ตารางจด!A75</f>
        <v>คณะวิทยาศาสตร์</v>
      </c>
      <c r="B84" s="58"/>
      <c r="C84" s="59"/>
      <c r="D84" s="60"/>
      <c r="E84" s="61"/>
      <c r="F84" s="63"/>
      <c r="G84" s="61"/>
      <c r="H84" s="63"/>
      <c r="I84" s="61"/>
      <c r="J84" s="63"/>
      <c r="K84" s="61"/>
      <c r="L84" s="63"/>
      <c r="M84" s="61"/>
      <c r="N84" s="63"/>
      <c r="O84" s="61"/>
      <c r="P84" s="63"/>
      <c r="Q84" s="61"/>
      <c r="R84" s="63"/>
      <c r="S84" s="61"/>
      <c r="T84" s="63"/>
      <c r="U84" s="61"/>
      <c r="V84" s="63"/>
      <c r="W84" s="61"/>
      <c r="X84" s="63"/>
      <c r="Y84" s="61"/>
      <c r="Z84" s="63"/>
      <c r="AA84" s="61"/>
      <c r="AB84" s="63"/>
      <c r="AC84" s="35">
        <f>SUM(E91+G91+I91+K91+M91+O91+Q91+S91+U91+W91+Y91+AA91)</f>
        <v>1755034.7299999997</v>
      </c>
      <c r="AD84" s="36">
        <f>SUM(F91+H91+J91+L91+N91+P91+R91+T91+V91+X91+Z91+AB91)</f>
        <v>6469868.6538686194</v>
      </c>
      <c r="AF84" s="46"/>
    </row>
    <row r="85" spans="1:32" x14ac:dyDescent="0.55000000000000004">
      <c r="A85" s="47">
        <f>[5]ตารางจด!A76</f>
        <v>61</v>
      </c>
      <c r="B85" s="48" t="str">
        <f>[5]ตารางจด!B76</f>
        <v>อาคารแม่โจ้  60  ปี  มิเตอร์ตัวที่ 1</v>
      </c>
      <c r="C85" s="47">
        <f>[5]ตารางจด!C76</f>
        <v>0</v>
      </c>
      <c r="D85" s="49">
        <f>[5]ตารางจด!E76</f>
        <v>4886040</v>
      </c>
      <c r="E85" s="50">
        <f>'[6]คำนวณหน่วย-2560'!F141</f>
        <v>36416.019999999997</v>
      </c>
      <c r="F85" s="36">
        <f>'[6]คำนวณหน่วย-2560'!G141</f>
        <v>127034.03749263925</v>
      </c>
      <c r="G85" s="51">
        <f>'[6]คำนวณหน่วย-2560'!H141</f>
        <v>37795.300000000003</v>
      </c>
      <c r="H85" s="36">
        <f>'[6]คำนวณหน่วย-2560'!I141</f>
        <v>132493.54800190683</v>
      </c>
      <c r="I85" s="51">
        <f>'[6]คำนวณหน่วย-2560'!J141</f>
        <v>61716.45</v>
      </c>
      <c r="J85" s="36">
        <f>'[6]คำนวณหน่วย-2560'!K141</f>
        <v>224640.03116855302</v>
      </c>
      <c r="K85" s="51">
        <f>'[6]คำนวณหน่วย-2560'!L141</f>
        <v>59778.31</v>
      </c>
      <c r="L85" s="36">
        <f>'[6]คำนวณหน่วย-2560'!M141</f>
        <v>212139.38155414938</v>
      </c>
      <c r="M85" s="51">
        <f>'[6]คำนวณหน่วย-2560'!N141</f>
        <v>61629.89</v>
      </c>
      <c r="N85" s="36">
        <f>'[6]คำนวณหน่วย-2560'!O141</f>
        <v>224065.05809790132</v>
      </c>
      <c r="O85" s="51">
        <f>'[6]คำนวณหน่วย-2560'!P141</f>
        <v>62677.69</v>
      </c>
      <c r="P85" s="36">
        <f>'[6]คำนวณหน่วย-2560'!Q141</f>
        <v>236287.10154011802</v>
      </c>
      <c r="Q85" s="51">
        <f>'[6]คำนวณหน่วย-2560'!R141</f>
        <v>57902.33</v>
      </c>
      <c r="R85" s="36">
        <f>'[6]คำนวณหน่วย-2560'!S141</f>
        <v>212319.39173007672</v>
      </c>
      <c r="S85" s="51">
        <f>'[6]คำนวณหน่วย-2560'!T141</f>
        <v>55177.85</v>
      </c>
      <c r="T85" s="36">
        <f>'[6]คำนวณหน่วย-2560'!U141</f>
        <v>207215.25197823421</v>
      </c>
      <c r="U85" s="51">
        <f>'[6]คำนวณหน่วย-2560'!V141</f>
        <v>50648.19</v>
      </c>
      <c r="V85" s="36">
        <f>'[6]คำนวณหน่วย-2560'!W141</f>
        <v>194452.0140127535</v>
      </c>
      <c r="W85" s="51">
        <f>'[6]คำนวณหน่วย-2560'!X141</f>
        <v>38710.949999999997</v>
      </c>
      <c r="X85" s="36">
        <f>'[6]คำนวณหน่วย-2560'!Y141</f>
        <v>145679.78229550822</v>
      </c>
      <c r="Y85" s="51">
        <f>'[6]คำนวณหน่วย-2560'!Z141</f>
        <v>44636.22</v>
      </c>
      <c r="Z85" s="36">
        <f>'[6]คำนวณหน่วย-2560'!AA141</f>
        <v>171470.79575196563</v>
      </c>
      <c r="AA85" s="51">
        <f>'[6]คำนวณหน่วย-2560'!AB141</f>
        <v>35976.89</v>
      </c>
      <c r="AB85" s="36">
        <f>'[6]คำนวณหน่วย-2560'!AC141</f>
        <v>133912.81405725199</v>
      </c>
      <c r="AC85" s="45"/>
      <c r="AD85" s="46"/>
      <c r="AF85" s="46"/>
    </row>
    <row r="86" spans="1:32" x14ac:dyDescent="0.55000000000000004">
      <c r="A86" s="47">
        <f>[5]ตารางจด!A77</f>
        <v>62</v>
      </c>
      <c r="B86" s="48" t="str">
        <f>[5]ตารางจด!B77</f>
        <v>อาคารแม่โจ้  60  ปี  มิเตอร์ตัวที่ 2</v>
      </c>
      <c r="C86" s="47">
        <f>[5]ตารางจด!C77</f>
        <v>0</v>
      </c>
      <c r="D86" s="49">
        <f>[5]ตารางจด!E77</f>
        <v>4886038</v>
      </c>
      <c r="E86" s="50">
        <f>'[6]คำนวณหน่วย-2560'!F142</f>
        <v>28660</v>
      </c>
      <c r="F86" s="36">
        <f>'[6]คำนวณหน่วย-2560'!G142</f>
        <v>99977.853552888031</v>
      </c>
      <c r="G86" s="51">
        <f>'[6]คำนวณหน่วย-2560'!H142</f>
        <v>28747.91</v>
      </c>
      <c r="H86" s="36">
        <f>'[6]คำนวณหน่วย-2560'!I142</f>
        <v>100777.413951986</v>
      </c>
      <c r="I86" s="51">
        <f>'[6]คำนวณหน่วย-2560'!J142</f>
        <v>46242.75</v>
      </c>
      <c r="J86" s="36">
        <f>'[6]คำนวณหน่วย-2560'!K142</f>
        <v>168317.73054541546</v>
      </c>
      <c r="K86" s="51">
        <f>'[6]คำนวณหน่วย-2560'!L142</f>
        <v>42268.02</v>
      </c>
      <c r="L86" s="36">
        <f>'[6]คำนวณหน่วย-2560'!M142</f>
        <v>149999.41654955479</v>
      </c>
      <c r="M86" s="51">
        <f>'[6]คำนวณหน่วย-2560'!N142</f>
        <v>42573.05</v>
      </c>
      <c r="N86" s="36">
        <f>'[6]คำนวณหน่วย-2560'!O142</f>
        <v>154780.94998473724</v>
      </c>
      <c r="O86" s="51">
        <f>'[6]คำนวณหน่วย-2560'!P142</f>
        <v>45301.91</v>
      </c>
      <c r="P86" s="36">
        <f>'[6]คำนวณหน่วย-2560'!Q142</f>
        <v>170782.57045100559</v>
      </c>
      <c r="Q86" s="51">
        <f>'[6]คำนวณหน่วย-2560'!R142</f>
        <v>42849.11</v>
      </c>
      <c r="R86" s="36">
        <f>'[6]คำนวณหน่วย-2560'!S142</f>
        <v>157121.43140656254</v>
      </c>
      <c r="S86" s="51">
        <f>'[6]คำนวณหน่วย-2560'!T142</f>
        <v>47551.519999999997</v>
      </c>
      <c r="T86" s="36">
        <f>'[6]คำนวณหน่วย-2560'!U142</f>
        <v>178575.28335642008</v>
      </c>
      <c r="U86" s="51">
        <f>'[6]คำนวณหน่วย-2560'!V142</f>
        <v>47632.14</v>
      </c>
      <c r="V86" s="36">
        <f>'[6]คำนวณหน่วย-2560'!W142</f>
        <v>182872.58744562117</v>
      </c>
      <c r="W86" s="51">
        <f>'[6]คำนวณหน่วย-2560'!X142</f>
        <v>32583.14</v>
      </c>
      <c r="X86" s="36">
        <f>'[6]คำนวณหน่วย-2560'!Y142</f>
        <v>122619.17472198606</v>
      </c>
      <c r="Y86" s="51">
        <f>'[6]คำนวณหน่วย-2560'!Z142</f>
        <v>36498.1</v>
      </c>
      <c r="Z86" s="36">
        <f>'[6]คำนวณหน่วย-2560'!AA142</f>
        <v>140208.06982389675</v>
      </c>
      <c r="AA86" s="51">
        <f>'[6]คำนวณหน่วย-2560'!AB142</f>
        <v>25234.51</v>
      </c>
      <c r="AB86" s="36">
        <f>'[6]คำนวณหน่วย-2560'!AC142</f>
        <v>93927.636475967389</v>
      </c>
      <c r="AC86" s="45"/>
      <c r="AD86" s="46"/>
      <c r="AF86" s="46"/>
    </row>
    <row r="87" spans="1:32" x14ac:dyDescent="0.55000000000000004">
      <c r="A87" s="47">
        <f>[5]ตารางจด!A78</f>
        <v>63</v>
      </c>
      <c r="B87" s="48" t="str">
        <f>[5]ตารางจด!B78</f>
        <v>อาคารเสาวรัจนิตยวรรธนะ</v>
      </c>
      <c r="C87" s="47">
        <f>[5]ตารางจด!C78</f>
        <v>0</v>
      </c>
      <c r="D87" s="49">
        <f>[5]ตารางจด!E78</f>
        <v>8125072</v>
      </c>
      <c r="E87" s="50">
        <f>'[6]คำนวณหน่วย-2560'!F143</f>
        <v>18235.84</v>
      </c>
      <c r="F87" s="36">
        <f>'[6]คำนวณหน่วย-2560'!G143</f>
        <v>63614.101218907803</v>
      </c>
      <c r="G87" s="51">
        <f>'[6]คำนวณหน่วย-2560'!H143</f>
        <v>18115.43</v>
      </c>
      <c r="H87" s="36">
        <f>'[6]คำนวณหน่วย-2560'!I143</f>
        <v>63504.657835238315</v>
      </c>
      <c r="I87" s="51">
        <f>'[6]คำนวณหน่วย-2560'!J143</f>
        <v>21034.54</v>
      </c>
      <c r="J87" s="36">
        <f>'[6]คำนวณหน่วย-2560'!K143</f>
        <v>76563.051199739712</v>
      </c>
      <c r="K87" s="51">
        <f>'[6]คำนวณหน่วย-2560'!L143</f>
        <v>20206.32</v>
      </c>
      <c r="L87" s="36">
        <f>'[6]คำนวณหน่วย-2560'!M143</f>
        <v>71707.551255384096</v>
      </c>
      <c r="M87" s="51">
        <f>'[6]คำนวณหน่วย-2560'!N143</f>
        <v>27386.89</v>
      </c>
      <c r="N87" s="36">
        <f>'[6]คำนวณหน่วย-2560'!O143</f>
        <v>99569.301502417613</v>
      </c>
      <c r="O87" s="51">
        <f>'[6]คำนวณหน่วย-2560'!P143</f>
        <v>22321.4</v>
      </c>
      <c r="P87" s="36">
        <f>'[6]คำนวณหน่วย-2560'!Q143</f>
        <v>84148.90383352658</v>
      </c>
      <c r="Q87" s="51">
        <f>'[6]คำนวณหน่วย-2560'!R143</f>
        <v>20452.150000000001</v>
      </c>
      <c r="R87" s="36">
        <f>'[6]คำนวณหน่วย-2560'!S143</f>
        <v>74995.048516567273</v>
      </c>
      <c r="S87" s="51">
        <f>'[6]คำนวณหน่วย-2560'!T143</f>
        <v>24034.04</v>
      </c>
      <c r="T87" s="36">
        <f>'[6]คำนวณหน่วย-2560'!U143</f>
        <v>90257.588047648838</v>
      </c>
      <c r="U87" s="51">
        <f>'[6]คำนวณหน่วย-2560'!V143</f>
        <v>22882.03</v>
      </c>
      <c r="V87" s="36">
        <f>'[6]คำนวณหน่วย-2560'!W143</f>
        <v>87850.26312293185</v>
      </c>
      <c r="W87" s="51">
        <f>'[6]คำนวณหน่วย-2560'!X143</f>
        <v>20175.650000000001</v>
      </c>
      <c r="X87" s="36">
        <f>'[6]คำนวณหน่วย-2560'!Y143</f>
        <v>75926.43166004376</v>
      </c>
      <c r="Y87" s="51">
        <f>'[6]คำนวณหน่วย-2560'!Z143</f>
        <v>18537.57</v>
      </c>
      <c r="Z87" s="36">
        <f>'[6]คำนวณหน่วย-2560'!AA143</f>
        <v>71212.389382608235</v>
      </c>
      <c r="AA87" s="51">
        <f>'[6]คำนวณหน่วย-2560'!AB143</f>
        <v>5703.87</v>
      </c>
      <c r="AB87" s="36">
        <f>'[6]คำนวณหน่วย-2560'!AC143</f>
        <v>21230.886903140821</v>
      </c>
      <c r="AC87" s="45"/>
      <c r="AD87" s="46"/>
      <c r="AF87" s="46"/>
    </row>
    <row r="88" spans="1:32" s="72" customFormat="1" x14ac:dyDescent="0.55000000000000004">
      <c r="A88" s="47">
        <f>[5]ตารางจด!A79</f>
        <v>64</v>
      </c>
      <c r="B88" s="48" t="str">
        <f>[5]ตารางจด!B79</f>
        <v>อาคารจุฬาภรณ์    มิเตอร์ตัวที่ 1</v>
      </c>
      <c r="C88" s="47">
        <f>[5]ตารางจด!C79</f>
        <v>0</v>
      </c>
      <c r="D88" s="49">
        <f>[5]ตารางจด!E79</f>
        <v>9123200</v>
      </c>
      <c r="E88" s="50">
        <f>'[6]คำนวณหน่วย-2560'!F144</f>
        <v>15091.53</v>
      </c>
      <c r="F88" s="36">
        <f>'[6]คำนวณหน่วย-2560'!G144</f>
        <v>52645.456253629323</v>
      </c>
      <c r="G88" s="51">
        <f>'[6]คำนวณหน่วย-2560'!H144</f>
        <v>14532.46</v>
      </c>
      <c r="H88" s="36">
        <f>'[6]คำนวณหน่วย-2560'!I144</f>
        <v>50944.355160450919</v>
      </c>
      <c r="I88" s="51">
        <f>'[6]คำนวณหน่วย-2560'!J144</f>
        <v>22344.19</v>
      </c>
      <c r="J88" s="36">
        <f>'[6]คำนวณหน่วย-2560'!K144</f>
        <v>81330.010686552298</v>
      </c>
      <c r="K88" s="51">
        <f>'[6]คำนวณหน่วย-2560'!L144</f>
        <v>20027.46</v>
      </c>
      <c r="L88" s="36">
        <f>'[6]คำนวณหน่วย-2560'!M144</f>
        <v>71072.8185273298</v>
      </c>
      <c r="M88" s="51">
        <f>'[6]คำนวณหน่วย-2560'!N144</f>
        <v>19321.16</v>
      </c>
      <c r="N88" s="36">
        <f>'[6]คำนวณหน่วย-2560'!O144</f>
        <v>70245.084615903863</v>
      </c>
      <c r="O88" s="51">
        <f>'[6]คำนวณหน่วย-2560'!P144</f>
        <v>21449.59</v>
      </c>
      <c r="P88" s="36">
        <f>'[6]คำนวณหน่วย-2560'!Q144</f>
        <v>80862.288484529345</v>
      </c>
      <c r="Q88" s="51">
        <f>'[6]คำนวณหน่วย-2560'!R144</f>
        <v>20659.25</v>
      </c>
      <c r="R88" s="36">
        <f>'[6]คำนวณหน่วย-2560'!S144</f>
        <v>75754.453984832522</v>
      </c>
      <c r="S88" s="51">
        <f>'[6]คำนวณหน่วย-2560'!T144</f>
        <v>21685.98</v>
      </c>
      <c r="T88" s="36">
        <f>'[6]คำนวณหน่วย-2560'!U144</f>
        <v>81439.668455638399</v>
      </c>
      <c r="U88" s="51">
        <f>'[6]คำนวณหน่วย-2560'!V144</f>
        <v>22442.77</v>
      </c>
      <c r="V88" s="36">
        <f>'[6]คำนวณหน่วย-2560'!W144</f>
        <v>86163.825923986689</v>
      </c>
      <c r="W88" s="51">
        <f>'[6]คำนวณหน่วย-2560'!X144</f>
        <v>15261.25</v>
      </c>
      <c r="X88" s="36">
        <f>'[6]คำนวณหน่วย-2560'!Y144</f>
        <v>57432.214336184596</v>
      </c>
      <c r="Y88" s="51">
        <f>'[6]คำนวณหน่วย-2560'!Z144</f>
        <v>16790.509999999998</v>
      </c>
      <c r="Z88" s="36">
        <f>'[6]คำนวณหน่วย-2560'!AA144</f>
        <v>64501.028778452477</v>
      </c>
      <c r="AA88" s="51">
        <f>'[6]คำนวณหน่วย-2560'!AB144</f>
        <v>11973.83</v>
      </c>
      <c r="AB88" s="36">
        <f>'[6]คำนวณหน่วย-2560'!AC144</f>
        <v>44568.868246898099</v>
      </c>
      <c r="AC88" s="69"/>
      <c r="AD88" s="70"/>
      <c r="AE88" s="71"/>
      <c r="AF88" s="70"/>
    </row>
    <row r="89" spans="1:32" x14ac:dyDescent="0.55000000000000004">
      <c r="A89" s="47">
        <f>[5]ตารางจด!A80</f>
        <v>65</v>
      </c>
      <c r="B89" s="48" t="str">
        <f>[5]ตารางจด!B80</f>
        <v>อาคารจุฬาภรณ์    มิเตอร์ตัวที่ 2</v>
      </c>
      <c r="C89" s="47">
        <f>[5]ตารางจด!C80</f>
        <v>0</v>
      </c>
      <c r="D89" s="49">
        <f>[5]ตารางจด!E80</f>
        <v>9115014</v>
      </c>
      <c r="E89" s="50">
        <f>'[6]คำนวณหน่วย-2560'!F145</f>
        <v>10540.76</v>
      </c>
      <c r="F89" s="36">
        <f>'[6]คำนวณหน่วย-2560'!G145</f>
        <v>36770.501033361477</v>
      </c>
      <c r="G89" s="51">
        <f>'[6]คำนวณหน่วย-2560'!H145</f>
        <v>11190.86</v>
      </c>
      <c r="H89" s="36">
        <f>'[6]คำนวณหน่วย-2560'!I145</f>
        <v>39230.188584099582</v>
      </c>
      <c r="I89" s="51">
        <f>'[6]คำนวณหน่วย-2560'!J145</f>
        <v>16698.46</v>
      </c>
      <c r="J89" s="36">
        <f>'[6]คำนวณหน่วย-2560'!K145</f>
        <v>60780.27130314261</v>
      </c>
      <c r="K89" s="51">
        <f>'[6]คำนวณหน่วย-2560'!L145</f>
        <v>14978.98</v>
      </c>
      <c r="L89" s="36">
        <f>'[6]คำนวณหน่วย-2560'!M145</f>
        <v>53156.93189573229</v>
      </c>
      <c r="M89" s="51">
        <f>'[6]คำนวณหน่วย-2560'!N145</f>
        <v>16045.1</v>
      </c>
      <c r="N89" s="36">
        <f>'[6]คำนวณหน่วย-2560'!O145</f>
        <v>58334.458550658397</v>
      </c>
      <c r="O89" s="51">
        <f>'[6]คำนวณหน่วย-2560'!P145</f>
        <v>17603.54</v>
      </c>
      <c r="P89" s="36">
        <f>'[6]คำนวณหน่วย-2560'!Q145</f>
        <v>66363.157982458026</v>
      </c>
      <c r="Q89" s="51">
        <f>'[6]คำนวณหน่วย-2560'!R145</f>
        <v>15982.03</v>
      </c>
      <c r="R89" s="36">
        <f>'[6]คำนวณหน่วย-2560'!S145</f>
        <v>58603.771009074044</v>
      </c>
      <c r="S89" s="51">
        <f>'[6]คำนวณหน่วย-2560'!T145</f>
        <v>17237.25</v>
      </c>
      <c r="T89" s="36">
        <f>'[6]คำนวณหน่วย-2560'!U145</f>
        <v>64732.879265172851</v>
      </c>
      <c r="U89" s="51">
        <f>'[6]คำนวณหน่วย-2560'!V145</f>
        <v>17042.330000000002</v>
      </c>
      <c r="V89" s="36">
        <f>'[6]คำนวณหน่วย-2560'!W145</f>
        <v>65430.085299592531</v>
      </c>
      <c r="W89" s="51">
        <f>'[6]คำนวณหน่วย-2560'!X145</f>
        <v>12733.46</v>
      </c>
      <c r="X89" s="36">
        <f>'[6]คำนวณหน่วย-2560'!Y145</f>
        <v>47919.45639847542</v>
      </c>
      <c r="Y89" s="51">
        <f>'[6]คำนวณหน่วย-2560'!Z145</f>
        <v>14286.78</v>
      </c>
      <c r="Z89" s="36">
        <f>'[6]คำนวณหน่วย-2560'!AA145</f>
        <v>54882.90754309544</v>
      </c>
      <c r="AA89" s="51">
        <f>'[6]คำนวณหน่วย-2560'!AB145</f>
        <v>11221.22</v>
      </c>
      <c r="AB89" s="36">
        <f>'[6]คำนวณหน่วย-2560'!AC145</f>
        <v>41767.510959271836</v>
      </c>
      <c r="AC89" s="45"/>
      <c r="AD89" s="46"/>
      <c r="AF89" s="46"/>
    </row>
    <row r="90" spans="1:32" x14ac:dyDescent="0.55000000000000004">
      <c r="A90" s="39">
        <f>[5]ตารางจด!A81</f>
        <v>66</v>
      </c>
      <c r="B90" s="40" t="str">
        <f>[5]ตารางจด!B81</f>
        <v>อาคารจุฬาภรณ์    มิเตอร์ตัวที่ 3 (ATS)</v>
      </c>
      <c r="C90" s="39">
        <f>[5]ตารางจด!C81</f>
        <v>0</v>
      </c>
      <c r="D90" s="41">
        <f>[5]ตารางจด!E81</f>
        <v>9115012</v>
      </c>
      <c r="E90" s="73">
        <f>'[6]คำนวณหน่วย-2560'!F146</f>
        <v>4400</v>
      </c>
      <c r="F90" s="74">
        <f>'[6]คำนวณหน่วย-2560'!G146</f>
        <v>15349.007523820912</v>
      </c>
      <c r="G90" s="75">
        <f>'[6]คำนวณหน่วย-2560'!H146</f>
        <v>4900</v>
      </c>
      <c r="H90" s="74">
        <f>'[6]คำนวณหน่วย-2560'!I146</f>
        <v>17177.225348372507</v>
      </c>
      <c r="I90" s="75">
        <f>'[6]คำนวณหน่วย-2560'!J146</f>
        <v>4400</v>
      </c>
      <c r="J90" s="74">
        <f>'[6]คำนวณหน่วย-2560'!K146</f>
        <v>16015.440569599083</v>
      </c>
      <c r="K90" s="75">
        <f>'[6]คำนวณหน่วย-2560'!L146</f>
        <v>3000</v>
      </c>
      <c r="L90" s="74">
        <f>'[6]คำนวณหน่วย-2560'!M146</f>
        <v>10646.305401782824</v>
      </c>
      <c r="M90" s="75">
        <f>'[6]คำนวณหน่วย-2560'!N146</f>
        <v>3900</v>
      </c>
      <c r="N90" s="74">
        <f>'[6]คำนวณหน่วย-2560'!O146</f>
        <v>14179.057054650189</v>
      </c>
      <c r="O90" s="75">
        <f>'[6]คำนวณหน่วย-2560'!P146</f>
        <v>4600</v>
      </c>
      <c r="P90" s="74">
        <f>'[6]คำนวณหน่วย-2560'!Q146</f>
        <v>17341.428299041378</v>
      </c>
      <c r="Q90" s="75">
        <f>'[6]คำนวณหน่วย-2560'!R146</f>
        <v>4100</v>
      </c>
      <c r="R90" s="74">
        <f>'[6]คำนวณหน่วย-2560'!S146</f>
        <v>15034.101496318275</v>
      </c>
      <c r="S90" s="75">
        <f>'[6]คำนวณหน่วย-2560'!T146</f>
        <v>4300</v>
      </c>
      <c r="T90" s="74">
        <f>'[6]คำนวณหน่วย-2560'!U146</f>
        <v>16148.24759403288</v>
      </c>
      <c r="U90" s="75">
        <f>'[6]คำนวณหน่วย-2560'!V146</f>
        <v>5000</v>
      </c>
      <c r="V90" s="74">
        <f>'[6]คำนวณหน่วย-2560'!W146</f>
        <v>19196.343839015124</v>
      </c>
      <c r="W90" s="75">
        <f>'[6]คำนวณหน่วย-2560'!X146</f>
        <v>2600</v>
      </c>
      <c r="X90" s="74">
        <f>'[6]คำนวณหน่วย-2560'!Y146</f>
        <v>9784.5037119554399</v>
      </c>
      <c r="Y90" s="75">
        <f>'[6]คำนวณหน่วย-2560'!Z146</f>
        <v>4600</v>
      </c>
      <c r="Z90" s="74">
        <f>'[6]คำนวณหน่วย-2560'!AA146</f>
        <v>17670.977973919878</v>
      </c>
      <c r="AA90" s="75">
        <f>'[6]คำนวณหน่วย-2560'!AB146</f>
        <v>3800</v>
      </c>
      <c r="AB90" s="74">
        <f>'[6]คำนวณหน่วย-2560'!AC146</f>
        <v>14144.321352333613</v>
      </c>
      <c r="AC90" s="45"/>
      <c r="AD90" s="46"/>
      <c r="AF90" s="46"/>
    </row>
    <row r="91" spans="1:32" x14ac:dyDescent="0.55000000000000004">
      <c r="A91" s="53" t="s">
        <v>33</v>
      </c>
      <c r="B91" s="54"/>
      <c r="C91" s="55"/>
      <c r="D91" s="56"/>
      <c r="E91" s="57">
        <f t="shared" ref="E91:AB91" si="6">SUM(E85:E90)</f>
        <v>113344.15</v>
      </c>
      <c r="F91" s="36">
        <f t="shared" si="6"/>
        <v>395390.95707524684</v>
      </c>
      <c r="G91" s="57">
        <f t="shared" si="6"/>
        <v>115281.96</v>
      </c>
      <c r="H91" s="36">
        <f t="shared" si="6"/>
        <v>404127.38888205413</v>
      </c>
      <c r="I91" s="57">
        <f t="shared" si="6"/>
        <v>172436.38999999998</v>
      </c>
      <c r="J91" s="36">
        <f t="shared" si="6"/>
        <v>627646.53547300212</v>
      </c>
      <c r="K91" s="57">
        <f t="shared" si="6"/>
        <v>160259.09</v>
      </c>
      <c r="L91" s="36">
        <f t="shared" si="6"/>
        <v>568722.40518393321</v>
      </c>
      <c r="M91" s="68">
        <f t="shared" si="6"/>
        <v>170856.09000000003</v>
      </c>
      <c r="N91" s="36">
        <f t="shared" si="6"/>
        <v>621173.90980626864</v>
      </c>
      <c r="O91" s="68">
        <f t="shared" si="6"/>
        <v>173954.13</v>
      </c>
      <c r="P91" s="36">
        <f t="shared" si="6"/>
        <v>655785.45059067884</v>
      </c>
      <c r="Q91" s="68">
        <f t="shared" si="6"/>
        <v>161944.87</v>
      </c>
      <c r="R91" s="36">
        <f t="shared" si="6"/>
        <v>593828.19814343133</v>
      </c>
      <c r="S91" s="68">
        <f t="shared" si="6"/>
        <v>169986.64</v>
      </c>
      <c r="T91" s="36">
        <f t="shared" si="6"/>
        <v>638368.91869714728</v>
      </c>
      <c r="U91" s="68">
        <f t="shared" si="6"/>
        <v>165647.46000000002</v>
      </c>
      <c r="V91" s="36">
        <f t="shared" si="6"/>
        <v>635965.11964390089</v>
      </c>
      <c r="W91" s="68">
        <f t="shared" si="6"/>
        <v>122064.44999999998</v>
      </c>
      <c r="X91" s="36">
        <f t="shared" si="6"/>
        <v>459361.56312415347</v>
      </c>
      <c r="Y91" s="68">
        <f t="shared" si="6"/>
        <v>135349.18</v>
      </c>
      <c r="Z91" s="36">
        <f t="shared" si="6"/>
        <v>519946.16925393842</v>
      </c>
      <c r="AA91" s="68">
        <f t="shared" si="6"/>
        <v>93910.319999999992</v>
      </c>
      <c r="AB91" s="36">
        <f t="shared" si="6"/>
        <v>349552.03799486376</v>
      </c>
      <c r="AC91" s="45"/>
      <c r="AD91" s="46"/>
      <c r="AF91" s="46"/>
    </row>
    <row r="92" spans="1:32" x14ac:dyDescent="0.55000000000000004">
      <c r="A92" s="29" t="str">
        <f>[5]ตารางจด!A82</f>
        <v>คณะเศรษฐศาสตร์</v>
      </c>
      <c r="B92" s="58"/>
      <c r="C92" s="59"/>
      <c r="D92" s="60"/>
      <c r="E92" s="61"/>
      <c r="F92" s="62"/>
      <c r="G92" s="61"/>
      <c r="H92" s="62"/>
      <c r="I92" s="61"/>
      <c r="J92" s="62"/>
      <c r="K92" s="61"/>
      <c r="L92" s="63"/>
      <c r="M92" s="61"/>
      <c r="N92" s="63"/>
      <c r="O92" s="61"/>
      <c r="P92" s="63"/>
      <c r="Q92" s="61"/>
      <c r="R92" s="63"/>
      <c r="S92" s="61"/>
      <c r="T92" s="63"/>
      <c r="U92" s="61"/>
      <c r="V92" s="63"/>
      <c r="W92" s="61"/>
      <c r="X92" s="63"/>
      <c r="Y92" s="61"/>
      <c r="Z92" s="63"/>
      <c r="AA92" s="61"/>
      <c r="AB92" s="64"/>
      <c r="AC92" s="35">
        <f>SUM(E93+G93+I93+K93+M93+O93+Q93+S93+U93+W93+Y93+AA93)</f>
        <v>122872.36999999998</v>
      </c>
      <c r="AD92" s="36">
        <f>SUM(F93+H93+J93+L93+N93+P93+R93+T93+V93+Z93+AB93)</f>
        <v>426603.45517149754</v>
      </c>
      <c r="AF92" s="46"/>
    </row>
    <row r="93" spans="1:32" x14ac:dyDescent="0.55000000000000004">
      <c r="A93" s="47">
        <f>[5]ตารางจด!A83</f>
        <v>67</v>
      </c>
      <c r="B93" s="48" t="str">
        <f>[5]ตารางจด!B83</f>
        <v>อาคารยรรยง  สิทธิชัย</v>
      </c>
      <c r="C93" s="47">
        <f>[5]ตารางจด!C83</f>
        <v>0</v>
      </c>
      <c r="D93" s="49">
        <f>[5]ตารางจด!E83</f>
        <v>9064295</v>
      </c>
      <c r="E93" s="50">
        <f>'[6]คำนวณหน่วย-2560'!F170</f>
        <v>6345.66</v>
      </c>
      <c r="F93" s="36">
        <f>'[6]คำนวณหน่วย-2560'!G170</f>
        <v>22136.268882638502</v>
      </c>
      <c r="G93" s="51">
        <f>'[6]คำนวณหน่วย-2560'!H170</f>
        <v>6623.69</v>
      </c>
      <c r="H93" s="36">
        <f>'[6]คำนวณหน่วย-2560'!I170</f>
        <v>23219.71750362479</v>
      </c>
      <c r="I93" s="51">
        <f>'[6]คำนวณหน่วย-2560'!J170</f>
        <v>11696.55</v>
      </c>
      <c r="J93" s="36">
        <f>'[6]คำนวณหน่วย-2560'!K170</f>
        <v>42573.95486235094</v>
      </c>
      <c r="K93" s="51">
        <f>'[6]คำนวณหน่วย-2560'!L170</f>
        <v>10083.379999999999</v>
      </c>
      <c r="L93" s="36">
        <f>'[6]คำนวณหน่วย-2560'!M170</f>
        <v>35783.580987409623</v>
      </c>
      <c r="M93" s="51">
        <f>'[6]คำนวณหน่วย-2560'!N170</f>
        <v>11797.28</v>
      </c>
      <c r="N93" s="36">
        <f>'[6]คำนวณหน่วย-2560'!O170</f>
        <v>42890.847746072715</v>
      </c>
      <c r="O93" s="51">
        <f>'[6]คำนวณหน่วย-2560'!P170</f>
        <v>14178.31</v>
      </c>
      <c r="P93" s="36">
        <f>'[6]คำนวณหน่วย-2560'!Q170</f>
        <v>53450.466579691602</v>
      </c>
      <c r="Q93" s="51">
        <f>'[6]คำนวณหน่วย-2560'!R170</f>
        <v>12646.06</v>
      </c>
      <c r="R93" s="36">
        <f>'[6]คำนวณหน่วย-2560'!S170</f>
        <v>46371.255992324557</v>
      </c>
      <c r="S93" s="51">
        <f>'[6]คำนวณหน่วย-2560'!T170</f>
        <v>14723.66</v>
      </c>
      <c r="T93" s="36">
        <f>'[6]คำนวณหน่วย-2560'!U170</f>
        <v>55293.327248920497</v>
      </c>
      <c r="U93" s="51">
        <f>'[6]คำนวณหน่วย-2560'!V170</f>
        <v>12948.68</v>
      </c>
      <c r="V93" s="36">
        <f>'[6]คำนวณหน่วย-2560'!W170</f>
        <v>49713.462708275671</v>
      </c>
      <c r="W93" s="51">
        <f>'[6]คำนวณหน่วย-2560'!X170</f>
        <v>7286.38</v>
      </c>
      <c r="X93" s="36" t="str">
        <f>'[6]คำนวณหน่วย-2560'!Y170</f>
        <v>เสีย</v>
      </c>
      <c r="Y93" s="51">
        <f>'[6]คำนวณหน่วย-2560'!Z170</f>
        <v>8713.93</v>
      </c>
      <c r="Z93" s="36">
        <f>'[6]คำนวณหน่วย-2560'!AA170</f>
        <v>33474.709803539052</v>
      </c>
      <c r="AA93" s="51">
        <f>'[6]คำนวณหน่วย-2560'!AB170</f>
        <v>5828.79</v>
      </c>
      <c r="AB93" s="36">
        <f>'[6]คำนวณหน่วย-2560'!AC170</f>
        <v>21695.862856649641</v>
      </c>
      <c r="AC93" s="45"/>
      <c r="AD93" s="46"/>
      <c r="AF93" s="46"/>
    </row>
    <row r="94" spans="1:32" s="67" customFormat="1" x14ac:dyDescent="0.55000000000000004">
      <c r="A94" s="29" t="str">
        <f>[5]ตารางจด!A84</f>
        <v>คณะเทคโนโลยีสารสนเทศและการสื่อสาร</v>
      </c>
      <c r="B94" s="58"/>
      <c r="C94" s="59"/>
      <c r="D94" s="60"/>
      <c r="E94" s="61"/>
      <c r="F94" s="63"/>
      <c r="G94" s="61"/>
      <c r="H94" s="63"/>
      <c r="I94" s="61"/>
      <c r="J94" s="63"/>
      <c r="K94" s="61"/>
      <c r="L94" s="63"/>
      <c r="M94" s="61"/>
      <c r="N94" s="63"/>
      <c r="O94" s="61"/>
      <c r="P94" s="63"/>
      <c r="Q94" s="61"/>
      <c r="R94" s="63"/>
      <c r="S94" s="61"/>
      <c r="T94" s="63"/>
      <c r="U94" s="61"/>
      <c r="V94" s="63"/>
      <c r="W94" s="61"/>
      <c r="X94" s="63"/>
      <c r="Y94" s="61"/>
      <c r="Z94" s="63"/>
      <c r="AA94" s="61"/>
      <c r="AB94" s="63"/>
      <c r="AC94" s="35">
        <f>SUM(E95+G95+I95+K95+M95+O95+Q95+S95+U95+W95+Y95+AA95)</f>
        <v>29937.5</v>
      </c>
      <c r="AD94" s="36">
        <f>SUM(F95+H95+J95+L95+N95+P95+R95+T95+V95+X95+Z95+AB95)</f>
        <v>110790.21669828414</v>
      </c>
      <c r="AE94" s="65"/>
      <c r="AF94" s="66"/>
    </row>
    <row r="95" spans="1:32" x14ac:dyDescent="0.55000000000000004">
      <c r="A95" s="47">
        <f>[5]ตารางจด!A85</f>
        <v>68</v>
      </c>
      <c r="B95" s="48" t="str">
        <f>[5]ตารางจด!B85</f>
        <v>อาคาร  75  ปี  แม่โจ้</v>
      </c>
      <c r="C95" s="47">
        <f>[5]ตารางจด!C85</f>
        <v>400</v>
      </c>
      <c r="D95" s="49" t="str">
        <f>[5]ตารางจด!E85</f>
        <v>-</v>
      </c>
      <c r="E95" s="50">
        <f>'[6]คำนวณหน่วย-2560'!F176</f>
        <v>1343.5400000000081</v>
      </c>
      <c r="F95" s="36">
        <f>'[6]คำนวณหน่วย-2560'!G176</f>
        <v>4686.8194473987442</v>
      </c>
      <c r="G95" s="51">
        <f>'[6]คำนวณหน่วย-2560'!H176</f>
        <v>1721.7999999999884</v>
      </c>
      <c r="H95" s="36">
        <f>'[6]คำนวณหน่วย-2560'!I176</f>
        <v>6035.8666540464446</v>
      </c>
      <c r="I95" s="51">
        <f>'[6]คำนวณหน่วย-2560'!J176</f>
        <v>3106.140000000014</v>
      </c>
      <c r="J95" s="36">
        <f>'[6]คำนวณหน่วย-2560'!K176</f>
        <v>11305.954675194254</v>
      </c>
      <c r="K95" s="51">
        <f>'[6]คำนวณหน่วย-2560'!L176</f>
        <v>2157.2200000000012</v>
      </c>
      <c r="L95" s="36">
        <f>'[6]คำนวณหน่วย-2560'!M176</f>
        <v>7655.4743129446515</v>
      </c>
      <c r="M95" s="51">
        <f>'[6]คำนวณหน่วย-2560'!N176</f>
        <v>2542.5599999999977</v>
      </c>
      <c r="N95" s="36">
        <f>'[6]คำนวณหน่วย-2560'!O176</f>
        <v>9243.8726422747059</v>
      </c>
      <c r="O95" s="51">
        <f>'[6]คำนวณหน่วย-2560'!P176</f>
        <v>3325.9400000000023</v>
      </c>
      <c r="P95" s="36">
        <f>'[6]คำนวณหน่วย-2560'!Q176</f>
        <v>12538.380442807331</v>
      </c>
      <c r="Q95" s="51">
        <f>'[6]คำนวณหน่วย-2560'!R176</f>
        <v>3064.2000000000116</v>
      </c>
      <c r="R95" s="36">
        <f>'[6]คำนวณหน่วย-2560'!S176</f>
        <v>11235.974098785033</v>
      </c>
      <c r="S95" s="51">
        <f>'[6]คำนวณหน่วย-2560'!T176</f>
        <v>2963.2999999999884</v>
      </c>
      <c r="T95" s="36">
        <f>'[6]คำนวณหน่วย-2560'!U176</f>
        <v>11128.395836138941</v>
      </c>
      <c r="U95" s="51">
        <f>'[6]คำนวณหน่วย-2560'!V176</f>
        <v>4592.1000000000058</v>
      </c>
      <c r="V95" s="36">
        <f>'[6]คำนวณหน่วย-2560'!W176</f>
        <v>17630.306108628294</v>
      </c>
      <c r="W95" s="51">
        <f>'[6]คำนวณหน่วย-2560'!X176</f>
        <v>1586.3399999999965</v>
      </c>
      <c r="X95" s="36">
        <f>'[6]คำนวณหน่วย-2560'!Y176</f>
        <v>5969.8267763166759</v>
      </c>
      <c r="Y95" s="51">
        <f>'[6]คำนวณหน่วย-2560'!Z176</f>
        <v>1707.7999999999884</v>
      </c>
      <c r="Z95" s="36">
        <f>'[6]คำนวณหน่วย-2560'!AA176</f>
        <v>6560.5426486652523</v>
      </c>
      <c r="AA95" s="51">
        <f>'[6]คำนวณหน่วย-2560'!AB176</f>
        <v>1826.5599999999977</v>
      </c>
      <c r="AB95" s="36">
        <f>'[6]คำนวณหน่วย-2560'!AC176</f>
        <v>6798.803055083803</v>
      </c>
      <c r="AC95" s="45"/>
      <c r="AD95" s="46"/>
      <c r="AF95" s="46"/>
    </row>
    <row r="96" spans="1:32" x14ac:dyDescent="0.55000000000000004">
      <c r="A96" s="29" t="str">
        <f>[5]ตารางจด!A86</f>
        <v>คณะสถาปัตยกรรมศาสตร์และการออกแบบสิ่งแวดล้อม</v>
      </c>
      <c r="B96" s="58"/>
      <c r="C96" s="59"/>
      <c r="D96" s="60"/>
      <c r="E96" s="61"/>
      <c r="F96" s="63"/>
      <c r="G96" s="61"/>
      <c r="H96" s="63"/>
      <c r="I96" s="61"/>
      <c r="J96" s="63"/>
      <c r="K96" s="61"/>
      <c r="L96" s="63"/>
      <c r="M96" s="61"/>
      <c r="N96" s="63"/>
      <c r="O96" s="61"/>
      <c r="P96" s="63"/>
      <c r="Q96" s="61"/>
      <c r="R96" s="63"/>
      <c r="S96" s="61"/>
      <c r="T96" s="63"/>
      <c r="U96" s="61"/>
      <c r="V96" s="63"/>
      <c r="W96" s="61"/>
      <c r="X96" s="63"/>
      <c r="Y96" s="61"/>
      <c r="Z96" s="63"/>
      <c r="AA96" s="61"/>
      <c r="AB96" s="63"/>
      <c r="AC96" s="35">
        <f>SUM(E99+G99+I99+K99+M99+O99+Q99+S99+U99+W99+Y99+AA99)</f>
        <v>30767.600000000013</v>
      </c>
      <c r="AD96" s="36">
        <f>SUM(F99+H99+J99+L99+N99+P99+R99+T99+V99+X99+Z99+AB99)</f>
        <v>113420.15414544211</v>
      </c>
      <c r="AF96" s="46"/>
    </row>
    <row r="97" spans="1:32" x14ac:dyDescent="0.55000000000000004">
      <c r="A97" s="39">
        <f>[5]ตารางจด!A87</f>
        <v>69</v>
      </c>
      <c r="B97" s="40" t="str">
        <f>[5]ตารางจด!B87</f>
        <v>อาคารคณะสถาปัตยกรรมศาสตร์และการออกแบบสิ่งแวดล้อม</v>
      </c>
      <c r="C97" s="39">
        <f>[5]ตารางจด!C87</f>
        <v>0</v>
      </c>
      <c r="D97" s="41">
        <f>[5]ตารางจด!E87</f>
        <v>8124161</v>
      </c>
      <c r="E97" s="42">
        <f>'[6]คำนวณหน่วย-2560'!F172</f>
        <v>2400</v>
      </c>
      <c r="F97" s="43">
        <f>'[6]คำนวณหน่วย-2560'!G172</f>
        <v>8372.1859220841343</v>
      </c>
      <c r="G97" s="44">
        <f>'[6]คำนวณหน่วย-2560'!H172</f>
        <v>2240</v>
      </c>
      <c r="H97" s="43">
        <f>'[6]คำนวณหน่วย-2560'!I172</f>
        <v>7852.4458735417174</v>
      </c>
      <c r="I97" s="44">
        <f>'[6]คำนวณหน่วย-2560'!J172</f>
        <v>2540</v>
      </c>
      <c r="J97" s="43">
        <f>'[6]คำนวณหน่วย-2560'!K172</f>
        <v>9245.277056086743</v>
      </c>
      <c r="K97" s="44">
        <f>'[6]คำนวณหน่วย-2560'!L172</f>
        <v>2554.6</v>
      </c>
      <c r="L97" s="43">
        <f>'[6]คำนวณหน่วย-2560'!M172</f>
        <v>9065.6839264647988</v>
      </c>
      <c r="M97" s="44">
        <f>'[6]คำนวณหน่วย-2560'!N172</f>
        <v>2464.0000000000146</v>
      </c>
      <c r="N97" s="43">
        <f>'[6]คำนวณหน่วย-2560'!O172</f>
        <v>8958.2555340149411</v>
      </c>
      <c r="O97" s="44">
        <f>'[6]คำนวณหน่วย-2560'!P172</f>
        <v>2591</v>
      </c>
      <c r="P97" s="43">
        <f>'[6]คำนวณหน่วย-2560'!Q172</f>
        <v>9767.7479832209156</v>
      </c>
      <c r="Q97" s="44">
        <f>'[6]คำนวณหน่วย-2560'!R172</f>
        <v>2613</v>
      </c>
      <c r="R97" s="43">
        <f>'[6]คำนวณหน่วย-2560'!S172</f>
        <v>9581.4895633852811</v>
      </c>
      <c r="S97" s="44">
        <f>'[6]คำนวณหน่วย-2560'!T172</f>
        <v>2634</v>
      </c>
      <c r="T97" s="43">
        <f>'[6]คำนวณหน่วย-2560'!U172</f>
        <v>9891.7405029494439</v>
      </c>
      <c r="U97" s="44">
        <f>'[6]คำนวณหน่วย-2560'!V172</f>
        <v>2660</v>
      </c>
      <c r="V97" s="43">
        <f>'[6]คำนวณหน่วย-2560'!W172</f>
        <v>10212.454922356046</v>
      </c>
      <c r="W97" s="44">
        <f>'[6]คำนวณหน่วย-2560'!X172</f>
        <v>2674</v>
      </c>
      <c r="X97" s="43">
        <f>'[6]คำนวณหน่วย-2560'!Y172</f>
        <v>10062.985740680326</v>
      </c>
      <c r="Y97" s="44">
        <f>'[6]คำนวณหน่วย-2560'!Z172</f>
        <v>2692</v>
      </c>
      <c r="Z97" s="43">
        <f>'[6]คำนวณหน่วย-2560'!AA172</f>
        <v>10341.363631693981</v>
      </c>
      <c r="AA97" s="44">
        <f>'[6]คำนวณหน่วย-2560'!AB172</f>
        <v>2705</v>
      </c>
      <c r="AB97" s="43">
        <f>'[6]คำนวณหน่วย-2560'!AC172</f>
        <v>10068.523488963796</v>
      </c>
      <c r="AC97" s="45"/>
      <c r="AD97" s="46"/>
      <c r="AF97" s="46"/>
    </row>
    <row r="98" spans="1:32" s="67" customFormat="1" x14ac:dyDescent="0.55000000000000004">
      <c r="A98" s="47">
        <f>[5]ตารางจด!A88</f>
        <v>70</v>
      </c>
      <c r="B98" s="48" t="str">
        <f>[5]ตารางจด!B88</f>
        <v>อาคารคณะสถาปัตยกรรมศาสตร์และการออกแบบสิ่งแวดล้อม (ใหม่)</v>
      </c>
      <c r="C98" s="47">
        <f>[5]ตารางจด!C88</f>
        <v>0</v>
      </c>
      <c r="D98" s="49">
        <f>[5]ตารางจด!E88</f>
        <v>9628701</v>
      </c>
      <c r="E98" s="50" t="s">
        <v>31</v>
      </c>
      <c r="F98" s="36" t="s">
        <v>31</v>
      </c>
      <c r="G98" s="51" t="s">
        <v>31</v>
      </c>
      <c r="H98" s="36" t="s">
        <v>31</v>
      </c>
      <c r="I98" s="51" t="s">
        <v>31</v>
      </c>
      <c r="J98" s="36" t="s">
        <v>31</v>
      </c>
      <c r="K98" s="51" t="s">
        <v>31</v>
      </c>
      <c r="L98" s="36" t="s">
        <v>31</v>
      </c>
      <c r="M98" s="51" t="s">
        <v>31</v>
      </c>
      <c r="N98" s="36" t="s">
        <v>31</v>
      </c>
      <c r="O98" s="51" t="s">
        <v>31</v>
      </c>
      <c r="P98" s="36" t="s">
        <v>31</v>
      </c>
      <c r="Q98" s="51" t="s">
        <v>31</v>
      </c>
      <c r="R98" s="36" t="s">
        <v>31</v>
      </c>
      <c r="S98" s="51" t="s">
        <v>31</v>
      </c>
      <c r="T98" s="36" t="s">
        <v>31</v>
      </c>
      <c r="U98" s="51" t="s">
        <v>31</v>
      </c>
      <c r="V98" s="36" t="s">
        <v>31</v>
      </c>
      <c r="W98" s="51" t="s">
        <v>31</v>
      </c>
      <c r="X98" s="36" t="s">
        <v>31</v>
      </c>
      <c r="Y98" s="51" t="s">
        <v>31</v>
      </c>
      <c r="Z98" s="36" t="s">
        <v>31</v>
      </c>
      <c r="AA98" s="51" t="s">
        <v>31</v>
      </c>
      <c r="AB98" s="36" t="s">
        <v>31</v>
      </c>
      <c r="AC98" s="76"/>
      <c r="AD98" s="66"/>
      <c r="AE98" s="65"/>
      <c r="AF98" s="66"/>
    </row>
    <row r="99" spans="1:32" x14ac:dyDescent="0.55000000000000004">
      <c r="A99" s="53" t="s">
        <v>33</v>
      </c>
      <c r="B99" s="54"/>
      <c r="C99" s="55"/>
      <c r="D99" s="56"/>
      <c r="E99" s="57">
        <f t="shared" ref="E99:AB99" si="7">SUM(E97:E98)</f>
        <v>2400</v>
      </c>
      <c r="F99" s="36">
        <f t="shared" si="7"/>
        <v>8372.1859220841343</v>
      </c>
      <c r="G99" s="57">
        <f>SUM(G97:G98)</f>
        <v>2240</v>
      </c>
      <c r="H99" s="36">
        <f t="shared" si="7"/>
        <v>7852.4458735417174</v>
      </c>
      <c r="I99" s="57">
        <f t="shared" si="7"/>
        <v>2540</v>
      </c>
      <c r="J99" s="36">
        <f t="shared" si="7"/>
        <v>9245.277056086743</v>
      </c>
      <c r="K99" s="57">
        <f t="shared" si="7"/>
        <v>2554.6</v>
      </c>
      <c r="L99" s="36">
        <f t="shared" si="7"/>
        <v>9065.6839264647988</v>
      </c>
      <c r="M99" s="68">
        <f t="shared" si="7"/>
        <v>2464.0000000000146</v>
      </c>
      <c r="N99" s="36">
        <f t="shared" si="7"/>
        <v>8958.2555340149411</v>
      </c>
      <c r="O99" s="68">
        <f t="shared" si="7"/>
        <v>2591</v>
      </c>
      <c r="P99" s="36">
        <f t="shared" si="7"/>
        <v>9767.7479832209156</v>
      </c>
      <c r="Q99" s="68">
        <f t="shared" si="7"/>
        <v>2613</v>
      </c>
      <c r="R99" s="36">
        <f t="shared" si="7"/>
        <v>9581.4895633852811</v>
      </c>
      <c r="S99" s="68">
        <f t="shared" si="7"/>
        <v>2634</v>
      </c>
      <c r="T99" s="36">
        <f t="shared" si="7"/>
        <v>9891.7405029494439</v>
      </c>
      <c r="U99" s="68">
        <f t="shared" si="7"/>
        <v>2660</v>
      </c>
      <c r="V99" s="36">
        <f t="shared" si="7"/>
        <v>10212.454922356046</v>
      </c>
      <c r="W99" s="68">
        <f t="shared" si="7"/>
        <v>2674</v>
      </c>
      <c r="X99" s="36">
        <f t="shared" si="7"/>
        <v>10062.985740680326</v>
      </c>
      <c r="Y99" s="68">
        <f t="shared" si="7"/>
        <v>2692</v>
      </c>
      <c r="Z99" s="36">
        <f t="shared" si="7"/>
        <v>10341.363631693981</v>
      </c>
      <c r="AA99" s="68">
        <f t="shared" si="7"/>
        <v>2705</v>
      </c>
      <c r="AB99" s="36">
        <f t="shared" si="7"/>
        <v>10068.523488963796</v>
      </c>
      <c r="AC99" s="45"/>
      <c r="AD99" s="46"/>
      <c r="AF99" s="46"/>
    </row>
    <row r="100" spans="1:32" x14ac:dyDescent="0.55000000000000004">
      <c r="A100" s="29" t="str">
        <f>[5]ตารางจด!A89</f>
        <v>คณะผลิตกรรมการเกษตร</v>
      </c>
      <c r="B100" s="58"/>
      <c r="C100" s="59"/>
      <c r="D100" s="60"/>
      <c r="E100" s="61"/>
      <c r="F100" s="62"/>
      <c r="G100" s="61"/>
      <c r="H100" s="62"/>
      <c r="I100" s="61"/>
      <c r="J100" s="62"/>
      <c r="K100" s="61"/>
      <c r="L100" s="63"/>
      <c r="M100" s="61"/>
      <c r="N100" s="63"/>
      <c r="O100" s="61"/>
      <c r="P100" s="63"/>
      <c r="Q100" s="61"/>
      <c r="R100" s="63"/>
      <c r="S100" s="61"/>
      <c r="T100" s="63"/>
      <c r="U100" s="61"/>
      <c r="V100" s="63"/>
      <c r="W100" s="61"/>
      <c r="X100" s="63"/>
      <c r="Y100" s="61"/>
      <c r="Z100" s="63"/>
      <c r="AA100" s="61"/>
      <c r="AB100" s="64"/>
      <c r="AC100" s="35">
        <f>SUM(E131+G131+I131+K131+M131+O131+Q131+S131+U131+W131+Y131+AA131)</f>
        <v>869915.42</v>
      </c>
      <c r="AD100" s="36">
        <f>SUM(F131+H131+J131+L131+N131+P131+R131+T131+V131+X131+Z131+AB131)</f>
        <v>3202608.6224490833</v>
      </c>
      <c r="AF100" s="46"/>
    </row>
    <row r="101" spans="1:32" x14ac:dyDescent="0.55000000000000004">
      <c r="A101" s="39">
        <f>[5]ตารางจด!A90</f>
        <v>71</v>
      </c>
      <c r="B101" s="40" t="str">
        <f>[5]ตารางจด!B90</f>
        <v>อาคารรัตนโกสินทร์ 200 ปี  มิเตอร์ตัวที่ 1</v>
      </c>
      <c r="C101" s="39">
        <f>[5]ตารางจด!C90</f>
        <v>0</v>
      </c>
      <c r="D101" s="41">
        <f>[5]ตารางจด!E90</f>
        <v>8752940</v>
      </c>
      <c r="E101" s="42">
        <f>'[6]คำนวณหน่วย-2560'!F87</f>
        <v>320</v>
      </c>
      <c r="F101" s="43">
        <f>'[6]คำนวณหน่วย-2560'!G87</f>
        <v>1116.2914562778844</v>
      </c>
      <c r="G101" s="44">
        <f>'[6]คำนวณหน่วย-2560'!H87</f>
        <v>720</v>
      </c>
      <c r="H101" s="43">
        <f>'[6]คำนวณหน่วย-2560'!I87</f>
        <v>2524.0004593526946</v>
      </c>
      <c r="I101" s="44">
        <f>'[6]คำนวณหน่วย-2560'!J87</f>
        <v>1840</v>
      </c>
      <c r="J101" s="43">
        <f>'[6]คำนวณหน่วย-2560'!K87</f>
        <v>6697.3660563777985</v>
      </c>
      <c r="K101" s="44">
        <f>'[6]คำนวณหน่วย-2560'!L87</f>
        <v>1360</v>
      </c>
      <c r="L101" s="43">
        <f>'[6]คำนวณหน่วย-2560'!M87</f>
        <v>4826.3251154748796</v>
      </c>
      <c r="M101" s="44">
        <f>'[6]คำนวณหน่วย-2560'!N87</f>
        <v>1840</v>
      </c>
      <c r="N101" s="43">
        <f>'[6]คำนวณหน่วย-2560'!O87</f>
        <v>6689.606405270858</v>
      </c>
      <c r="O101" s="44">
        <f>'[6]คำนวณหน่วย-2560'!P87</f>
        <v>1600</v>
      </c>
      <c r="P101" s="43">
        <f>'[6]คำนวณหน่วย-2560'!Q87</f>
        <v>6031.8011474926534</v>
      </c>
      <c r="Q101" s="44">
        <f>'[6]คำนวณหน่วย-2560'!R87</f>
        <v>560</v>
      </c>
      <c r="R101" s="43">
        <f>'[6]คำนวณหน่วย-2560'!S87</f>
        <v>2053.4382531556666</v>
      </c>
      <c r="S101" s="44">
        <f>'[6]คำนวณหน่วย-2560'!T87</f>
        <v>2880</v>
      </c>
      <c r="T101" s="43">
        <f>'[6]คำนวณหน่วย-2560'!U87</f>
        <v>10815.570481584813</v>
      </c>
      <c r="U101" s="44">
        <f>'[6]คำนวณหน่วย-2560'!V87</f>
        <v>2080</v>
      </c>
      <c r="V101" s="43">
        <f>'[6]คำนวณหน่วย-2560'!W87</f>
        <v>7985.6790370302915</v>
      </c>
      <c r="W101" s="44">
        <f>'[6]คำนวณหน่วย-2560'!X87</f>
        <v>1120</v>
      </c>
      <c r="X101" s="43">
        <f>'[6]คำนวณหน่วย-2560'!Y87</f>
        <v>4214.863137457728</v>
      </c>
      <c r="Y101" s="44">
        <f>'[6]คำนวณหน่วย-2560'!Z87</f>
        <v>1120</v>
      </c>
      <c r="Z101" s="43">
        <f>'[6]คำนวณหน่วย-2560'!AA87</f>
        <v>4302.4989849544045</v>
      </c>
      <c r="AA101" s="44">
        <f>'[6]คำนวณหน่วย-2560'!AB87</f>
        <v>720</v>
      </c>
      <c r="AB101" s="43">
        <f>'[6]คำนวณหน่วย-2560'!AC87</f>
        <v>2679.9766772842636</v>
      </c>
      <c r="AC101" s="45"/>
      <c r="AD101" s="46"/>
      <c r="AF101" s="46"/>
    </row>
    <row r="102" spans="1:32" x14ac:dyDescent="0.55000000000000004">
      <c r="A102" s="47">
        <f>[5]ตารางจด!A91</f>
        <v>72</v>
      </c>
      <c r="B102" s="48" t="str">
        <f>[5]ตารางจด!B91</f>
        <v>อาคารรัตนโกสินทร์ 200 ปี  มิเตอร์ตัวที่ 2</v>
      </c>
      <c r="C102" s="47">
        <f>[5]ตารางจด!C91</f>
        <v>0</v>
      </c>
      <c r="D102" s="49">
        <f>[5]ตารางจด!E91</f>
        <v>8142022</v>
      </c>
      <c r="E102" s="50">
        <f>'[6]คำนวณหน่วย-2560'!F88</f>
        <v>3040</v>
      </c>
      <c r="F102" s="36">
        <f>'[6]คำนวณหน่วย-2560'!G88</f>
        <v>10604.768834639903</v>
      </c>
      <c r="G102" s="51">
        <f>'[6]คำนวณหน่วย-2560'!H88</f>
        <v>3680</v>
      </c>
      <c r="H102" s="36">
        <f>'[6]คำนวณหน่วย-2560'!I88</f>
        <v>12900.446792247107</v>
      </c>
      <c r="I102" s="51">
        <f>'[6]คำนวณหน่วย-2560'!J88</f>
        <v>4880</v>
      </c>
      <c r="J102" s="36">
        <f>'[6]คำนวณหน่วย-2560'!K88</f>
        <v>17762.579540828076</v>
      </c>
      <c r="K102" s="51">
        <f>'[6]คำนวณหน่วย-2560'!L88</f>
        <v>3520</v>
      </c>
      <c r="L102" s="36">
        <f>'[6]คำนวณหน่วย-2560'!M88</f>
        <v>12491.665004758512</v>
      </c>
      <c r="M102" s="51">
        <f>'[6]คำนวณหน่วย-2560'!N88</f>
        <v>4880</v>
      </c>
      <c r="N102" s="36">
        <f>'[6]คำนวณหน่วย-2560'!O88</f>
        <v>17741.999596587928</v>
      </c>
      <c r="O102" s="51">
        <f>'[6]คำนวณหน่วย-2560'!P88</f>
        <v>5200</v>
      </c>
      <c r="P102" s="36">
        <f>'[6]คำนวณหน่วย-2560'!Q88</f>
        <v>19603.353729351125</v>
      </c>
      <c r="Q102" s="51">
        <f>'[6]คำนวณหน่วย-2560'!R88</f>
        <v>4240</v>
      </c>
      <c r="R102" s="36">
        <f>'[6]คำนวณหน่วย-2560'!S88</f>
        <v>15547.461059607193</v>
      </c>
      <c r="S102" s="51">
        <f>'[6]คำนวณหน่วย-2560'!T88</f>
        <v>4400</v>
      </c>
      <c r="T102" s="36">
        <f>'[6]คำนวณหน่วย-2560'!U88</f>
        <v>16523.788235754575</v>
      </c>
      <c r="U102" s="51">
        <f>'[6]คำนวณหน่วย-2560'!V88</f>
        <v>4960</v>
      </c>
      <c r="V102" s="36">
        <f>'[6]คำนวณหน่วย-2560'!W88</f>
        <v>19042.773088303002</v>
      </c>
      <c r="W102" s="51">
        <f>'[6]คำนวณหน่วย-2560'!X88</f>
        <v>3360</v>
      </c>
      <c r="X102" s="36">
        <f>'[6]คำนวณหน่วย-2560'!Y88</f>
        <v>12644.589412373183</v>
      </c>
      <c r="Y102" s="51">
        <f>'[6]คำนวณหน่วย-2560'!Z88</f>
        <v>3840</v>
      </c>
      <c r="Z102" s="36">
        <f>'[6]คำนวณหน่วย-2560'!AA88</f>
        <v>14751.425091272245</v>
      </c>
      <c r="AA102" s="51">
        <f>'[6]คำนวณหน่วย-2560'!AB88</f>
        <v>3360</v>
      </c>
      <c r="AB102" s="36">
        <f>'[6]คำนวณหน่วย-2560'!AC88</f>
        <v>12506.557827326564</v>
      </c>
      <c r="AC102" s="45"/>
      <c r="AD102" s="46"/>
      <c r="AF102" s="46"/>
    </row>
    <row r="103" spans="1:32" x14ac:dyDescent="0.55000000000000004">
      <c r="A103" s="39">
        <f>[5]ตารางจด!A92</f>
        <v>73</v>
      </c>
      <c r="B103" s="40" t="str">
        <f>[5]ตารางจด!B92</f>
        <v>อาคารเรียนและปฏิบัติการรวมทางปฐพีวิทยาและฝึกอบรมทางดินและปุ๋ยชั้นสูง</v>
      </c>
      <c r="C103" s="39">
        <f>[5]ตารางจด!C92</f>
        <v>0</v>
      </c>
      <c r="D103" s="41">
        <f>[5]ตารางจด!E92</f>
        <v>8434584</v>
      </c>
      <c r="E103" s="42">
        <f>'[6]คำนวณหน่วย-2560'!F90</f>
        <v>7071.09</v>
      </c>
      <c r="F103" s="43">
        <f>'[6]คำนวณหน่วย-2560'!G90</f>
        <v>24666.866729912457</v>
      </c>
      <c r="G103" s="44">
        <f>'[6]คำนวณหน่วย-2560'!H90</f>
        <v>6878.04</v>
      </c>
      <c r="H103" s="43">
        <f>'[6]คำนวณหน่วย-2560'!I90</f>
        <v>24111.355721453067</v>
      </c>
      <c r="I103" s="44">
        <f>'[6]คำนวณหน่วย-2560'!J90</f>
        <v>10955.36</v>
      </c>
      <c r="J103" s="43">
        <f>'[6]คำนวณหน่วย-2560'!K90</f>
        <v>39876.117499673412</v>
      </c>
      <c r="K103" s="44">
        <f>'[6]คำนวณหน่วย-2560'!L90</f>
        <v>9098.48</v>
      </c>
      <c r="L103" s="43">
        <f>'[6]คำนวณหน่วย-2560'!M90</f>
        <v>32288.398924004323</v>
      </c>
      <c r="M103" s="44">
        <f>'[6]คำนวณหน่วย-2560'!N90</f>
        <v>10519.72</v>
      </c>
      <c r="N103" s="43">
        <f>'[6]คำนวณหน่วย-2560'!O90</f>
        <v>38246.079507421709</v>
      </c>
      <c r="O103" s="44">
        <f>'[6]คำนวณหน่วย-2560'!P90</f>
        <v>10778.28</v>
      </c>
      <c r="P103" s="43">
        <f>'[6]คำนวณหน่วย-2560'!Q90</f>
        <v>40632.776044998202</v>
      </c>
      <c r="Q103" s="44">
        <f>'[6]คำนวณหน่วย-2560'!R90</f>
        <v>9599.8700000000008</v>
      </c>
      <c r="R103" s="43">
        <f>'[6]คำนวณหน่วย-2560'!S90</f>
        <v>35201.321934502666</v>
      </c>
      <c r="S103" s="44">
        <f>'[6]คำนวณหน่วย-2560'!T90</f>
        <v>10125.83</v>
      </c>
      <c r="T103" s="43">
        <f>'[6]คำนวณหน่วย-2560'!U90</f>
        <v>38026.6069616479</v>
      </c>
      <c r="U103" s="44">
        <f>'[6]คำนวณหน่วย-2560'!V90</f>
        <v>9795.9</v>
      </c>
      <c r="V103" s="43">
        <f>'[6]คำนวณหน่วย-2560'!W90</f>
        <v>37609.092922521653</v>
      </c>
      <c r="W103" s="44">
        <f>'[6]คำนวณหน่วย-2560'!X90</f>
        <v>7942.08</v>
      </c>
      <c r="X103" s="43">
        <f>'[6]คำนวณหน่วย-2560'!Y90</f>
        <v>29888.196631018098</v>
      </c>
      <c r="Y103" s="44">
        <f>'[6]คำนวณหน่วย-2560'!Z90</f>
        <v>8468.7199999999993</v>
      </c>
      <c r="Z103" s="43">
        <f>'[6]คำนวณหน่วย-2560'!AA90</f>
        <v>32532.731432020595</v>
      </c>
      <c r="AA103" s="44">
        <f>'[6]คำนวณหน่วย-2560'!AB90</f>
        <v>7206.69</v>
      </c>
      <c r="AB103" s="43">
        <f>'[6]คำนวณหน่วย-2560'!AC90</f>
        <v>26824.6682228024</v>
      </c>
      <c r="AC103" s="45"/>
      <c r="AD103" s="46"/>
      <c r="AF103" s="46"/>
    </row>
    <row r="104" spans="1:32" x14ac:dyDescent="0.55000000000000004">
      <c r="A104" s="39">
        <f>[5]ตารางจด!A93</f>
        <v>74</v>
      </c>
      <c r="B104" s="40" t="str">
        <f>[5]ตารางจด!B93</f>
        <v>อาคารปฏิบัติการไม้ผล</v>
      </c>
      <c r="C104" s="39">
        <f>[5]ตารางจด!C93</f>
        <v>0</v>
      </c>
      <c r="D104" s="41">
        <f>[5]ตารางจด!E93</f>
        <v>8142040</v>
      </c>
      <c r="E104" s="42">
        <f>'[6]คำนวณหน่วย-2560'!F92</f>
        <v>1020</v>
      </c>
      <c r="F104" s="43">
        <f>'[6]คำนวณหน่วย-2560'!G92</f>
        <v>3558.1790168857569</v>
      </c>
      <c r="G104" s="44">
        <f>'[6]คำนวณหน่วย-2560'!H92</f>
        <v>1380</v>
      </c>
      <c r="H104" s="43">
        <f>'[6]คำนวณหน่วย-2560'!I92</f>
        <v>4837.6675470926648</v>
      </c>
      <c r="I104" s="44">
        <f>'[6]คำนวณหน่วย-2560'!J92</f>
        <v>2220</v>
      </c>
      <c r="J104" s="43">
        <f>'[6]คำนวณหน่วย-2560'!K92</f>
        <v>8080.5177419340826</v>
      </c>
      <c r="K104" s="44">
        <f>'[6]คำนวณหน่วย-2560'!L92</f>
        <v>1560</v>
      </c>
      <c r="L104" s="43">
        <f>'[6]คำนวณหน่วย-2560'!M92</f>
        <v>5536.0788089270682</v>
      </c>
      <c r="M104" s="44">
        <f>'[6]คำนวณหน่วย-2560'!N92</f>
        <v>1200</v>
      </c>
      <c r="N104" s="43">
        <f>'[6]คำนวณหน่วย-2560'!O92</f>
        <v>4362.786786046212</v>
      </c>
      <c r="O104" s="44">
        <f>'[6]คำนวณหน่วย-2560'!P92</f>
        <v>1920</v>
      </c>
      <c r="P104" s="43">
        <f>'[6]คำนวณหน่วย-2560'!Q92</f>
        <v>7238.1613769911846</v>
      </c>
      <c r="Q104" s="44">
        <f>'[6]คำนวณหน่วย-2560'!R92</f>
        <v>2100</v>
      </c>
      <c r="R104" s="43">
        <f>'[6]คำนวณหน่วย-2560'!S92</f>
        <v>7700.3934493337511</v>
      </c>
      <c r="S104" s="44">
        <f>'[6]คำนวณหน่วย-2560'!T92</f>
        <v>2460</v>
      </c>
      <c r="T104" s="43">
        <f>'[6]คำนวณหน่วย-2560'!U92</f>
        <v>9238.2997863536948</v>
      </c>
      <c r="U104" s="44">
        <f>'[6]คำนวณหน่วย-2560'!V92</f>
        <v>2700</v>
      </c>
      <c r="V104" s="43">
        <f>'[6]คำนวณหน่วย-2560'!W92</f>
        <v>10366.025673068167</v>
      </c>
      <c r="W104" s="44">
        <f>'[6]คำนวณหน่วย-2560'!X92</f>
        <v>1380</v>
      </c>
      <c r="X104" s="43">
        <f>'[6]คำนวณหน่วย-2560'!Y92</f>
        <v>5193.313508653272</v>
      </c>
      <c r="Y104" s="44">
        <f>'[6]คำนวณหน่วย-2560'!Z92</f>
        <v>1800</v>
      </c>
      <c r="Z104" s="43">
        <f>'[6]คำนวณหน่วย-2560'!AA92</f>
        <v>6914.730511533865</v>
      </c>
      <c r="AA104" s="44">
        <f>'[6]คำนวณหน่วย-2560'!AB92</f>
        <v>1260</v>
      </c>
      <c r="AB104" s="43">
        <f>'[6]คำนวณหน่วย-2560'!AC92</f>
        <v>4689.9591852474614</v>
      </c>
      <c r="AC104" s="45"/>
      <c r="AD104" s="46"/>
      <c r="AF104" s="46"/>
    </row>
    <row r="105" spans="1:32" x14ac:dyDescent="0.55000000000000004">
      <c r="A105" s="39">
        <f>[5]ตารางจด!A94</f>
        <v>75</v>
      </c>
      <c r="B105" s="40" t="str">
        <f>[5]ตารางจด!B94</f>
        <v>อาคารสำนักงานพืชไร่(พักอาจารย์)</v>
      </c>
      <c r="C105" s="39">
        <f>[5]ตารางจด!C94</f>
        <v>0</v>
      </c>
      <c r="D105" s="41">
        <f>[5]ตารางจด!E94</f>
        <v>9860771</v>
      </c>
      <c r="E105" s="42">
        <f>'[6]คำนวณหน่วย-2560'!F100</f>
        <v>1060</v>
      </c>
      <c r="F105" s="43">
        <f>'[6]คำนวณหน่วย-2560'!G100</f>
        <v>3697.7154489204922</v>
      </c>
      <c r="G105" s="44">
        <f>'[6]คำนวณหน่วย-2560'!H100</f>
        <v>1269</v>
      </c>
      <c r="H105" s="43">
        <f>'[6]คำนวณหน่วย-2560'!I100</f>
        <v>4448.5508096091244</v>
      </c>
      <c r="I105" s="44">
        <f>'[6]คำนวณหน่วย-2560'!J100</f>
        <v>1665</v>
      </c>
      <c r="J105" s="43">
        <f>'[6]คำนวณหน่วย-2560'!K100</f>
        <v>6060.3883064505626</v>
      </c>
      <c r="K105" s="44">
        <f>'[6]คำนวณหน่วย-2560'!L100</f>
        <v>1157</v>
      </c>
      <c r="L105" s="43">
        <f>'[6]คำนวณหน่วย-2560'!M100</f>
        <v>4105.9251166209087</v>
      </c>
      <c r="M105" s="44">
        <f>'[6]คำนวณหน่วย-2560'!N100</f>
        <v>1548</v>
      </c>
      <c r="N105" s="43">
        <f>'[6]คำนวณหน่วย-2560'!O100</f>
        <v>5627.9949539996132</v>
      </c>
      <c r="O105" s="44">
        <f>'[6]คำนวณหน่วย-2560'!P100</f>
        <v>1646</v>
      </c>
      <c r="P105" s="43">
        <f>'[6]คำนวณหน่วย-2560'!Q100</f>
        <v>6205.2154304830674</v>
      </c>
      <c r="Q105" s="44">
        <f>'[6]คำนวณหน่วย-2560'!R100</f>
        <v>1247</v>
      </c>
      <c r="R105" s="43">
        <f>'[6]คำนวณหน่วย-2560'!S100</f>
        <v>4572.5669672948507</v>
      </c>
      <c r="S105" s="44">
        <f>'[6]คำนวณหน่วย-2560'!T100</f>
        <v>1343</v>
      </c>
      <c r="T105" s="43">
        <f>'[6]คำนวณหน่วย-2560'!U100</f>
        <v>5043.510818322362</v>
      </c>
      <c r="U105" s="44">
        <f>'[6]คำนวณหน่วย-2560'!V100</f>
        <v>1179</v>
      </c>
      <c r="V105" s="43">
        <f>'[6]คำนวณหน่วย-2560'!W100</f>
        <v>4526.4978772397662</v>
      </c>
      <c r="W105" s="44">
        <f>'[6]คำนวณหน่วย-2560'!X100</f>
        <v>934</v>
      </c>
      <c r="X105" s="43">
        <f>'[6]คำนวณหน่วย-2560'!Y100</f>
        <v>3514.8947949870694</v>
      </c>
      <c r="Y105" s="44">
        <f>'[6]คำนวณหน่วย-2560'!Z100</f>
        <v>878</v>
      </c>
      <c r="Z105" s="43">
        <f>'[6]คำนวณหน่วย-2560'!AA100</f>
        <v>3372.8518828481851</v>
      </c>
      <c r="AA105" s="44">
        <f>'[6]คำนวณหน่วย-2560'!AB100</f>
        <v>899</v>
      </c>
      <c r="AB105" s="43">
        <f>'[6]คำนวณหน่วย-2560'!AC100</f>
        <v>3346.2486567757678</v>
      </c>
      <c r="AC105" s="45"/>
      <c r="AD105" s="46"/>
      <c r="AF105" s="46"/>
    </row>
    <row r="106" spans="1:32" x14ac:dyDescent="0.55000000000000004">
      <c r="A106" s="39">
        <f>[5]ตารางจด!A95</f>
        <v>76</v>
      </c>
      <c r="B106" s="40" t="str">
        <f>[5]ตารางจด!B95</f>
        <v>อาคารเพาะเลี้ยงเนื้อเยื่อ  ฝ่ายพัฒนาเกษตรที่สูง</v>
      </c>
      <c r="C106" s="39">
        <f>[5]ตารางจด!C95</f>
        <v>0</v>
      </c>
      <c r="D106" s="41">
        <f>[5]ตารางจด!E95</f>
        <v>8385474</v>
      </c>
      <c r="E106" s="42">
        <f>'[6]คำนวณหน่วย-2560'!F102</f>
        <v>2466</v>
      </c>
      <c r="F106" s="43">
        <f>'[6]คำนวณหน่วย-2560'!G102</f>
        <v>8602.4210349414479</v>
      </c>
      <c r="G106" s="44">
        <f>'[6]คำนวณหน่วย-2560'!H102</f>
        <v>2617</v>
      </c>
      <c r="H106" s="43">
        <f>'[6]คำนวณหน่วย-2560'!I102</f>
        <v>9174.0405585083372</v>
      </c>
      <c r="I106" s="44">
        <f>'[6]คำนวณหน่วย-2560'!J102</f>
        <v>3134</v>
      </c>
      <c r="J106" s="43">
        <f>'[6]คำนวณหน่วย-2560'!K102</f>
        <v>11407.361532982621</v>
      </c>
      <c r="K106" s="44">
        <f>'[6]คำนวณหน่วย-2560'!L102</f>
        <v>2178</v>
      </c>
      <c r="L106" s="43">
        <f>'[6]คำนวณหน่วย-2560'!M102</f>
        <v>7729.2177216943292</v>
      </c>
      <c r="M106" s="44">
        <f>'[6]คำนวณหน่วย-2560'!N102</f>
        <v>3417</v>
      </c>
      <c r="N106" s="43">
        <f>'[6]คำนวณหน่วย-2560'!O102</f>
        <v>12423.035373266588</v>
      </c>
      <c r="O106" s="44">
        <f>'[6]คำนวณหน่วย-2560'!P102</f>
        <v>2497</v>
      </c>
      <c r="P106" s="43">
        <f>'[6]คำนวณหน่วย-2560'!Q102</f>
        <v>9413.3796658057217</v>
      </c>
      <c r="Q106" s="44">
        <f>'[6]คำนวณหน่วย-2560'!R102</f>
        <v>2117</v>
      </c>
      <c r="R106" s="43">
        <f>'[6]คำนวณหน่วย-2560'!S102</f>
        <v>7762.7299677331193</v>
      </c>
      <c r="S106" s="44">
        <f>'[6]คำนวณหน่วย-2560'!T102</f>
        <v>2346</v>
      </c>
      <c r="T106" s="43">
        <f>'[6]คำนวณหน่วย-2560'!U102</f>
        <v>8810.1834547909621</v>
      </c>
      <c r="U106" s="44">
        <f>'[6]คำนวณหน่วย-2560'!V102</f>
        <v>2006</v>
      </c>
      <c r="V106" s="43">
        <f>'[6]คำนวณหน่วย-2560'!W102</f>
        <v>7701.5731482128676</v>
      </c>
      <c r="W106" s="44">
        <f>'[6]คำนวณหน่วย-2560'!X102</f>
        <v>1692</v>
      </c>
      <c r="X106" s="43">
        <f>'[6]คำนวณหน่วย-2560'!Y102</f>
        <v>6367.4539540879241</v>
      </c>
      <c r="Y106" s="44">
        <f>'[6]คำนวณหน่วย-2560'!Z102</f>
        <v>1818</v>
      </c>
      <c r="Z106" s="43">
        <f>'[6]คำนวณหน่วย-2560'!AA102</f>
        <v>6983.8778166492039</v>
      </c>
      <c r="AA106" s="44">
        <f>'[6]คำนวณหน่วย-2560'!AB102</f>
        <v>1980</v>
      </c>
      <c r="AB106" s="43">
        <f>'[6]คำนวณหน่วย-2560'!AC102</f>
        <v>7369.9358625317245</v>
      </c>
      <c r="AC106" s="45"/>
      <c r="AD106" s="46"/>
      <c r="AF106" s="46"/>
    </row>
    <row r="107" spans="1:32" x14ac:dyDescent="0.55000000000000004">
      <c r="A107" s="47">
        <f>[5]ตารางจด!A96</f>
        <v>77</v>
      </c>
      <c r="B107" s="48" t="str">
        <f>[5]ตารางจด!B96</f>
        <v xml:space="preserve">อาคารเพิ่มพูล  </v>
      </c>
      <c r="C107" s="47">
        <f>[5]ตารางจด!C96</f>
        <v>0</v>
      </c>
      <c r="D107" s="49">
        <f>[5]ตารางจด!E96</f>
        <v>8783517</v>
      </c>
      <c r="E107" s="50">
        <f>'[6]คำนวณหน่วย-2560'!F97</f>
        <v>13236.74</v>
      </c>
      <c r="F107" s="36">
        <f>'[6]คำนวณหน่วย-2560'!G97</f>
        <v>46175.186784286641</v>
      </c>
      <c r="G107" s="51">
        <f>'[6]คำนวณหน่วย-2560'!H97</f>
        <v>14096.95</v>
      </c>
      <c r="H107" s="36">
        <f>'[6]คำนวณหน่วย-2560'!I97</f>
        <v>49417.650382599961</v>
      </c>
      <c r="I107" s="51">
        <f>'[6]คำนวณหน่วย-2560'!J97</f>
        <v>21661.48</v>
      </c>
      <c r="J107" s="36">
        <f>'[6]คำนวณหน่วย-2560'!K97</f>
        <v>78845.033088536176</v>
      </c>
      <c r="K107" s="51">
        <f>'[6]คำนวณหน่วย-2560'!L97</f>
        <v>19795.25</v>
      </c>
      <c r="L107" s="36">
        <f>'[6]คำนวณหน่วย-2560'!M97</f>
        <v>70248.759001547136</v>
      </c>
      <c r="M107" s="51">
        <f>'[6]คำนวณหน่วย-2560'!N97</f>
        <v>17366.68</v>
      </c>
      <c r="N107" s="36">
        <f>'[6]คำนวณหน่วย-2560'!O97</f>
        <v>63139.268351244194</v>
      </c>
      <c r="O107" s="51">
        <f>'[6]คำนวณหน่วย-2560'!P97</f>
        <v>19797.16</v>
      </c>
      <c r="P107" s="36">
        <f>'[6]คำนวณหน่วย-2560'!Q97</f>
        <v>74632.83275318479</v>
      </c>
      <c r="Q107" s="51">
        <f>'[6]คำนวณหน่วย-2560'!R97</f>
        <v>20659.05</v>
      </c>
      <c r="R107" s="36">
        <f>'[6]คำนวณหน่วย-2560'!S97</f>
        <v>75753.720614027814</v>
      </c>
      <c r="S107" s="51">
        <f>'[6]คำนวณหน่วย-2560'!T97</f>
        <v>21867.65</v>
      </c>
      <c r="T107" s="36">
        <f>'[6]คำนวณหน่วย-2560'!U97</f>
        <v>82121.91313945422</v>
      </c>
      <c r="U107" s="51">
        <f>'[6]คำนวณหน่วย-2560'!V97</f>
        <v>23497.13</v>
      </c>
      <c r="V107" s="36">
        <f>'[6]คำนวณหน่วย-2560'!W97</f>
        <v>90211.7973420075</v>
      </c>
      <c r="W107" s="51">
        <f>'[6]คำนวณหน่วย-2560'!X97</f>
        <v>16798.64</v>
      </c>
      <c r="X107" s="36">
        <f>'[6]คำนวณหน่วย-2560'!Y97</f>
        <v>63217.829013770432</v>
      </c>
      <c r="Y107" s="51">
        <f>'[6]คำนวณหน่วย-2560'!Z97</f>
        <v>19389.330000000002</v>
      </c>
      <c r="Z107" s="36">
        <f>'[6]คำนวณหน่วย-2560'!AA97</f>
        <v>74484.439860666069</v>
      </c>
      <c r="AA107" s="51">
        <f>'[6]คำนวณหน่วย-2560'!AB97</f>
        <v>15471.3</v>
      </c>
      <c r="AB107" s="36">
        <f>'[6]คำนวณหน่วย-2560'!AC97</f>
        <v>57587.115510094474</v>
      </c>
      <c r="AC107" s="45"/>
      <c r="AD107" s="46"/>
      <c r="AF107" s="46"/>
    </row>
    <row r="108" spans="1:32" x14ac:dyDescent="0.55000000000000004">
      <c r="A108" s="39">
        <f>[5]ตารางจด!A97</f>
        <v>78</v>
      </c>
      <c r="B108" s="40" t="str">
        <f>[5]ตารางจด!B97</f>
        <v>อาคารปฏิบัติการและคัดเมล็ดพันธุ์พืชไร่</v>
      </c>
      <c r="C108" s="39">
        <f>[5]ตารางจด!C97</f>
        <v>0</v>
      </c>
      <c r="D108" s="41">
        <f>[5]ตารางจด!E97</f>
        <v>8142148</v>
      </c>
      <c r="E108" s="42">
        <f>'[6]คำนวณหน่วย-2560'!F96</f>
        <v>540</v>
      </c>
      <c r="F108" s="43">
        <f>'[6]คำนวณหน่วย-2560'!G96</f>
        <v>1883.7418324689299</v>
      </c>
      <c r="G108" s="44">
        <f>'[6]คำนวณหน่วย-2560'!H96</f>
        <v>720</v>
      </c>
      <c r="H108" s="43">
        <f>'[6]คำนวณหน่วย-2560'!I96</f>
        <v>2524.0004593526946</v>
      </c>
      <c r="I108" s="44">
        <f>'[6]คำนวณหน่วย-2560'!J96</f>
        <v>660</v>
      </c>
      <c r="J108" s="43">
        <f>'[6]คำนวณหน่วย-2560'!K96</f>
        <v>2402.3160854398625</v>
      </c>
      <c r="K108" s="44">
        <f>'[6]คำนวณหน่วย-2560'!L96</f>
        <v>540</v>
      </c>
      <c r="L108" s="43">
        <f>'[6]คำนวณหน่วย-2560'!M96</f>
        <v>1916.334972320908</v>
      </c>
      <c r="M108" s="44">
        <f>'[6]คำนวณหน่วย-2560'!N96</f>
        <v>660</v>
      </c>
      <c r="N108" s="43">
        <f>'[6]คำนวณหน่วย-2560'!O96</f>
        <v>2399.5327323254164</v>
      </c>
      <c r="O108" s="44">
        <f>'[6]คำนวณหน่วย-2560'!P96</f>
        <v>600</v>
      </c>
      <c r="P108" s="43">
        <f>'[6]คำนวณหน่วย-2560'!Q96</f>
        <v>2261.925430309745</v>
      </c>
      <c r="Q108" s="44">
        <f>'[6]คำนวณหน่วย-2560'!R96</f>
        <v>840</v>
      </c>
      <c r="R108" s="43">
        <f>'[6]คำนวณหน่วย-2560'!S96</f>
        <v>3080.1573797335004</v>
      </c>
      <c r="S108" s="44">
        <f>'[6]คำนวณหน่วย-2560'!T96</f>
        <v>660</v>
      </c>
      <c r="T108" s="43">
        <f>'[6]คำนวณหน่วย-2560'!U96</f>
        <v>2478.568235363186</v>
      </c>
      <c r="U108" s="44">
        <f>'[6]คำนวณหน่วย-2560'!V96</f>
        <v>480</v>
      </c>
      <c r="V108" s="43">
        <f>'[6]คำนวณหน่วย-2560'!W96</f>
        <v>1842.8490085454519</v>
      </c>
      <c r="W108" s="44">
        <f>'[6]คำนวณหน่วย-2560'!X96</f>
        <v>300</v>
      </c>
      <c r="X108" s="43">
        <f>'[6]คำนวณหน่วย-2560'!Y96</f>
        <v>1128.98119753332</v>
      </c>
      <c r="Y108" s="44" t="str">
        <f>'[6]คำนวณหน่วย-2560'!Z96</f>
        <v>คำนวณไม่ได้</v>
      </c>
      <c r="Z108" s="43" t="str">
        <f>'[6]คำนวณหน่วย-2560'!AA96</f>
        <v>คำนวณไม่ได้</v>
      </c>
      <c r="AA108" s="44" t="str">
        <f>'[6]คำนวณหน่วย-2560'!AB96</f>
        <v>คำนวณไม่ได้</v>
      </c>
      <c r="AB108" s="43" t="str">
        <f>'[6]คำนวณหน่วย-2560'!AC96</f>
        <v>คำนวณไม่ได้</v>
      </c>
      <c r="AC108" s="45"/>
      <c r="AD108" s="46"/>
      <c r="AF108" s="46"/>
    </row>
    <row r="109" spans="1:32" x14ac:dyDescent="0.55000000000000004">
      <c r="A109" s="39">
        <f>[5]ตารางจด!A98</f>
        <v>79</v>
      </c>
      <c r="B109" s="40" t="str">
        <f>[5]ตารางจด!B98</f>
        <v>อาคารอบเมล็ดพันธุ์พืช (ไซโล)</v>
      </c>
      <c r="C109" s="39">
        <f>[5]ตารางจด!C98</f>
        <v>0</v>
      </c>
      <c r="D109" s="41">
        <f>[5]ตารางจด!E98</f>
        <v>9866505</v>
      </c>
      <c r="E109" s="42">
        <f>'[6]คำนวณหน่วย-2560'!F105</f>
        <v>2</v>
      </c>
      <c r="F109" s="43">
        <f>'[6]คำนวณหน่วย-2560'!G105</f>
        <v>6.9768216017367779</v>
      </c>
      <c r="G109" s="44">
        <f>'[6]คำนวณหน่วย-2560'!H105</f>
        <v>0</v>
      </c>
      <c r="H109" s="43">
        <f>'[6]คำนวณหน่วย-2560'!I105</f>
        <v>0</v>
      </c>
      <c r="I109" s="44">
        <f>'[6]คำนวณหน่วย-2560'!J105</f>
        <v>1</v>
      </c>
      <c r="J109" s="43">
        <f>'[6]คำนวณหน่วย-2560'!K105</f>
        <v>3.6398728567270644</v>
      </c>
      <c r="K109" s="44">
        <f>'[6]คำนวณหน่วย-2560'!L105</f>
        <v>0</v>
      </c>
      <c r="L109" s="43">
        <f>'[6]คำนวณหน่วย-2560'!M105</f>
        <v>0</v>
      </c>
      <c r="M109" s="44">
        <f>'[6]คำนวณหน่วย-2560'!N105</f>
        <v>2</v>
      </c>
      <c r="N109" s="43">
        <f>'[6]คำนวณหน่วย-2560'!O105</f>
        <v>7.2713113100770199</v>
      </c>
      <c r="O109" s="44">
        <f>'[6]คำนวณหน่วย-2560'!P105</f>
        <v>4</v>
      </c>
      <c r="P109" s="43">
        <f>'[6]คำนวณหน่วย-2560'!Q105</f>
        <v>15.079502868731634</v>
      </c>
      <c r="Q109" s="44">
        <f>'[6]คำนวณหน่วย-2560'!R105</f>
        <v>0</v>
      </c>
      <c r="R109" s="43">
        <f>'[6]คำนวณหน่วย-2560'!S105</f>
        <v>0</v>
      </c>
      <c r="S109" s="44">
        <f>'[6]คำนวณหน่วย-2560'!T105</f>
        <v>7</v>
      </c>
      <c r="T109" s="43">
        <f>'[6]คำนวณหน่วย-2560'!U105</f>
        <v>26.287844920518641</v>
      </c>
      <c r="U109" s="44">
        <f>'[6]คำนวณหน่วย-2560'!V105</f>
        <v>0</v>
      </c>
      <c r="V109" s="43">
        <f>'[6]คำนวณหน่วย-2560'!W105</f>
        <v>0</v>
      </c>
      <c r="W109" s="44">
        <f>'[6]คำนวณหน่วย-2560'!X105</f>
        <v>219</v>
      </c>
      <c r="X109" s="43">
        <f>'[6]คำนวณหน่วย-2560'!Y105</f>
        <v>824.15627419932355</v>
      </c>
      <c r="Y109" s="44">
        <f>'[6]คำนวณหน่วย-2560'!Z105</f>
        <v>0</v>
      </c>
      <c r="Z109" s="43">
        <f>'[6]คำนวณหน่วย-2560'!AA105</f>
        <v>0</v>
      </c>
      <c r="AA109" s="44">
        <f>'[6]คำนวณหน่วย-2560'!AB105</f>
        <v>36</v>
      </c>
      <c r="AB109" s="43">
        <f>'[6]คำนวณหน่วย-2560'!AC105</f>
        <v>133.99883386421317</v>
      </c>
      <c r="AC109" s="45"/>
      <c r="AD109" s="46"/>
      <c r="AF109" s="46"/>
    </row>
    <row r="110" spans="1:32" x14ac:dyDescent="0.55000000000000004">
      <c r="A110" s="39">
        <f>[5]ตารางจด!A99</f>
        <v>80</v>
      </c>
      <c r="B110" s="40" t="str">
        <f>[5]ตารางจด!B99</f>
        <v>อาคารกำจร  บุญแปง</v>
      </c>
      <c r="C110" s="39">
        <f>[5]ตารางจด!C99</f>
        <v>0</v>
      </c>
      <c r="D110" s="41">
        <f>[5]ตารางจด!E99</f>
        <v>8313525</v>
      </c>
      <c r="E110" s="42">
        <f>'[6]คำนวณหน่วย-2560'!F89</f>
        <v>1680</v>
      </c>
      <c r="F110" s="43">
        <f>'[6]คำนวณหน่วย-2560'!G89</f>
        <v>5860.5301454588935</v>
      </c>
      <c r="G110" s="44">
        <f>'[6]คำนวณหน่วย-2560'!H89</f>
        <v>1740</v>
      </c>
      <c r="H110" s="43">
        <f>'[6]คำนวณหน่วย-2560'!I89</f>
        <v>6099.6677767690126</v>
      </c>
      <c r="I110" s="44">
        <f>'[6]คำนวณหน่วย-2560'!J89</f>
        <v>2100</v>
      </c>
      <c r="J110" s="43">
        <f>'[6]คำนวณหน่วย-2560'!K89</f>
        <v>7643.7329991268352</v>
      </c>
      <c r="K110" s="44">
        <f>'[6]คำนวณหน่วย-2560'!L89</f>
        <v>1482.0000000000027</v>
      </c>
      <c r="L110" s="43">
        <f>'[6]คำนวณหน่วย-2560'!M89</f>
        <v>5259.2748684807239</v>
      </c>
      <c r="M110" s="44">
        <f>'[6]คำนวณหน่วย-2560'!N89</f>
        <v>1697.9999999999973</v>
      </c>
      <c r="N110" s="43">
        <f>'[6]คำนวณหน่วย-2560'!O89</f>
        <v>6173.34330225538</v>
      </c>
      <c r="O110" s="44">
        <f>'[6]คำนวณหน่วย-2560'!P89</f>
        <v>1860</v>
      </c>
      <c r="P110" s="43">
        <f>'[6]คำนวณหน่วย-2560'!Q89</f>
        <v>7011.9688339602098</v>
      </c>
      <c r="Q110" s="44">
        <f>'[6]คำนวณหน่วย-2560'!R89</f>
        <v>1980</v>
      </c>
      <c r="R110" s="43">
        <f>'[6]คำนวณหน่วย-2560'!S89</f>
        <v>7260.3709665146789</v>
      </c>
      <c r="S110" s="44">
        <f>'[6]คำนวณหน่วย-2560'!T89</f>
        <v>1680</v>
      </c>
      <c r="T110" s="43">
        <f>'[6]คำนวณหน่วย-2560'!U89</f>
        <v>6309.0827809244738</v>
      </c>
      <c r="U110" s="44">
        <f>'[6]คำนวณหน่วย-2560'!V89</f>
        <v>2100</v>
      </c>
      <c r="V110" s="43">
        <f>'[6]คำนวณหน่วย-2560'!W89</f>
        <v>8062.4644123863518</v>
      </c>
      <c r="W110" s="44">
        <f>'[6]คำนวณหน่วย-2560'!X89</f>
        <v>1680</v>
      </c>
      <c r="X110" s="43">
        <f>'[6]คำนวณหน่วย-2560'!Y89</f>
        <v>6322.2947061865916</v>
      </c>
      <c r="Y110" s="44">
        <f>'[6]คำนวณหน่วย-2560'!Z89</f>
        <v>1800</v>
      </c>
      <c r="Z110" s="43">
        <f>'[6]คำนวณหน่วย-2560'!AA89</f>
        <v>6914.730511533865</v>
      </c>
      <c r="AA110" s="44">
        <f>'[6]คำนวณหน่วย-2560'!AB89</f>
        <v>1800</v>
      </c>
      <c r="AB110" s="43">
        <f>'[6]คำนวณหน่วย-2560'!AC89</f>
        <v>6699.9416932106587</v>
      </c>
      <c r="AC110" s="45"/>
      <c r="AD110" s="46"/>
      <c r="AF110" s="46"/>
    </row>
    <row r="111" spans="1:32" x14ac:dyDescent="0.55000000000000004">
      <c r="A111" s="39">
        <f>[5]ตารางจด!A100</f>
        <v>81</v>
      </c>
      <c r="B111" s="40" t="str">
        <f>[5]ตารางจด!B100</f>
        <v>ฐานการเรียนรู้เห็ด</v>
      </c>
      <c r="C111" s="39">
        <f>[5]ตารางจด!C100</f>
        <v>0</v>
      </c>
      <c r="D111" s="41">
        <f>[5]ตารางจด!E100</f>
        <v>8416887</v>
      </c>
      <c r="E111" s="42">
        <f>'[6]คำนวณหน่วย-2560'!F128</f>
        <v>713</v>
      </c>
      <c r="F111" s="43">
        <f>'[6]คำนวณหน่วย-2560'!G128</f>
        <v>2487.2369010191615</v>
      </c>
      <c r="G111" s="44">
        <f>'[6]คำนวณหน่วย-2560'!H128</f>
        <v>656</v>
      </c>
      <c r="H111" s="43">
        <f>'[6]คำนวณหน่วย-2560'!I128</f>
        <v>2299.6448629657884</v>
      </c>
      <c r="I111" s="44">
        <f>'[6]คำนวณหน่วย-2560'!J128</f>
        <v>1036</v>
      </c>
      <c r="J111" s="43">
        <f>'[6]คำนวณหน่วย-2560'!K128</f>
        <v>3770.9082795692389</v>
      </c>
      <c r="K111" s="44">
        <f>'[6]คำนวณหน่วย-2560'!L128</f>
        <v>720</v>
      </c>
      <c r="L111" s="43">
        <f>'[6]คำนวณหน่วย-2560'!M128</f>
        <v>2555.1132964278777</v>
      </c>
      <c r="M111" s="44">
        <f>'[6]คำนวณหน่วย-2560'!N128</f>
        <v>1233</v>
      </c>
      <c r="N111" s="43">
        <f>'[6]คำนวณหน่วย-2560'!O128</f>
        <v>4482.7634226624832</v>
      </c>
      <c r="O111" s="44">
        <f>'[6]คำนวณหน่วย-2560'!P128</f>
        <v>1391</v>
      </c>
      <c r="P111" s="43">
        <f>'[6]คำนวณหน่วย-2560'!Q128</f>
        <v>5243.8971226014255</v>
      </c>
      <c r="Q111" s="44">
        <f>'[6]คำนวณหน่วย-2560'!R128</f>
        <v>1193</v>
      </c>
      <c r="R111" s="43">
        <f>'[6]คำนวณหน่วย-2560'!S128</f>
        <v>4374.5568500262689</v>
      </c>
      <c r="S111" s="44">
        <f>'[6]คำนวณหน่วย-2560'!T128</f>
        <v>1023</v>
      </c>
      <c r="T111" s="43">
        <f>'[6]คำนวณหน่วย-2560'!U128</f>
        <v>3841.7807648129387</v>
      </c>
      <c r="U111" s="44">
        <f>'[6]คำนวณหน่วย-2560'!V128</f>
        <v>1271</v>
      </c>
      <c r="V111" s="43">
        <f>'[6]คำนวณหน่วย-2560'!W128</f>
        <v>4879.7106038776446</v>
      </c>
      <c r="W111" s="44">
        <f>'[6]คำนวณหน่วย-2560'!X128</f>
        <v>755</v>
      </c>
      <c r="X111" s="43">
        <f>'[6]คำนวณหน่วย-2560'!Y128</f>
        <v>2841.269347125522</v>
      </c>
      <c r="Y111" s="44">
        <f>'[6]คำนวณหน่วย-2560'!Z128</f>
        <v>860</v>
      </c>
      <c r="Z111" s="43">
        <f>'[6]คำนวณหน่วย-2560'!AA128</f>
        <v>3303.7045777328467</v>
      </c>
      <c r="AA111" s="44">
        <f>'[6]คำนวณหน่วย-2560'!AB128</f>
        <v>710</v>
      </c>
      <c r="AB111" s="43">
        <f>'[6]คำนวณหน่วย-2560'!AC128</f>
        <v>2642.7547789886489</v>
      </c>
      <c r="AC111" s="45"/>
      <c r="AD111" s="46"/>
      <c r="AF111" s="46"/>
    </row>
    <row r="112" spans="1:32" x14ac:dyDescent="0.55000000000000004">
      <c r="A112" s="39">
        <f>[5]ตารางจด!A101</f>
        <v>82</v>
      </c>
      <c r="B112" s="40" t="str">
        <f>[5]ตารางจด!B101</f>
        <v>อาคารเนื้อเยื่อ  มิเตอร์ตัวที่ 1</v>
      </c>
      <c r="C112" s="39">
        <f>[5]ตารางจด!C101</f>
        <v>0</v>
      </c>
      <c r="D112" s="41">
        <f>[5]ตารางจด!E101</f>
        <v>8488561</v>
      </c>
      <c r="E112" s="42">
        <f>'[6]คำนวณหน่วย-2560'!F113</f>
        <v>1360</v>
      </c>
      <c r="F112" s="43">
        <f>'[6]คำนวณหน่วย-2560'!G113</f>
        <v>4744.2386891810092</v>
      </c>
      <c r="G112" s="44">
        <f>'[6]คำนวณหน่วย-2560'!H113</f>
        <v>1600</v>
      </c>
      <c r="H112" s="43">
        <f>'[6]คำนวณหน่วย-2560'!I113</f>
        <v>5608.8899096726545</v>
      </c>
      <c r="I112" s="44">
        <f>'[6]คำนวณหน่วย-2560'!J113</f>
        <v>2400</v>
      </c>
      <c r="J112" s="43">
        <f>'[6]คำนวณหน่วย-2560'!K113</f>
        <v>8735.6948561449553</v>
      </c>
      <c r="K112" s="44">
        <f>'[6]คำนวณหน่วย-2560'!L113</f>
        <v>1760</v>
      </c>
      <c r="L112" s="43">
        <f>'[6]คำนวณหน่วย-2560'!M113</f>
        <v>6245.8325023792559</v>
      </c>
      <c r="M112" s="44">
        <f>'[6]คำนวณหน่วย-2560'!N113</f>
        <v>2080</v>
      </c>
      <c r="N112" s="43">
        <f>'[6]คำนวณหน่วย-2560'!O113</f>
        <v>7562.1637624801006</v>
      </c>
      <c r="O112" s="44">
        <f>'[6]คำนวณหน่วย-2560'!P113</f>
        <v>2560</v>
      </c>
      <c r="P112" s="43">
        <f>'[6]คำนวณหน่วย-2560'!Q113</f>
        <v>9650.8818359882462</v>
      </c>
      <c r="Q112" s="44">
        <f>'[6]คำนวณหน่วย-2560'!R113</f>
        <v>2240</v>
      </c>
      <c r="R112" s="43">
        <f>'[6]คำนวณหน่วย-2560'!S113</f>
        <v>8213.7530126226666</v>
      </c>
      <c r="S112" s="44">
        <f>'[6]คำนวณหน่วย-2560'!T113</f>
        <v>2240</v>
      </c>
      <c r="T112" s="43">
        <f>'[6]คำนวณหน่วย-2560'!U113</f>
        <v>8412.1103745659657</v>
      </c>
      <c r="U112" s="44">
        <f>'[6]คำนวณหน่วย-2560'!V113</f>
        <v>2320</v>
      </c>
      <c r="V112" s="43">
        <f>'[6]คำนวณหน่วย-2560'!W113</f>
        <v>8907.1035413030168</v>
      </c>
      <c r="W112" s="44">
        <f>'[6]คำนวณหน่วย-2560'!X113</f>
        <v>1840</v>
      </c>
      <c r="X112" s="43">
        <f>'[6]คำนวณหน่วย-2560'!Y113</f>
        <v>6924.4180115376957</v>
      </c>
      <c r="Y112" s="44">
        <f>'[6]คำนวณหน่วย-2560'!Z113</f>
        <v>1840</v>
      </c>
      <c r="Z112" s="43">
        <f>'[6]คำนวณหน่วย-2560'!AA113</f>
        <v>7068.3911895679512</v>
      </c>
      <c r="AA112" s="44">
        <f>'[6]คำนวณหน่วย-2560'!AB113</f>
        <v>1920</v>
      </c>
      <c r="AB112" s="43">
        <f>'[6]คำนวณหน่วย-2560'!AC113</f>
        <v>7146.6044727580356</v>
      </c>
      <c r="AC112" s="45"/>
      <c r="AD112" s="46"/>
      <c r="AF112" s="46"/>
    </row>
    <row r="113" spans="1:34" x14ac:dyDescent="0.55000000000000004">
      <c r="A113" s="39">
        <f>[5]ตารางจด!A102</f>
        <v>83</v>
      </c>
      <c r="B113" s="40" t="str">
        <f>[5]ตารางจด!B102</f>
        <v>อาคารเนื้อเยื่อ  มิเตอร์ตัวที่ 2</v>
      </c>
      <c r="C113" s="39">
        <f>[5]ตารางจด!C102</f>
        <v>0</v>
      </c>
      <c r="D113" s="41">
        <f>[5]ตารางจด!E102</f>
        <v>8419210</v>
      </c>
      <c r="E113" s="42">
        <f>'[6]คำนวณหน่วย-2560'!F114</f>
        <v>1220</v>
      </c>
      <c r="F113" s="43">
        <f>'[6]คำนวณหน่วย-2560'!G114</f>
        <v>4255.8611770594343</v>
      </c>
      <c r="G113" s="44">
        <f>'[6]คำนวณหน่วย-2560'!H114</f>
        <v>1340</v>
      </c>
      <c r="H113" s="43">
        <f>'[6]คำนวณหน่วย-2560'!I114</f>
        <v>4697.4452993508485</v>
      </c>
      <c r="I113" s="44">
        <f>'[6]คำนวณหน่วย-2560'!J114</f>
        <v>1480</v>
      </c>
      <c r="J113" s="43">
        <f>'[6]คำนวณหน่วย-2560'!K114</f>
        <v>5387.0118279560556</v>
      </c>
      <c r="K113" s="44">
        <f>'[6]คำนวณหน่วย-2560'!L114</f>
        <v>1040</v>
      </c>
      <c r="L113" s="43">
        <f>'[6]คำนวณหน่วย-2560'!M114</f>
        <v>3690.7192059513786</v>
      </c>
      <c r="M113" s="44">
        <f>'[6]คำนวณหน่วย-2560'!N114</f>
        <v>1240</v>
      </c>
      <c r="N113" s="43">
        <f>'[6]คำนวณหน่วย-2560'!O114</f>
        <v>4508.213012247752</v>
      </c>
      <c r="O113" s="44">
        <f>'[6]คำนวณหน่วย-2560'!P114</f>
        <v>1460</v>
      </c>
      <c r="P113" s="43">
        <f>'[6]คำนวณหน่วย-2560'!Q114</f>
        <v>5504.0185470870465</v>
      </c>
      <c r="Q113" s="44">
        <f>'[6]คำนวณหน่วย-2560'!R114</f>
        <v>1260</v>
      </c>
      <c r="R113" s="43">
        <f>'[6]คำนวณหน่วย-2560'!S114</f>
        <v>4620.2360696002506</v>
      </c>
      <c r="S113" s="44">
        <f>'[6]คำนวณหน่วย-2560'!T114</f>
        <v>1360</v>
      </c>
      <c r="T113" s="43">
        <f>'[6]คำนวณหน่วย-2560'!U114</f>
        <v>5107.3527274150501</v>
      </c>
      <c r="U113" s="44">
        <f>'[6]คำนวณหน่วย-2560'!V114</f>
        <v>1440</v>
      </c>
      <c r="V113" s="43">
        <f>'[6]คำนวณหน่วย-2560'!W114</f>
        <v>5528.547025636356</v>
      </c>
      <c r="W113" s="44">
        <f>'[6]คำนวณหน่วย-2560'!X114</f>
        <v>1180</v>
      </c>
      <c r="X113" s="43">
        <f>'[6]คำนวณหน่วย-2560'!Y114</f>
        <v>4440.6593769643914</v>
      </c>
      <c r="Y113" s="44">
        <f>'[6]คำนวณหน่วย-2560'!Z114</f>
        <v>1200</v>
      </c>
      <c r="Z113" s="43">
        <f>'[6]คำนวณหน่วย-2560'!AA114</f>
        <v>4609.8203410225769</v>
      </c>
      <c r="AA113" s="44">
        <f>'[6]คำนวณหน่วย-2560'!AB114</f>
        <v>1320</v>
      </c>
      <c r="AB113" s="43">
        <f>'[6]คำนวณหน่วย-2560'!AC114</f>
        <v>4913.2905750211494</v>
      </c>
      <c r="AC113" s="45"/>
      <c r="AD113" s="46"/>
      <c r="AF113" s="46"/>
    </row>
    <row r="114" spans="1:34" x14ac:dyDescent="0.55000000000000004">
      <c r="A114" s="39">
        <f>[5]ตารางจด!A103</f>
        <v>84</v>
      </c>
      <c r="B114" s="40" t="str">
        <f>[5]ตารางจด!B103</f>
        <v>อาคารปฏิบัติการพืชผัก</v>
      </c>
      <c r="C114" s="39">
        <f>[5]ตารางจด!C103</f>
        <v>0</v>
      </c>
      <c r="D114" s="41">
        <f>[5]ตารางจด!E103</f>
        <v>8142069</v>
      </c>
      <c r="E114" s="42">
        <f>'[6]คำนวณหน่วย-2560'!F115</f>
        <v>19</v>
      </c>
      <c r="F114" s="43">
        <f>'[6]คำนวณหน่วย-2560'!G115</f>
        <v>66.279805216499383</v>
      </c>
      <c r="G114" s="44">
        <f>'[6]คำนวณหน่วย-2560'!H115</f>
        <v>32</v>
      </c>
      <c r="H114" s="43">
        <f>'[6]คำนวณหน่วย-2560'!I115</f>
        <v>112.1777981934531</v>
      </c>
      <c r="I114" s="44">
        <f>'[6]คำนวณหน่วย-2560'!J115</f>
        <v>39</v>
      </c>
      <c r="J114" s="43">
        <f>'[6]คำนวณหน่วย-2560'!K115</f>
        <v>141.95504141235551</v>
      </c>
      <c r="K114" s="44">
        <f>'[6]คำนวณหน่วย-2560'!L115</f>
        <v>28</v>
      </c>
      <c r="L114" s="43">
        <f>'[6]คำนวณหน่วย-2560'!M115</f>
        <v>99.365517083306344</v>
      </c>
      <c r="M114" s="44">
        <f>'[6]คำนวณหน่วย-2560'!N115</f>
        <v>32</v>
      </c>
      <c r="N114" s="43">
        <f>'[6]คำนวณหน่วย-2560'!O115</f>
        <v>116.34098096123232</v>
      </c>
      <c r="O114" s="44">
        <f>'[6]คำนวณหน่วย-2560'!P115</f>
        <v>38</v>
      </c>
      <c r="P114" s="43">
        <f>'[6]คำนวณหน่วย-2560'!Q115</f>
        <v>143.25527725295052</v>
      </c>
      <c r="Q114" s="44">
        <f>'[6]คำนวณหน่วย-2560'!R115</f>
        <v>32</v>
      </c>
      <c r="R114" s="43">
        <f>'[6]คำนวณหน่วย-2560'!S115</f>
        <v>117.33932875175239</v>
      </c>
      <c r="S114" s="44">
        <f>'[6]คำนวณหน่วย-2560'!T115</f>
        <v>40</v>
      </c>
      <c r="T114" s="43">
        <f>'[6]คำนวณหน่วย-2560'!U115</f>
        <v>150.21625668867796</v>
      </c>
      <c r="U114" s="44">
        <f>'[6]คำนวณหน่วย-2560'!V115</f>
        <v>46</v>
      </c>
      <c r="V114" s="43">
        <f>'[6]คำนวณหน่วย-2560'!W115</f>
        <v>176.60636331893915</v>
      </c>
      <c r="W114" s="44">
        <f>'[6]คำนวณหน่วย-2560'!X115</f>
        <v>89271</v>
      </c>
      <c r="X114" s="43">
        <f>'[6]คำนวณหน่วย-2560'!Y115</f>
        <v>335950.93494999001</v>
      </c>
      <c r="Y114" s="44">
        <f>'[6]คำนวณหน่วย-2560'!Z115</f>
        <v>273</v>
      </c>
      <c r="Z114" s="43">
        <f>'[6]คำนวณหน่วย-2560'!AA115</f>
        <v>1048.7341275826361</v>
      </c>
      <c r="AA114" s="44">
        <f>'[6]คำนวณหน่วย-2560'!AB115</f>
        <v>249</v>
      </c>
      <c r="AB114" s="43">
        <f>'[6]คำนวณหน่วย-2560'!AC115</f>
        <v>926.82526756080779</v>
      </c>
      <c r="AC114" s="45"/>
      <c r="AD114" s="46"/>
      <c r="AF114" s="46"/>
    </row>
    <row r="115" spans="1:34" x14ac:dyDescent="0.55000000000000004">
      <c r="A115" s="39">
        <f>[5]ตารางจด!A104</f>
        <v>85</v>
      </c>
      <c r="B115" s="40" t="str">
        <f>[5]ตารางจด!B104</f>
        <v>อาคารจัดเก็บวัสดุพืชผัก</v>
      </c>
      <c r="C115" s="39">
        <f>[5]ตารางจด!C104</f>
        <v>0</v>
      </c>
      <c r="D115" s="41">
        <f>[5]ตารางจด!E104</f>
        <v>8417059</v>
      </c>
      <c r="E115" s="42">
        <f>'[6]คำนวณหน่วย-2560'!F116</f>
        <v>73</v>
      </c>
      <c r="F115" s="43">
        <f>'[6]คำนวณหน่วย-2560'!G116</f>
        <v>254.65398846339238</v>
      </c>
      <c r="G115" s="44">
        <f>'[6]คำนวณหน่วย-2560'!H116</f>
        <v>71</v>
      </c>
      <c r="H115" s="43">
        <f>'[6]คำนวณหน่วย-2560'!I116</f>
        <v>248.89448974172407</v>
      </c>
      <c r="I115" s="44">
        <f>'[6]คำนวณหน่วย-2560'!J116</f>
        <v>38</v>
      </c>
      <c r="J115" s="43">
        <f>'[6]คำนวณหน่วย-2560'!K116</f>
        <v>138.31516855562845</v>
      </c>
      <c r="K115" s="44">
        <f>'[6]คำนวณหน่วย-2560'!L116</f>
        <v>27</v>
      </c>
      <c r="L115" s="43">
        <f>'[6]คำนวณหน่วย-2560'!M116</f>
        <v>95.816748616045402</v>
      </c>
      <c r="M115" s="44">
        <f>'[6]คำนวณหน่วย-2560'!N116</f>
        <v>14</v>
      </c>
      <c r="N115" s="43">
        <f>'[6]คำนวณหน่วย-2560'!O116</f>
        <v>50.899179170539142</v>
      </c>
      <c r="O115" s="44">
        <f>'[6]คำนวณหน่วย-2560'!P116</f>
        <v>54</v>
      </c>
      <c r="P115" s="43">
        <f>'[6]คำนวณหน่วย-2560'!Q116</f>
        <v>203.57328872787707</v>
      </c>
      <c r="Q115" s="44">
        <f>'[6]คำนวณหน่วย-2560'!R116</f>
        <v>83</v>
      </c>
      <c r="R115" s="43">
        <f>'[6]คำนวณหน่วย-2560'!S116</f>
        <v>304.34888394985774</v>
      </c>
      <c r="S115" s="44">
        <f>'[6]คำนวณหน่วย-2560'!T116</f>
        <v>44</v>
      </c>
      <c r="T115" s="43">
        <f>'[6]คำนวณหน่วย-2560'!U116</f>
        <v>165.23788235754574</v>
      </c>
      <c r="U115" s="44">
        <f>'[6]คำนวณหน่วย-2560'!V116</f>
        <v>33</v>
      </c>
      <c r="V115" s="43">
        <f>'[6]คำนวณหน่วย-2560'!W116</f>
        <v>126.69586933749981</v>
      </c>
      <c r="W115" s="44">
        <f>'[6]คำนวณหน่วย-2560'!X116</f>
        <v>32</v>
      </c>
      <c r="X115" s="43">
        <f>'[6]คำนวณหน่วย-2560'!Y116</f>
        <v>120.42466107022079</v>
      </c>
      <c r="Y115" s="44">
        <f>'[6]คำนวณหน่วย-2560'!Z116</f>
        <v>58</v>
      </c>
      <c r="Z115" s="43">
        <f>'[6]คำนวณหน่วย-2560'!AA116</f>
        <v>222.80798314942453</v>
      </c>
      <c r="AA115" s="44">
        <f>'[6]คำนวณหน่วย-2560'!AB116</f>
        <v>47</v>
      </c>
      <c r="AB115" s="43">
        <f>'[6]คำนวณหน่วย-2560'!AC116</f>
        <v>174.94292198938942</v>
      </c>
      <c r="AC115" s="45"/>
      <c r="AD115" s="46"/>
      <c r="AF115" s="46"/>
    </row>
    <row r="116" spans="1:34" x14ac:dyDescent="0.55000000000000004">
      <c r="A116" s="39">
        <f>[5]ตารางจด!A105</f>
        <v>86</v>
      </c>
      <c r="B116" s="40" t="str">
        <f>[5]ตารางจด!B105</f>
        <v>อาคารสำนักงานพืชผัก</v>
      </c>
      <c r="C116" s="39">
        <f>[5]ตารางจด!C105</f>
        <v>0</v>
      </c>
      <c r="D116" s="41">
        <f>[5]ตารางจด!E105</f>
        <v>13070991</v>
      </c>
      <c r="E116" s="42">
        <f>'[6]คำนวณหน่วย-2560'!F117</f>
        <v>196</v>
      </c>
      <c r="F116" s="43">
        <f>'[6]คำนวณหน่วย-2560'!G117</f>
        <v>683.72851697020428</v>
      </c>
      <c r="G116" s="44">
        <f>'[6]คำนวณหน่วย-2560'!H117</f>
        <v>199</v>
      </c>
      <c r="H116" s="43">
        <f>'[6]คำนวณหน่วย-2560'!I117</f>
        <v>697.6056825155365</v>
      </c>
      <c r="I116" s="44">
        <f>'[6]คำนวณหน่วย-2560'!J117</f>
        <v>331</v>
      </c>
      <c r="J116" s="43">
        <f>'[6]คำนวณหน่วย-2560'!K117</f>
        <v>1204.7979155766584</v>
      </c>
      <c r="K116" s="44">
        <f>'[6]คำนวณหน่วย-2560'!L117</f>
        <v>231</v>
      </c>
      <c r="L116" s="43">
        <f>'[6]คำนวณหน่วย-2560'!M117</f>
        <v>819.76551593727731</v>
      </c>
      <c r="M116" s="44">
        <f>'[6]คำนวณหน่วย-2560'!N117</f>
        <v>301</v>
      </c>
      <c r="N116" s="43">
        <f>'[6]คำนวณหน่วย-2560'!O117</f>
        <v>1094.3323521665916</v>
      </c>
      <c r="O116" s="44">
        <f>'[6]คำนวณหน่วย-2560'!P117</f>
        <v>311</v>
      </c>
      <c r="P116" s="43">
        <f>'[6]คำนวณหน่วย-2560'!Q117</f>
        <v>1172.4313480438846</v>
      </c>
      <c r="Q116" s="44">
        <f>'[6]คำนวณหน่วย-2560'!R117</f>
        <v>420</v>
      </c>
      <c r="R116" s="43">
        <f>'[6]คำนวณหน่วย-2560'!S117</f>
        <v>1540.0786898667502</v>
      </c>
      <c r="S116" s="44">
        <f>'[6]คำนวณหน่วย-2560'!T117</f>
        <v>349</v>
      </c>
      <c r="T116" s="43">
        <f>'[6]คำนวณหน่วย-2560'!U117</f>
        <v>1310.636839608715</v>
      </c>
      <c r="U116" s="44">
        <f>'[6]คำนวณหน่วย-2560'!V117</f>
        <v>481</v>
      </c>
      <c r="V116" s="43">
        <f>'[6]คำนวณหน่วย-2560'!W117</f>
        <v>1846.688277313255</v>
      </c>
      <c r="W116" s="44">
        <f>'[6]คำนวณหน่วย-2560'!X117</f>
        <v>310</v>
      </c>
      <c r="X116" s="43">
        <f>'[6]คำนวณหน่วย-2560'!Y117</f>
        <v>1166.6139041177639</v>
      </c>
      <c r="Y116" s="44">
        <f>'[6]คำนวณหน่วย-2560'!Z117</f>
        <v>195</v>
      </c>
      <c r="Z116" s="43">
        <f>'[6]คำนวณหน่วย-2560'!AA117</f>
        <v>749.09580541616867</v>
      </c>
      <c r="AA116" s="44">
        <f>'[6]คำนวณหน่วย-2560'!AB117</f>
        <v>200</v>
      </c>
      <c r="AB116" s="43">
        <f>'[6]คำนวณหน่วย-2560'!AC117</f>
        <v>744.43796591229545</v>
      </c>
      <c r="AC116" s="45"/>
      <c r="AD116" s="46"/>
      <c r="AF116" s="46"/>
    </row>
    <row r="117" spans="1:34" x14ac:dyDescent="0.55000000000000004">
      <c r="A117" s="39">
        <f>[5]ตารางจด!A106</f>
        <v>87</v>
      </c>
      <c r="B117" s="40" t="str">
        <f>[5]ตารางจด!B106</f>
        <v>โรงเรือนพืช-ผัก</v>
      </c>
      <c r="C117" s="39">
        <f>[5]ตารางจด!C106</f>
        <v>0</v>
      </c>
      <c r="D117" s="41">
        <f>[5]ตารางจด!E106</f>
        <v>1105255</v>
      </c>
      <c r="E117" s="42">
        <f>'[6]คำนวณหน่วย-2560'!F125</f>
        <v>6756</v>
      </c>
      <c r="F117" s="43">
        <f>'[6]คำนวณหน่วย-2560'!G125</f>
        <v>23567.703370666837</v>
      </c>
      <c r="G117" s="44">
        <f>'[6]คำนวณหน่วย-2560'!H125</f>
        <v>5203</v>
      </c>
      <c r="H117" s="43">
        <f>'[6]คำนวณหน่วย-2560'!I125</f>
        <v>18239.408875016765</v>
      </c>
      <c r="I117" s="44">
        <f>'[6]คำนวณหน่วย-2560'!J125</f>
        <v>4414</v>
      </c>
      <c r="J117" s="43">
        <f>'[6]คำนวณหน่วย-2560'!K125</f>
        <v>16066.398789593262</v>
      </c>
      <c r="K117" s="44">
        <f>'[6]คำนวณหน่วย-2560'!L125</f>
        <v>3066</v>
      </c>
      <c r="L117" s="43">
        <f>'[6]คำนวณหน่วย-2560'!M125</f>
        <v>10880.524120622045</v>
      </c>
      <c r="M117" s="44">
        <f>'[6]คำนวณหน่วย-2560'!N125</f>
        <v>5098</v>
      </c>
      <c r="N117" s="43">
        <f>'[6]คำนวณหน่วย-2560'!O125</f>
        <v>18534.572529386325</v>
      </c>
      <c r="O117" s="44">
        <f>'[6]คำนวณหน่วย-2560'!P125</f>
        <v>5609</v>
      </c>
      <c r="P117" s="43">
        <f>'[6]คำนวณหน่วย-2560'!Q125</f>
        <v>21145.232897678932</v>
      </c>
      <c r="Q117" s="44">
        <f>'[6]คำนวณหน่วย-2560'!R125</f>
        <v>4623</v>
      </c>
      <c r="R117" s="43">
        <f>'[6]คำนวณหน่วย-2560'!S125</f>
        <v>16951.866150604728</v>
      </c>
      <c r="S117" s="44">
        <f>'[6]คำนวณหน่วย-2560'!T125</f>
        <v>4585</v>
      </c>
      <c r="T117" s="43">
        <f>'[6]คำนวณหน่วย-2560'!U125</f>
        <v>17218.53842293971</v>
      </c>
      <c r="U117" s="44">
        <f>'[6]คำนวณหน่วย-2560'!V125</f>
        <v>4326</v>
      </c>
      <c r="V117" s="43">
        <f>'[6]คำนวณหน่วย-2560'!W125</f>
        <v>16608.676689515887</v>
      </c>
      <c r="W117" s="44">
        <f>'[6]คำนวณหน่วย-2560'!X125</f>
        <v>3961</v>
      </c>
      <c r="X117" s="43">
        <f>'[6]คำนวณหน่วย-2560'!Y125</f>
        <v>14906.315078098267</v>
      </c>
      <c r="Y117" s="44">
        <f>'[6]คำนวณหน่วย-2560'!Z125</f>
        <v>4440</v>
      </c>
      <c r="Z117" s="43">
        <f>'[6]คำนวณหน่วย-2560'!AA125</f>
        <v>17056.335261783533</v>
      </c>
      <c r="AA117" s="44">
        <f>'[6]คำนวณหน่วย-2560'!AB125</f>
        <v>4444</v>
      </c>
      <c r="AB117" s="43">
        <f>'[6]คำนวณหน่วย-2560'!AC125</f>
        <v>16541.411602571203</v>
      </c>
      <c r="AC117" s="45"/>
      <c r="AD117" s="46"/>
      <c r="AF117" s="46"/>
    </row>
    <row r="118" spans="1:34" x14ac:dyDescent="0.55000000000000004">
      <c r="A118" s="39">
        <f>[5]ตารางจด!A107</f>
        <v>88</v>
      </c>
      <c r="B118" s="40" t="str">
        <f>[5]ตารางจด!B107</f>
        <v>โรงเพาะพืช-ผัก</v>
      </c>
      <c r="C118" s="39">
        <f>[5]ตารางจด!C107</f>
        <v>0</v>
      </c>
      <c r="D118" s="41">
        <f>[5]ตารางจด!E107</f>
        <v>8006721</v>
      </c>
      <c r="E118" s="42">
        <f>'[6]คำนวณหน่วย-2560'!F187</f>
        <v>1709</v>
      </c>
      <c r="F118" s="43">
        <f>'[6]คำนวณหน่วย-2560'!G187</f>
        <v>5961.6940586840765</v>
      </c>
      <c r="G118" s="44">
        <f>'[6]คำนวณหน่วย-2560'!H187</f>
        <v>1254</v>
      </c>
      <c r="H118" s="43">
        <f>'[6]คำนวณหน่วย-2560'!I187</f>
        <v>4395.9674667059435</v>
      </c>
      <c r="I118" s="44">
        <f>'[6]คำนวณหน่วย-2560'!J187</f>
        <v>971</v>
      </c>
      <c r="J118" s="43">
        <f>'[6]คำนวณหน่วย-2560'!K187</f>
        <v>3534.3165438819797</v>
      </c>
      <c r="K118" s="44">
        <f>'[6]คำนวณหน่วย-2560'!L187</f>
        <v>674</v>
      </c>
      <c r="L118" s="43">
        <f>'[6]คำนวณหน่วย-2560'!M187</f>
        <v>2391.8699469338744</v>
      </c>
      <c r="M118" s="44">
        <f>'[6]คำนวณหน่วย-2560'!N187</f>
        <v>1286</v>
      </c>
      <c r="N118" s="43">
        <f>'[6]คำนวณหน่วย-2560'!O187</f>
        <v>4675.4531723795235</v>
      </c>
      <c r="O118" s="44">
        <f>'[6]คำนวณหน่วย-2560'!P187</f>
        <v>1533</v>
      </c>
      <c r="P118" s="43">
        <f>'[6]คำนวณหน่วย-2560'!Q187</f>
        <v>5779.2194744413991</v>
      </c>
      <c r="Q118" s="44">
        <f>'[6]คำนวณหน่วย-2560'!R187</f>
        <v>2494</v>
      </c>
      <c r="R118" s="43">
        <f>'[6]คำนวณหน่วย-2560'!S187</f>
        <v>9145.1339345897013</v>
      </c>
      <c r="S118" s="44">
        <f>'[6]คำนวณหน่วย-2560'!T187</f>
        <v>2307</v>
      </c>
      <c r="T118" s="43">
        <f>'[6]คำนวณหน่วย-2560'!U187</f>
        <v>8663.7226045195002</v>
      </c>
      <c r="U118" s="44">
        <f>'[6]คำนวณหน่วย-2560'!V187</f>
        <v>2198</v>
      </c>
      <c r="V118" s="43">
        <f>'[6]คำนวณหน่วย-2560'!W187</f>
        <v>8438.7127516310484</v>
      </c>
      <c r="W118" s="44">
        <f>'[6]คำนวณหน่วย-2560'!X187</f>
        <v>903</v>
      </c>
      <c r="X118" s="43">
        <f>'[6]คำนวณหน่วย-2560'!Y187</f>
        <v>3398.2334045752932</v>
      </c>
      <c r="Y118" s="44">
        <f>'[6]คำนวณหน่วย-2560'!Z187</f>
        <v>485</v>
      </c>
      <c r="Z118" s="43">
        <f>'[6]คำนวณหน่วย-2560'!AA187</f>
        <v>1863.1357211632915</v>
      </c>
      <c r="AA118" s="44">
        <f>'[6]คำนวณหน่วย-2560'!AB187</f>
        <v>2071</v>
      </c>
      <c r="AB118" s="43">
        <f>'[6]คำนวณหน่วย-2560'!AC187</f>
        <v>7708.6551370218185</v>
      </c>
      <c r="AC118" s="45"/>
      <c r="AD118" s="46"/>
      <c r="AF118" s="46"/>
    </row>
    <row r="119" spans="1:34" x14ac:dyDescent="0.55000000000000004">
      <c r="A119" s="39">
        <f>[5]ตารางจด!A108</f>
        <v>89</v>
      </c>
      <c r="B119" s="40" t="str">
        <f>[5]ตารางจด!B108</f>
        <v>ฐานการเรียนรู้การผลิตเห็ดเศรษฐกิจ</v>
      </c>
      <c r="C119" s="39">
        <f>[5]ตารางจด!C108</f>
        <v>0</v>
      </c>
      <c r="D119" s="41">
        <f>[5]ตารางจด!E108</f>
        <v>0</v>
      </c>
      <c r="E119" s="42">
        <f>'[6]คำนวณหน่วย-2560'!F129</f>
        <v>42</v>
      </c>
      <c r="F119" s="43">
        <f>'[6]คำนวณหน่วย-2560'!G129</f>
        <v>146.51325363647234</v>
      </c>
      <c r="G119" s="44">
        <f>'[6]คำนวณหน่วย-2560'!H129</f>
        <v>63</v>
      </c>
      <c r="H119" s="43">
        <f>'[6]คำนวณหน่วย-2560'!I129</f>
        <v>220.8500401933608</v>
      </c>
      <c r="I119" s="44">
        <f>'[6]คำนวณหน่วย-2560'!J129</f>
        <v>64</v>
      </c>
      <c r="J119" s="43">
        <f>'[6]คำนวณหน่วย-2560'!K129</f>
        <v>232.95186283053212</v>
      </c>
      <c r="K119" s="44">
        <f>'[6]คำนวณหน่วย-2560'!L129</f>
        <v>45</v>
      </c>
      <c r="L119" s="43">
        <f>'[6]คำนวณหน่วย-2560'!M129</f>
        <v>159.69458102674236</v>
      </c>
      <c r="M119" s="44">
        <f>'[6]คำนวณหน่วย-2560'!N129</f>
        <v>26</v>
      </c>
      <c r="N119" s="43">
        <f>'[6]คำนวณหน่วย-2560'!O129</f>
        <v>94.52704703100126</v>
      </c>
      <c r="O119" s="44">
        <f>'[6]คำนวณหน่วย-2560'!P129</f>
        <v>47</v>
      </c>
      <c r="P119" s="43">
        <f>'[6]คำนวณหน่วย-2560'!Q129</f>
        <v>177.18415870759671</v>
      </c>
      <c r="Q119" s="44">
        <f>'[6]คำนวณหน่วย-2560'!R129</f>
        <v>73</v>
      </c>
      <c r="R119" s="43">
        <f>'[6]คำนวณหน่วย-2560'!S129</f>
        <v>267.68034371493513</v>
      </c>
      <c r="S119" s="44">
        <f>'[6]คำนวณหน่วย-2560'!T129</f>
        <v>32</v>
      </c>
      <c r="T119" s="43">
        <f>'[6]คำนวณหน่วย-2560'!U129</f>
        <v>120.17300535094236</v>
      </c>
      <c r="U119" s="44">
        <f>'[6]คำนวณหน่วย-2560'!V129</f>
        <v>26</v>
      </c>
      <c r="V119" s="43">
        <f>'[6]คำนวณหน่วย-2560'!W129</f>
        <v>99.820987962878647</v>
      </c>
      <c r="W119" s="44">
        <f>'[6]คำนวณหน่วย-2560'!X129</f>
        <v>68</v>
      </c>
      <c r="X119" s="43">
        <f>'[6]คำนวณหน่วย-2560'!Y129</f>
        <v>255.90240477421918</v>
      </c>
      <c r="Y119" s="44">
        <f>'[6]คำนวณหน่วย-2560'!Z129</f>
        <v>0</v>
      </c>
      <c r="Z119" s="43">
        <f>'[6]คำนวณหน่วย-2560'!AA129</f>
        <v>0</v>
      </c>
      <c r="AA119" s="44">
        <f>'[6]คำนวณหน่วย-2560'!AB129</f>
        <v>91</v>
      </c>
      <c r="AB119" s="43">
        <f>'[6]คำนวณหน่วย-2560'!AC129</f>
        <v>338.71927449009439</v>
      </c>
      <c r="AC119" s="45"/>
      <c r="AD119" s="46"/>
      <c r="AF119" s="46"/>
      <c r="AG119" s="46"/>
      <c r="AH119" s="46"/>
    </row>
    <row r="120" spans="1:34" x14ac:dyDescent="0.55000000000000004">
      <c r="A120" s="39">
        <f>[5]ตารางจด!A109</f>
        <v>90</v>
      </c>
      <c r="B120" s="40" t="str">
        <f>[5]ตารางจด!B109</f>
        <v>โรงเรือนเพาะเมล็ดพันธ์และขยายพันธุ์ไม้ดอกไม้ประดับ</v>
      </c>
      <c r="C120" s="39">
        <f>[5]ตารางจด!C109</f>
        <v>0</v>
      </c>
      <c r="D120" s="41">
        <f>[5]ตารางจด!E109</f>
        <v>8385459</v>
      </c>
      <c r="E120" s="42">
        <f>'[6]คำนวณหน่วย-2560'!F119</f>
        <v>263</v>
      </c>
      <c r="F120" s="43">
        <f>'[6]คำนวณหน่วย-2560'!G119</f>
        <v>917.45204062838627</v>
      </c>
      <c r="G120" s="44">
        <f>'[6]คำนวณหน่วย-2560'!H119</f>
        <v>518</v>
      </c>
      <c r="H120" s="43">
        <f>'[6]คำนวณหน่วย-2560'!I119</f>
        <v>1815.878108256522</v>
      </c>
      <c r="I120" s="44">
        <f>'[6]คำนวณหน่วย-2560'!J119</f>
        <v>456</v>
      </c>
      <c r="J120" s="43">
        <f>'[6]คำนวณหน่วย-2560'!K119</f>
        <v>1659.7820226675415</v>
      </c>
      <c r="K120" s="44">
        <f>'[6]คำนวณหน่วย-2560'!L119</f>
        <v>316</v>
      </c>
      <c r="L120" s="43">
        <f>'[6]คำนวณหน่วย-2560'!M119</f>
        <v>1121.4108356544573</v>
      </c>
      <c r="M120" s="44">
        <f>'[6]คำนวณหน่วย-2560'!N119</f>
        <v>318</v>
      </c>
      <c r="N120" s="43">
        <f>'[6]คำนวณหน่วย-2560'!O119</f>
        <v>1156.1384983022463</v>
      </c>
      <c r="O120" s="44">
        <f>'[6]คำนวณหน่วย-2560'!P119</f>
        <v>328</v>
      </c>
      <c r="P120" s="43">
        <f>'[6]คำนวณหน่วย-2560'!Q119</f>
        <v>1236.5192352359941</v>
      </c>
      <c r="Q120" s="44">
        <f>'[6]คำนวณหน่วย-2560'!R119</f>
        <v>218</v>
      </c>
      <c r="R120" s="43">
        <f>'[6]คำนวณหน่วย-2560'!S119</f>
        <v>799.37417712131321</v>
      </c>
      <c r="S120" s="44">
        <f>'[6]คำนวณหน่วย-2560'!T119</f>
        <v>128</v>
      </c>
      <c r="T120" s="43">
        <f>'[6]คำนวณหน่วย-2560'!U119</f>
        <v>480.69202140376944</v>
      </c>
      <c r="U120" s="44">
        <f>'[6]คำนวณหน่วย-2560'!V119</f>
        <v>234</v>
      </c>
      <c r="V120" s="43">
        <f>'[6]คำนวณหน่วย-2560'!W119</f>
        <v>898.38889166590786</v>
      </c>
      <c r="W120" s="44">
        <f>'[6]คำนวณหน่วย-2560'!X119</f>
        <v>134</v>
      </c>
      <c r="X120" s="43">
        <f>'[6]คำนวณหน่วย-2560'!Y119</f>
        <v>504.27826823154959</v>
      </c>
      <c r="Y120" s="44">
        <f>'[6]คำนวณหน่วย-2560'!Z119</f>
        <v>212</v>
      </c>
      <c r="Z120" s="43">
        <f>'[6]คำนวณหน่วย-2560'!AA119</f>
        <v>814.40159358065523</v>
      </c>
      <c r="AA120" s="44">
        <f>'[6]คำนวณหน่วย-2560'!AB119</f>
        <v>264</v>
      </c>
      <c r="AB120" s="43">
        <f>'[6]คำนวณหน่วย-2560'!AC119</f>
        <v>982.6581150042299</v>
      </c>
      <c r="AC120" s="45"/>
      <c r="AD120" s="46"/>
      <c r="AF120" s="46"/>
    </row>
    <row r="121" spans="1:34" x14ac:dyDescent="0.55000000000000004">
      <c r="A121" s="39">
        <f>[5]ตารางจด!A110</f>
        <v>91</v>
      </c>
      <c r="B121" s="40" t="str">
        <f>[5]ตารางจด!B110</f>
        <v>อาคารเทคโนโลยีด้านการผลิตไม้ดอกไม้ประดับ</v>
      </c>
      <c r="C121" s="39">
        <f>[5]ตารางจด!C110</f>
        <v>0</v>
      </c>
      <c r="D121" s="41">
        <f>[5]ตารางจด!E110</f>
        <v>8399218</v>
      </c>
      <c r="E121" s="42">
        <f>'[6]คำนวณหน่วย-2560'!F120</f>
        <v>85</v>
      </c>
      <c r="F121" s="43">
        <f>'[6]คำนวณหน่วย-2560'!G120</f>
        <v>296.51491807381308</v>
      </c>
      <c r="G121" s="44">
        <f>'[6]คำนวณหน่วย-2560'!H120</f>
        <v>110</v>
      </c>
      <c r="H121" s="43">
        <f>'[6]คำนวณหน่วย-2560'!I120</f>
        <v>385.61118128999505</v>
      </c>
      <c r="I121" s="44">
        <f>'[6]คำนวณหน่วย-2560'!J120</f>
        <v>140</v>
      </c>
      <c r="J121" s="43">
        <f>'[6]คำนวณหน่วย-2560'!K120</f>
        <v>509.58219994178904</v>
      </c>
      <c r="K121" s="44">
        <f>'[6]คำนวณหน่วย-2560'!L120</f>
        <v>95</v>
      </c>
      <c r="L121" s="43">
        <f>'[6]คำนวณหน่วย-2560'!M120</f>
        <v>337.13300438978939</v>
      </c>
      <c r="M121" s="44">
        <f>'[6]คำนวณหน่วย-2560'!N120</f>
        <v>95</v>
      </c>
      <c r="N121" s="43">
        <f>'[6]คำนวณหน่วย-2560'!O120</f>
        <v>345.38728722865847</v>
      </c>
      <c r="O121" s="44">
        <f>'[6]คำนวณหน่วย-2560'!P120</f>
        <v>145</v>
      </c>
      <c r="P121" s="43">
        <f>'[6]คำนวณหน่วย-2560'!Q120</f>
        <v>546.63197899152169</v>
      </c>
      <c r="Q121" s="44">
        <f>'[6]คำนวณหน่วย-2560'!R120</f>
        <v>125</v>
      </c>
      <c r="R121" s="43">
        <f>'[6]คำนวณหน่วย-2560'!S120</f>
        <v>458.35675293653276</v>
      </c>
      <c r="S121" s="44">
        <f>'[6]คำนวณหน่วย-2560'!T120</f>
        <v>115</v>
      </c>
      <c r="T121" s="43">
        <f>'[6]คำนวณหน่วย-2560'!U120</f>
        <v>431.8717379799491</v>
      </c>
      <c r="U121" s="44">
        <f>'[6]คำนวณหน่วย-2560'!V120</f>
        <v>170</v>
      </c>
      <c r="V121" s="43">
        <f>'[6]คำนวณหน่วย-2560'!W120</f>
        <v>652.67569052651424</v>
      </c>
      <c r="W121" s="44">
        <f>'[6]คำนวณหน่วย-2560'!X120</f>
        <v>65</v>
      </c>
      <c r="X121" s="43">
        <f>'[6]คำนวณหน่วย-2560'!Y120</f>
        <v>244.612592798886</v>
      </c>
      <c r="Y121" s="44">
        <f>'[6]คำนวณหน่วย-2560'!Z120</f>
        <v>85</v>
      </c>
      <c r="Z121" s="43">
        <f>'[6]คำนวณหน่วย-2560'!AA120</f>
        <v>326.5289408224325</v>
      </c>
      <c r="AA121" s="44">
        <f>'[6]คำนวณหน่วย-2560'!AB120</f>
        <v>80</v>
      </c>
      <c r="AB121" s="43">
        <f>'[6]คำนวณหน่วย-2560'!AC120</f>
        <v>297.77518636491817</v>
      </c>
      <c r="AC121" s="45"/>
      <c r="AD121" s="46"/>
      <c r="AF121" s="46"/>
    </row>
    <row r="122" spans="1:34" x14ac:dyDescent="0.55000000000000004">
      <c r="A122" s="39">
        <f>[5]ตารางจด!A111</f>
        <v>92</v>
      </c>
      <c r="B122" s="40" t="str">
        <f>[5]ตารางจด!B111</f>
        <v>อาคารโดมจัดแสดงกล้วยไม้และไม้ดอกไม้ประดับ</v>
      </c>
      <c r="C122" s="39">
        <f>[5]ตารางจด!C111</f>
        <v>0</v>
      </c>
      <c r="D122" s="41">
        <f>[5]ตารางจด!E111</f>
        <v>8882737</v>
      </c>
      <c r="E122" s="42">
        <f>'[6]คำนวณหน่วย-2560'!F124</f>
        <v>0</v>
      </c>
      <c r="F122" s="43">
        <f>'[6]คำนวณหน่วย-2560'!G124</f>
        <v>0</v>
      </c>
      <c r="G122" s="44">
        <f>'[6]คำนวณหน่วย-2560'!H124</f>
        <v>1454</v>
      </c>
      <c r="H122" s="43">
        <f>'[6]คำนวณหน่วย-2560'!I124</f>
        <v>5097.0787054150251</v>
      </c>
      <c r="I122" s="44">
        <f>'[6]คำนวณหน่วย-2560'!J124</f>
        <v>1266</v>
      </c>
      <c r="J122" s="43">
        <f>'[6]คำนวณหน่วย-2560'!K124</f>
        <v>4608.0790366164638</v>
      </c>
      <c r="K122" s="44">
        <f>'[6]คำนวณหน่วย-2560'!L124</f>
        <v>880</v>
      </c>
      <c r="L122" s="43">
        <f>'[6]คำนวณหน่วย-2560'!M124</f>
        <v>3122.9162511896279</v>
      </c>
      <c r="M122" s="44">
        <f>'[6]คำนวณหน่วย-2560'!N124</f>
        <v>568</v>
      </c>
      <c r="N122" s="43">
        <f>'[6]คำนวณหน่วย-2560'!O124</f>
        <v>2065.0524120618738</v>
      </c>
      <c r="O122" s="44">
        <f>'[6]คำนวณหน่วย-2560'!P124</f>
        <v>2</v>
      </c>
      <c r="P122" s="43">
        <f>'[6]คำนวณหน่วย-2560'!Q124</f>
        <v>7.539751434365817</v>
      </c>
      <c r="Q122" s="44">
        <f>'[6]คำนวณหน่วย-2560'!R124</f>
        <v>2</v>
      </c>
      <c r="R122" s="43">
        <f>'[6]คำนวณหน่วย-2560'!S124</f>
        <v>7.3337080469845244</v>
      </c>
      <c r="S122" s="44">
        <f>'[6]คำนวณหน่วย-2560'!T124</f>
        <v>2</v>
      </c>
      <c r="T122" s="43">
        <f>'[6]คำนวณหน่วย-2560'!U124</f>
        <v>7.5108128344338976</v>
      </c>
      <c r="U122" s="44">
        <f>'[6]คำนวณหน่วย-2560'!V124</f>
        <v>0</v>
      </c>
      <c r="V122" s="43">
        <f>'[6]คำนวณหน่วย-2560'!W124</f>
        <v>0</v>
      </c>
      <c r="W122" s="44">
        <f>'[6]คำนวณหน่วย-2560'!X124</f>
        <v>0</v>
      </c>
      <c r="X122" s="43">
        <f>'[6]คำนวณหน่วย-2560'!Y124</f>
        <v>0</v>
      </c>
      <c r="Y122" s="44">
        <f>'[6]คำนวณหน่วย-2560'!Z124</f>
        <v>0</v>
      </c>
      <c r="Z122" s="43">
        <f>'[6]คำนวณหน่วย-2560'!AA124</f>
        <v>0</v>
      </c>
      <c r="AA122" s="44">
        <f>'[6]คำนวณหน่วย-2560'!AB124</f>
        <v>0</v>
      </c>
      <c r="AB122" s="43">
        <f>'[6]คำนวณหน่วย-2560'!AC124</f>
        <v>0</v>
      </c>
      <c r="AC122" s="45"/>
      <c r="AD122" s="46"/>
      <c r="AF122" s="46"/>
    </row>
    <row r="123" spans="1:34" x14ac:dyDescent="0.55000000000000004">
      <c r="A123" s="39">
        <f>[5]ตารางจด!A112</f>
        <v>93</v>
      </c>
      <c r="B123" s="40" t="str">
        <f>[5]ตารางจด!B112</f>
        <v>อาคารกล้วยไม้ไทย</v>
      </c>
      <c r="C123" s="39">
        <f>[5]ตารางจด!C112</f>
        <v>0</v>
      </c>
      <c r="D123" s="41">
        <f>[5]ตารางจด!E112</f>
        <v>8882962</v>
      </c>
      <c r="E123" s="42">
        <f>'[6]คำนวณหน่วย-2560'!F121</f>
        <v>4400</v>
      </c>
      <c r="F123" s="43">
        <f>'[6]คำนวณหน่วย-2560'!G121</f>
        <v>15349.007523820912</v>
      </c>
      <c r="G123" s="44">
        <f>'[6]คำนวณหน่วย-2560'!H121</f>
        <v>5000</v>
      </c>
      <c r="H123" s="43">
        <f>'[6]คำนวณหน่วย-2560'!I121</f>
        <v>17527.780967727045</v>
      </c>
      <c r="I123" s="44">
        <f>'[6]คำนวณหน่วย-2560'!J121</f>
        <v>1500</v>
      </c>
      <c r="J123" s="43">
        <f>'[6]คำนวณหน่วย-2560'!K121</f>
        <v>5459.8092850905969</v>
      </c>
      <c r="K123" s="44">
        <f>'[6]คำนวณหน่วย-2560'!L121</f>
        <v>7900</v>
      </c>
      <c r="L123" s="43">
        <f>'[6]คำนวณหน่วย-2560'!M121</f>
        <v>28035.270891361433</v>
      </c>
      <c r="M123" s="44">
        <f>'[6]คำนวณหน่วย-2560'!N121</f>
        <v>4700</v>
      </c>
      <c r="N123" s="43">
        <f>'[6]คำนวณหน่วย-2560'!O121</f>
        <v>17087.581578680998</v>
      </c>
      <c r="O123" s="44">
        <f>'[6]คำนวณหน่วย-2560'!P121</f>
        <v>5600</v>
      </c>
      <c r="P123" s="43">
        <f>'[6]คำนวณหน่วย-2560'!Q121</f>
        <v>21111.304016224287</v>
      </c>
      <c r="Q123" s="44">
        <f>'[6]คำนวณหน่วย-2560'!R121</f>
        <v>4700</v>
      </c>
      <c r="R123" s="43">
        <f>'[6]คำนวณหน่วย-2560'!S121</f>
        <v>17234.213910413633</v>
      </c>
      <c r="S123" s="44">
        <f>'[6]คำนวณหน่วย-2560'!T121</f>
        <v>5000</v>
      </c>
      <c r="T123" s="43">
        <f>'[6]คำนวณหน่วย-2560'!U121</f>
        <v>18777.032086084742</v>
      </c>
      <c r="U123" s="44">
        <f>'[6]คำนวณหน่วย-2560'!V121</f>
        <v>6000</v>
      </c>
      <c r="V123" s="43">
        <f>'[6]คำนวณหน่วย-2560'!W121</f>
        <v>23035.612606818147</v>
      </c>
      <c r="W123" s="44">
        <f>'[6]คำนวณหน่วย-2560'!X121</f>
        <v>4000</v>
      </c>
      <c r="X123" s="43">
        <f>'[6]คำนวณหน่วย-2560'!Y121</f>
        <v>15053.0826337776</v>
      </c>
      <c r="Y123" s="44">
        <f>'[6]คำนวณหน่วย-2560'!Z121</f>
        <v>5500</v>
      </c>
      <c r="Z123" s="43">
        <f>'[6]คำนวณหน่วย-2560'!AA121</f>
        <v>21128.343229686809</v>
      </c>
      <c r="AA123" s="44">
        <f>'[6]คำนวณหน่วย-2560'!AB121</f>
        <v>4800</v>
      </c>
      <c r="AB123" s="43">
        <f>'[6]คำนวณหน่วย-2560'!AC121</f>
        <v>17866.51118189509</v>
      </c>
      <c r="AC123" s="45"/>
      <c r="AD123" s="46"/>
      <c r="AF123" s="46"/>
    </row>
    <row r="124" spans="1:34" x14ac:dyDescent="0.55000000000000004">
      <c r="A124" s="39">
        <f>[5]ตารางจด!A113</f>
        <v>94</v>
      </c>
      <c r="B124" s="40" t="str">
        <f>[5]ตารางจด!B113</f>
        <v>อาคารอนุบาลต้นอ่อน</v>
      </c>
      <c r="C124" s="39">
        <f>[5]ตารางจด!C113</f>
        <v>0</v>
      </c>
      <c r="D124" s="41">
        <f>[5]ตารางจด!E113</f>
        <v>8882746</v>
      </c>
      <c r="E124" s="42">
        <f>'[6]คำนวณหน่วย-2560'!F123</f>
        <v>1515</v>
      </c>
      <c r="F124" s="43">
        <f>'[6]คำนวณหน่วย-2560'!G123</f>
        <v>5284.9423633156093</v>
      </c>
      <c r="G124" s="44">
        <f>'[6]คำนวณหน่วย-2560'!H123</f>
        <v>1896</v>
      </c>
      <c r="H124" s="43">
        <f>'[6]คำนวณหน่วย-2560'!I123</f>
        <v>6646.5345429620966</v>
      </c>
      <c r="I124" s="44">
        <f>'[6]คำนวณหน่วย-2560'!J123</f>
        <v>2375</v>
      </c>
      <c r="J124" s="43">
        <f>'[6]คำนวณหน่วย-2560'!K123</f>
        <v>8644.6980347267781</v>
      </c>
      <c r="K124" s="44">
        <f>'[6]คำนวณหน่วย-2560'!L123</f>
        <v>1649</v>
      </c>
      <c r="L124" s="43">
        <f>'[6]คำนวณหน่วย-2560'!M123</f>
        <v>5851.9192025132916</v>
      </c>
      <c r="M124" s="44">
        <f>'[6]คำนวณหน่วย-2560'!N123</f>
        <v>2183</v>
      </c>
      <c r="N124" s="43">
        <f>'[6]คำนวณหน่วย-2560'!O123</f>
        <v>7936.6362949490676</v>
      </c>
      <c r="O124" s="44">
        <f>'[6]คำนวณหน่วย-2560'!P123</f>
        <v>2532</v>
      </c>
      <c r="P124" s="43">
        <f>'[6]คำนวณหน่วย-2560'!Q123</f>
        <v>9545.3253159071246</v>
      </c>
      <c r="Q124" s="44">
        <f>'[6]คำนวณหน่วย-2560'!R123</f>
        <v>1945</v>
      </c>
      <c r="R124" s="43">
        <f>'[6]คำนวณหน่วย-2560'!S123</f>
        <v>7132.03107569245</v>
      </c>
      <c r="S124" s="44">
        <f>'[6]คำนวณหน่วย-2560'!T123</f>
        <v>1878</v>
      </c>
      <c r="T124" s="43">
        <f>'[6]คำนวณหน่วย-2560'!U123</f>
        <v>7052.6532515334302</v>
      </c>
      <c r="U124" s="44">
        <f>'[6]คำนวณหน่วย-2560'!V123</f>
        <v>2006</v>
      </c>
      <c r="V124" s="43">
        <f>'[6]คำนวณหน่วย-2560'!W123</f>
        <v>7701.5731482128676</v>
      </c>
      <c r="W124" s="44">
        <f>'[6]คำนวณหน่วย-2560'!X123</f>
        <v>1604</v>
      </c>
      <c r="X124" s="43">
        <f>'[6]คำนวณหน่วย-2560'!Y123</f>
        <v>6036.2861361448176</v>
      </c>
      <c r="Y124" s="44">
        <f>'[6]คำนวณหน่วย-2560'!Z123</f>
        <v>1541</v>
      </c>
      <c r="Z124" s="43">
        <f>'[6]คำนวณหน่วย-2560'!AA123</f>
        <v>5919.7776212631588</v>
      </c>
      <c r="AA124" s="44">
        <f>'[6]คำนวณหน่วย-2560'!AB123</f>
        <v>1300</v>
      </c>
      <c r="AB124" s="43">
        <f>'[6]คำนวณหน่วย-2560'!AC123</f>
        <v>4838.8467784299201</v>
      </c>
      <c r="AC124" s="45"/>
      <c r="AD124" s="46"/>
      <c r="AF124" s="46"/>
    </row>
    <row r="125" spans="1:34" x14ac:dyDescent="0.55000000000000004">
      <c r="A125" s="39">
        <f>[5]ตารางจด!A114</f>
        <v>95</v>
      </c>
      <c r="B125" s="40" t="str">
        <f>[5]ตารางจด!B114</f>
        <v>อาคารชั้นเรียนการจัดและแต่งดอกไม้</v>
      </c>
      <c r="C125" s="39">
        <f>[5]ตารางจด!C114</f>
        <v>0</v>
      </c>
      <c r="D125" s="41">
        <f>[5]ตารางจด!E114</f>
        <v>8320209</v>
      </c>
      <c r="E125" s="42">
        <f>'[6]คำนวณหน่วย-2560'!F122</f>
        <v>137</v>
      </c>
      <c r="F125" s="43">
        <f>'[6]คำนวณหน่วย-2560'!G122</f>
        <v>477.91227971896927</v>
      </c>
      <c r="G125" s="44">
        <f>'[6]คำนวณหน่วย-2560'!H122</f>
        <v>179</v>
      </c>
      <c r="H125" s="43">
        <f>'[6]คำนวณหน่วย-2560'!I122</f>
        <v>627.49455864462823</v>
      </c>
      <c r="I125" s="44">
        <f>'[6]คำนวณหน่วย-2560'!J122</f>
        <v>222</v>
      </c>
      <c r="J125" s="43">
        <f>'[6]คำนวณหน่วย-2560'!K122</f>
        <v>808.05177419340828</v>
      </c>
      <c r="K125" s="44">
        <f>'[6]คำนวณหน่วย-2560'!L122</f>
        <v>155</v>
      </c>
      <c r="L125" s="43">
        <f>'[6]คำนวณหน่วย-2560'!M122</f>
        <v>550.05911242544585</v>
      </c>
      <c r="M125" s="44">
        <f>'[6]คำนวณหน่วย-2560'!N122</f>
        <v>157</v>
      </c>
      <c r="N125" s="43">
        <f>'[6]คำนวณหน่วย-2560'!O122</f>
        <v>570.79793784104606</v>
      </c>
      <c r="O125" s="44">
        <f>'[6]คำนวณหน่วย-2560'!P122</f>
        <v>246</v>
      </c>
      <c r="P125" s="43">
        <f>'[6]คำนวณหน่วย-2560'!Q122</f>
        <v>927.38942642699544</v>
      </c>
      <c r="Q125" s="44">
        <f>'[6]คำนวณหน่วย-2560'!R122</f>
        <v>215</v>
      </c>
      <c r="R125" s="43">
        <f>'[6]คำนวณหน่วย-2560'!S122</f>
        <v>788.37361505083641</v>
      </c>
      <c r="S125" s="44">
        <f>'[6]คำนวณหน่วย-2560'!T122</f>
        <v>227</v>
      </c>
      <c r="T125" s="43">
        <f>'[6]คำนวณหน่วย-2560'!U122</f>
        <v>852.47725670824741</v>
      </c>
      <c r="U125" s="44">
        <f>'[6]คำนวณหน่วย-2560'!V122</f>
        <v>286</v>
      </c>
      <c r="V125" s="43">
        <f>'[6]คำนวณหน่วย-2560'!W122</f>
        <v>1098.0308675916651</v>
      </c>
      <c r="W125" s="44">
        <f>'[6]คำนวณหน่วย-2560'!X122</f>
        <v>146</v>
      </c>
      <c r="X125" s="43">
        <f>'[6]คำนวณหน่วย-2560'!Y122</f>
        <v>549.43751613288237</v>
      </c>
      <c r="Y125" s="44">
        <f>'[6]คำนวณหน่วย-2560'!Z122</f>
        <v>176</v>
      </c>
      <c r="Z125" s="43">
        <f>'[6]คำนวณหน่วย-2560'!AA122</f>
        <v>676.1069833499779</v>
      </c>
      <c r="AA125" s="44">
        <f>'[6]คำนวณหน่วย-2560'!AB122</f>
        <v>119</v>
      </c>
      <c r="AB125" s="43">
        <f>'[6]คำนวณหน่วย-2560'!AC122</f>
        <v>442.94058971781578</v>
      </c>
      <c r="AC125" s="45"/>
      <c r="AD125" s="46"/>
      <c r="AF125" s="46"/>
    </row>
    <row r="126" spans="1:34" x14ac:dyDescent="0.55000000000000004">
      <c r="A126" s="39">
        <f>[5]ตารางจด!A115</f>
        <v>96</v>
      </c>
      <c r="B126" s="40" t="str">
        <f>[5]ตารางจด!B115</f>
        <v>อาคารโรงสีข้าวเก่า</v>
      </c>
      <c r="C126" s="39">
        <f>[5]ตารางจด!C115</f>
        <v>0</v>
      </c>
      <c r="D126" s="41">
        <f>[5]ตารางจด!E115</f>
        <v>8882703</v>
      </c>
      <c r="E126" s="42">
        <f>'[6]คำนวณหน่วย-2560'!F106</f>
        <v>121</v>
      </c>
      <c r="F126" s="43">
        <f>'[6]คำนวณหน่วย-2560'!G106</f>
        <v>422.09770690507509</v>
      </c>
      <c r="G126" s="44">
        <f>'[6]คำนวณหน่วย-2560'!H106</f>
        <v>240</v>
      </c>
      <c r="H126" s="43">
        <f>'[6]คำนวณหน่วย-2560'!I106</f>
        <v>841.33348645089825</v>
      </c>
      <c r="I126" s="44">
        <f>'[6]คำนวณหน่วย-2560'!J106</f>
        <v>266</v>
      </c>
      <c r="J126" s="43">
        <f>'[6]คำนวณหน่วย-2560'!K106</f>
        <v>968.2061798893991</v>
      </c>
      <c r="K126" s="44">
        <f>'[6]คำนวณหน่วย-2560'!L106</f>
        <v>186</v>
      </c>
      <c r="L126" s="43">
        <f>'[6]คำนวณหน่วย-2560'!M106</f>
        <v>660.07093491053502</v>
      </c>
      <c r="M126" s="44">
        <f>'[6]คำนวณหน่วย-2560'!N106</f>
        <v>210</v>
      </c>
      <c r="N126" s="43">
        <f>'[6]คำนวณหน่วย-2560'!O106</f>
        <v>763.48768755808715</v>
      </c>
      <c r="O126" s="44">
        <f>'[6]คำนวณหน่วย-2560'!P106</f>
        <v>219</v>
      </c>
      <c r="P126" s="43">
        <f>'[6]คำนวณหน่วย-2560'!Q106</f>
        <v>825.60278206305691</v>
      </c>
      <c r="Q126" s="44">
        <f>'[6]คำนวณหน่วย-2560'!R106</f>
        <v>215</v>
      </c>
      <c r="R126" s="43">
        <f>'[6]คำนวณหน่วย-2560'!S106</f>
        <v>788.37361505083641</v>
      </c>
      <c r="S126" s="44">
        <f>'[6]คำนวณหน่วย-2560'!T106</f>
        <v>213</v>
      </c>
      <c r="T126" s="43">
        <f>'[6]คำนวณหน่วย-2560'!U106</f>
        <v>799.90156686721014</v>
      </c>
      <c r="U126" s="44">
        <f>'[6]คำนวณหน่วย-2560'!V106</f>
        <v>2020</v>
      </c>
      <c r="V126" s="43">
        <f>'[6]คำนวณหน่วย-2560'!W106</f>
        <v>7755.3229109621097</v>
      </c>
      <c r="W126" s="44">
        <f>'[6]คำนวณหน่วย-2560'!X106</f>
        <v>179</v>
      </c>
      <c r="X126" s="43">
        <f>'[6]คำนวณหน่วย-2560'!Y106</f>
        <v>673.62544786154751</v>
      </c>
      <c r="Y126" s="44">
        <f>'[6]คำนวณหน่วย-2560'!Z106</f>
        <v>165</v>
      </c>
      <c r="Z126" s="43">
        <f>'[6]คำนวณหน่วย-2560'!AA106</f>
        <v>633.85029689060423</v>
      </c>
      <c r="AA126" s="44">
        <f>'[6]คำนวณหน่วย-2560'!AB106</f>
        <v>315</v>
      </c>
      <c r="AB126" s="43">
        <f>'[6]คำนวณหน่วย-2560'!AC106</f>
        <v>1172.4897963118653</v>
      </c>
      <c r="AC126" s="45"/>
      <c r="AD126" s="46"/>
      <c r="AF126" s="46"/>
    </row>
    <row r="127" spans="1:34" x14ac:dyDescent="0.55000000000000004">
      <c r="A127" s="39">
        <f>[5]ตารางจด!A116</f>
        <v>97</v>
      </c>
      <c r="B127" s="40" t="str">
        <f>[5]ตารางจด!B116</f>
        <v>อาคารเลี้ยงไส้เดือนดิน</v>
      </c>
      <c r="C127" s="39">
        <f>[5]ตารางจด!C116</f>
        <v>0</v>
      </c>
      <c r="D127" s="41">
        <f>[5]ตารางจด!E116</f>
        <v>80545</v>
      </c>
      <c r="E127" s="42">
        <f>'[6]คำนวณหน่วย-2560'!F127</f>
        <v>51</v>
      </c>
      <c r="F127" s="43">
        <f>'[6]คำนวณหน่วย-2560'!G127</f>
        <v>177.90895084428783</v>
      </c>
      <c r="G127" s="44">
        <f>'[6]คำนวณหน่วย-2560'!H127</f>
        <v>92</v>
      </c>
      <c r="H127" s="43">
        <f>'[6]คำนวณหน่วย-2560'!I127</f>
        <v>322.51116980617769</v>
      </c>
      <c r="I127" s="44">
        <f>'[6]คำนวณหน่วย-2560'!J127</f>
        <v>12</v>
      </c>
      <c r="J127" s="43">
        <f>'[6]คำนวณหน่วย-2560'!K127</f>
        <v>43.678474280724771</v>
      </c>
      <c r="K127" s="44">
        <f>'[6]คำนวณหน่วย-2560'!L127</f>
        <v>10</v>
      </c>
      <c r="L127" s="43">
        <f>'[6]คำนวณหน่วย-2560'!M127</f>
        <v>35.487684672609412</v>
      </c>
      <c r="M127" s="44">
        <f>'[6]คำนวณหน่วย-2560'!N127</f>
        <v>13</v>
      </c>
      <c r="N127" s="43">
        <f>'[6]คำนวณหน่วย-2560'!O127</f>
        <v>47.26352351550063</v>
      </c>
      <c r="O127" s="44">
        <f>'[6]คำนวณหน่วย-2560'!P127</f>
        <v>135</v>
      </c>
      <c r="P127" s="43">
        <f>'[6]คำนวณหน่วย-2560'!Q127</f>
        <v>508.93322181969262</v>
      </c>
      <c r="Q127" s="44">
        <f>'[6]คำนวณหน่วย-2560'!R127</f>
        <v>112</v>
      </c>
      <c r="R127" s="43">
        <f>'[6]คำนวณหน่วย-2560'!S127</f>
        <v>410.68765063113335</v>
      </c>
      <c r="S127" s="44">
        <f>'[6]คำนวณหน่วย-2560'!T127</f>
        <v>149</v>
      </c>
      <c r="T127" s="43">
        <f>'[6]คำนวณหน่วย-2560'!U127</f>
        <v>559.55555616532536</v>
      </c>
      <c r="U127" s="44">
        <f>'[6]คำนวณหน่วย-2560'!V127</f>
        <v>235</v>
      </c>
      <c r="V127" s="43">
        <f>'[6]คำนวณหน่วย-2560'!W127</f>
        <v>902.22816043371085</v>
      </c>
      <c r="W127" s="44">
        <f>'[6]คำนวณหน่วย-2560'!X127</f>
        <v>184</v>
      </c>
      <c r="X127" s="43">
        <f>'[6]คำนวณหน่วย-2560'!Y127</f>
        <v>692.44180115376957</v>
      </c>
      <c r="Y127" s="44">
        <f>'[6]คำนวณหน่วย-2560'!Z127</f>
        <v>116</v>
      </c>
      <c r="Z127" s="43">
        <f>'[6]คำนวณหน่วย-2560'!AA127</f>
        <v>445.61596629884906</v>
      </c>
      <c r="AA127" s="44">
        <f>'[6]คำนวณหน่วย-2560'!AB127</f>
        <v>32</v>
      </c>
      <c r="AB127" s="43">
        <f>'[6]คำนวณหน่วย-2560'!AC127</f>
        <v>119.11007454596727</v>
      </c>
      <c r="AC127" s="45"/>
      <c r="AD127" s="46"/>
      <c r="AF127" s="46"/>
    </row>
    <row r="128" spans="1:34" x14ac:dyDescent="0.55000000000000004">
      <c r="A128" s="39">
        <f>[5]ตารางจด!A117</f>
        <v>98</v>
      </c>
      <c r="B128" s="40" t="str">
        <f>[5]ตารางจด!B117</f>
        <v>อาคารหม่อนไหม 1  มิเตอร์ตัวที่ 1</v>
      </c>
      <c r="C128" s="39">
        <f>[5]ตารางจด!C117</f>
        <v>0</v>
      </c>
      <c r="D128" s="41">
        <f>[5]ตารางจด!E117</f>
        <v>8304740</v>
      </c>
      <c r="E128" s="42">
        <f>'[6]คำนวณหน่วย-2560'!F107</f>
        <v>18482</v>
      </c>
      <c r="F128" s="43">
        <f>'[6]คำนวณหน่วย-2560'!G107</f>
        <v>64472.808421649563</v>
      </c>
      <c r="G128" s="44">
        <f>'[6]คำนวณหน่วย-2560'!H107</f>
        <v>168</v>
      </c>
      <c r="H128" s="43">
        <f>'[6]คำนวณหน่วย-2560'!I107</f>
        <v>588.93344051562872</v>
      </c>
      <c r="I128" s="44">
        <f>'[6]คำนวณหน่วย-2560'!J107</f>
        <v>167</v>
      </c>
      <c r="J128" s="43">
        <f>'[6]คำนวณหน่วย-2560'!K107</f>
        <v>607.8587670734197</v>
      </c>
      <c r="K128" s="44">
        <f>'[6]คำนวณหน่วย-2560'!L107</f>
        <v>117</v>
      </c>
      <c r="L128" s="43">
        <f>'[6]คำนวณหน่วย-2560'!M107</f>
        <v>415.20591066953011</v>
      </c>
      <c r="M128" s="44">
        <f>'[6]คำนวณหน่วย-2560'!N107</f>
        <v>126</v>
      </c>
      <c r="N128" s="43">
        <f>'[6]คำนวณหน่วย-2560'!O107</f>
        <v>458.09261253485226</v>
      </c>
      <c r="O128" s="44">
        <f>'[6]คำนวณหน่วย-2560'!P107</f>
        <v>55</v>
      </c>
      <c r="P128" s="43">
        <f>'[6]คำนวณหน่วย-2560'!Q107</f>
        <v>207.34316444505995</v>
      </c>
      <c r="Q128" s="44">
        <f>'[6]คำนวณหน่วย-2560'!R107</f>
        <v>65</v>
      </c>
      <c r="R128" s="43">
        <f>'[6]คำนวณหน่วย-2560'!S107</f>
        <v>238.34551152699703</v>
      </c>
      <c r="S128" s="44">
        <f>'[6]คำนวณหน่วย-2560'!T107</f>
        <v>83</v>
      </c>
      <c r="T128" s="43">
        <f>'[6]คำนวณหน่วย-2560'!U107</f>
        <v>311.69873262900677</v>
      </c>
      <c r="U128" s="44">
        <f>'[6]คำนวณหน่วย-2560'!V107</f>
        <v>68</v>
      </c>
      <c r="V128" s="43">
        <f>'[6]คำนวณหน่วย-2560'!W107</f>
        <v>261.0702762106057</v>
      </c>
      <c r="W128" s="44">
        <f>'[6]คำนวณหน่วย-2560'!X107</f>
        <v>27</v>
      </c>
      <c r="X128" s="43">
        <f>'[6]คำนวณหน่วย-2560'!Y107</f>
        <v>101.60830777799879</v>
      </c>
      <c r="Y128" s="44">
        <f>'[6]คำนวณหน่วย-2560'!Z107</f>
        <v>33</v>
      </c>
      <c r="Z128" s="43">
        <f>'[6]คำนวณหน่วย-2560'!AA107</f>
        <v>126.77005937812086</v>
      </c>
      <c r="AA128" s="44">
        <f>'[6]คำนวณหน่วย-2560'!AB107</f>
        <v>29</v>
      </c>
      <c r="AB128" s="43">
        <f>'[6]คำนวณหน่วย-2560'!AC107</f>
        <v>107.94350505728283</v>
      </c>
      <c r="AC128" s="45"/>
      <c r="AD128" s="46"/>
      <c r="AF128" s="46"/>
    </row>
    <row r="129" spans="1:34" x14ac:dyDescent="0.55000000000000004">
      <c r="A129" s="39">
        <f>[5]ตารางจด!A118</f>
        <v>99</v>
      </c>
      <c r="B129" s="40" t="str">
        <f>[5]ตารางจด!B118</f>
        <v>อาคารหม่อนไหม 1  มิเตอร์ตัวที่ 2</v>
      </c>
      <c r="C129" s="39">
        <f>[5]ตารางจด!C118</f>
        <v>0</v>
      </c>
      <c r="D129" s="41">
        <f>[5]ตารางจด!E118</f>
        <v>8304741</v>
      </c>
      <c r="E129" s="42">
        <f>'[6]คำนวณหน่วย-2560'!F108</f>
        <v>38826</v>
      </c>
      <c r="F129" s="43">
        <f>'[6]คำนวณหน่วย-2560'!G108</f>
        <v>135441.03775451606</v>
      </c>
      <c r="G129" s="44">
        <f>'[6]คำนวณหน่วย-2560'!H108</f>
        <v>302</v>
      </c>
      <c r="H129" s="43">
        <f>'[6]คำนวณหน่วย-2560'!I108</f>
        <v>1058.6779704507137</v>
      </c>
      <c r="I129" s="44">
        <f>'[6]คำนวณหน่วย-2560'!J108</f>
        <v>144</v>
      </c>
      <c r="J129" s="43">
        <f>'[6]คำนวณหน่วย-2560'!K108</f>
        <v>524.14169136869725</v>
      </c>
      <c r="K129" s="44">
        <f>'[6]คำนวณหน่วย-2560'!L108</f>
        <v>100</v>
      </c>
      <c r="L129" s="43">
        <f>'[6]คำนวณหน่วย-2560'!M108</f>
        <v>354.87684672609407</v>
      </c>
      <c r="M129" s="44">
        <f>'[6]คำนวณหน่วย-2560'!N108</f>
        <v>47</v>
      </c>
      <c r="N129" s="43">
        <f>'[6]คำนวณหน่วย-2560'!O108</f>
        <v>170.87581578680997</v>
      </c>
      <c r="O129" s="44">
        <f>'[6]คำนวณหน่วย-2560'!P108</f>
        <v>81</v>
      </c>
      <c r="P129" s="43">
        <f>'[6]คำนวณหน่วย-2560'!Q108</f>
        <v>305.35993309181561</v>
      </c>
      <c r="Q129" s="44">
        <f>'[6]คำนวณหน่วย-2560'!R108</f>
        <v>82</v>
      </c>
      <c r="R129" s="43">
        <f>'[6]คำนวณหน่วย-2560'!S108</f>
        <v>300.68202992636549</v>
      </c>
      <c r="S129" s="44">
        <f>'[6]คำนวณหน่วย-2560'!T108</f>
        <v>83</v>
      </c>
      <c r="T129" s="43">
        <f>'[6]คำนวณหน่วย-2560'!U108</f>
        <v>311.69873262900677</v>
      </c>
      <c r="U129" s="44">
        <f>'[6]คำนวณหน่วย-2560'!V108</f>
        <v>99</v>
      </c>
      <c r="V129" s="43">
        <f>'[6]คำนวณหน่วย-2560'!W108</f>
        <v>380.08760801249946</v>
      </c>
      <c r="W129" s="44">
        <f>'[6]คำนวณหน่วย-2560'!X108</f>
        <v>49</v>
      </c>
      <c r="X129" s="43">
        <f>'[6]คำนวณหน่วย-2560'!Y108</f>
        <v>184.4002622637756</v>
      </c>
      <c r="Y129" s="44">
        <f>'[6]คำนวณหน่วย-2560'!Z108</f>
        <v>37</v>
      </c>
      <c r="Z129" s="43">
        <f>'[6]คำนวณหน่วย-2560'!AA108</f>
        <v>142.13612718152945</v>
      </c>
      <c r="AA129" s="44">
        <f>'[6]คำนวณหน่วย-2560'!AB108</f>
        <v>33</v>
      </c>
      <c r="AB129" s="43">
        <f>'[6]คำนวณหน่วย-2560'!AC108</f>
        <v>122.83226437552874</v>
      </c>
      <c r="AC129" s="45"/>
      <c r="AD129" s="46"/>
      <c r="AF129" s="46"/>
    </row>
    <row r="130" spans="1:34" x14ac:dyDescent="0.55000000000000004">
      <c r="A130" s="39">
        <f>[5]ตารางจด!A119</f>
        <v>100</v>
      </c>
      <c r="B130" s="40" t="str">
        <f>[5]ตารางจด!B119</f>
        <v>อาคารหม่อนไหม 1  มิเตอร์ตัวที่ 3</v>
      </c>
      <c r="C130" s="39">
        <f>[5]ตารางจด!C119</f>
        <v>0</v>
      </c>
      <c r="D130" s="41">
        <f>[5]ตารางจด!E119</f>
        <v>8304742</v>
      </c>
      <c r="E130" s="42">
        <f>'[6]คำนวณหน่วย-2560'!F109</f>
        <v>2390</v>
      </c>
      <c r="F130" s="43">
        <f>'[6]คำนวณหน่วย-2560'!G109</f>
        <v>8337.3018140754502</v>
      </c>
      <c r="G130" s="44">
        <f>'[6]คำนวณหน่วย-2560'!H109</f>
        <v>13</v>
      </c>
      <c r="H130" s="43">
        <f>'[6]คำนวณหน่วย-2560'!I109</f>
        <v>45.572230516090322</v>
      </c>
      <c r="I130" s="44">
        <f>'[6]คำนวณหน่วย-2560'!J109</f>
        <v>28</v>
      </c>
      <c r="J130" s="43">
        <f>'[6]คำนวณหน่วย-2560'!K109</f>
        <v>101.91643998835781</v>
      </c>
      <c r="K130" s="44">
        <f>'[6]คำนวณหน่วย-2560'!L109</f>
        <v>20</v>
      </c>
      <c r="L130" s="43">
        <f>'[6]คำนวณหน่วย-2560'!M109</f>
        <v>70.975369345218823</v>
      </c>
      <c r="M130" s="44">
        <f>'[6]คำนวณหน่วย-2560'!N109</f>
        <v>0</v>
      </c>
      <c r="N130" s="43">
        <f>'[6]คำนวณหน่วย-2560'!O109</f>
        <v>0</v>
      </c>
      <c r="O130" s="44">
        <f>'[6]คำนวณหน่วย-2560'!P109</f>
        <v>0</v>
      </c>
      <c r="P130" s="43">
        <f>'[6]คำนวณหน่วย-2560'!Q109</f>
        <v>0</v>
      </c>
      <c r="Q130" s="44">
        <f>'[6]คำนวณหน่วย-2560'!R109</f>
        <v>0</v>
      </c>
      <c r="R130" s="43">
        <f>'[6]คำนวณหน่วย-2560'!S109</f>
        <v>0</v>
      </c>
      <c r="S130" s="44">
        <f>'[6]คำนวณหน่วย-2560'!T109</f>
        <v>0</v>
      </c>
      <c r="T130" s="43">
        <f>'[6]คำนวณหน่วย-2560'!U109</f>
        <v>0</v>
      </c>
      <c r="U130" s="44">
        <f>'[6]คำนวณหน่วย-2560'!V109</f>
        <v>3</v>
      </c>
      <c r="V130" s="43">
        <f>'[6]คำนวณหน่วย-2560'!W109</f>
        <v>11.517806303409074</v>
      </c>
      <c r="W130" s="44">
        <f>'[6]คำนวณหน่วย-2560'!X109</f>
        <v>0</v>
      </c>
      <c r="X130" s="43">
        <f>'[6]คำนวณหน่วย-2560'!Y109</f>
        <v>0</v>
      </c>
      <c r="Y130" s="44">
        <f>'[6]คำนวณหน่วย-2560'!Z109</f>
        <v>0</v>
      </c>
      <c r="Z130" s="43">
        <f>'[6]คำนวณหน่วย-2560'!AA109</f>
        <v>0</v>
      </c>
      <c r="AA130" s="44">
        <f>'[6]คำนวณหน่วย-2560'!AB109</f>
        <v>0</v>
      </c>
      <c r="AB130" s="43">
        <f>'[6]คำนวณหน่วย-2560'!AC109</f>
        <v>0</v>
      </c>
      <c r="AC130" s="45"/>
      <c r="AD130" s="46"/>
      <c r="AF130" s="46"/>
    </row>
    <row r="131" spans="1:34" x14ac:dyDescent="0.55000000000000004">
      <c r="A131" s="53" t="s">
        <v>33</v>
      </c>
      <c r="B131" s="54"/>
      <c r="C131" s="55"/>
      <c r="D131" s="56"/>
      <c r="E131" s="57">
        <f t="shared" ref="E131:AB131" si="8">SUM(E101:E130)</f>
        <v>108793.83</v>
      </c>
      <c r="F131" s="36">
        <f t="shared" si="8"/>
        <v>379517.57163983933</v>
      </c>
      <c r="G131" s="57">
        <f>SUM(G101:G130)</f>
        <v>53490.990000000005</v>
      </c>
      <c r="H131" s="36">
        <f t="shared" si="8"/>
        <v>187515.67129337555</v>
      </c>
      <c r="I131" s="57">
        <f t="shared" si="8"/>
        <v>66465.84</v>
      </c>
      <c r="J131" s="36">
        <f t="shared" si="8"/>
        <v>241927.20691556396</v>
      </c>
      <c r="K131" s="57">
        <f t="shared" si="8"/>
        <v>59709.729999999996</v>
      </c>
      <c r="L131" s="36">
        <f t="shared" si="8"/>
        <v>211896.0070126646</v>
      </c>
      <c r="M131" s="68">
        <f t="shared" si="8"/>
        <v>62858.400000000001</v>
      </c>
      <c r="N131" s="36">
        <f t="shared" si="8"/>
        <v>228531.49742667261</v>
      </c>
      <c r="O131" s="68">
        <f t="shared" si="8"/>
        <v>68248.44</v>
      </c>
      <c r="P131" s="36">
        <f t="shared" si="8"/>
        <v>257288.13669161472</v>
      </c>
      <c r="Q131" s="68">
        <f t="shared" si="8"/>
        <v>63439.92</v>
      </c>
      <c r="R131" s="36">
        <f t="shared" si="8"/>
        <v>232624.92590202729</v>
      </c>
      <c r="S131" s="68">
        <f t="shared" si="8"/>
        <v>67627.48000000001</v>
      </c>
      <c r="T131" s="36">
        <f t="shared" si="8"/>
        <v>253968.67237221095</v>
      </c>
      <c r="U131" s="68">
        <f t="shared" si="8"/>
        <v>72060.03</v>
      </c>
      <c r="V131" s="36">
        <f t="shared" si="8"/>
        <v>276657.82258594898</v>
      </c>
      <c r="W131" s="68">
        <f t="shared" si="8"/>
        <v>140133.72</v>
      </c>
      <c r="X131" s="36">
        <f t="shared" si="8"/>
        <v>527361.11673466302</v>
      </c>
      <c r="Y131" s="68">
        <f t="shared" si="8"/>
        <v>56330.05</v>
      </c>
      <c r="Z131" s="36">
        <f t="shared" si="8"/>
        <v>216392.84191734903</v>
      </c>
      <c r="AA131" s="68">
        <f t="shared" si="8"/>
        <v>50756.99</v>
      </c>
      <c r="AB131" s="36">
        <f t="shared" si="8"/>
        <v>188927.15195715358</v>
      </c>
      <c r="AC131" s="45"/>
      <c r="AD131" s="46"/>
      <c r="AF131" s="46"/>
    </row>
    <row r="132" spans="1:34" x14ac:dyDescent="0.55000000000000004">
      <c r="A132" s="29" t="str">
        <f>[5]ตารางจด!A120</f>
        <v>สำนักวิจัยและส่งเสริมการเกษตร</v>
      </c>
      <c r="B132" s="58"/>
      <c r="C132" s="59"/>
      <c r="D132" s="60"/>
      <c r="E132" s="61"/>
      <c r="F132" s="62"/>
      <c r="G132" s="61"/>
      <c r="H132" s="62"/>
      <c r="I132" s="61"/>
      <c r="J132" s="62"/>
      <c r="K132" s="61"/>
      <c r="L132" s="63"/>
      <c r="M132" s="61"/>
      <c r="N132" s="63"/>
      <c r="O132" s="61"/>
      <c r="P132" s="63"/>
      <c r="Q132" s="61"/>
      <c r="R132" s="63"/>
      <c r="S132" s="61"/>
      <c r="T132" s="63"/>
      <c r="U132" s="61"/>
      <c r="V132" s="63"/>
      <c r="W132" s="61"/>
      <c r="X132" s="63"/>
      <c r="Y132" s="61"/>
      <c r="Z132" s="63"/>
      <c r="AA132" s="61"/>
      <c r="AB132" s="64"/>
      <c r="AC132" s="35">
        <f>SUM(E137+G137+I137+K137+M137+O137+Q137+S137+U137+W137+Y137+AA137)</f>
        <v>95437</v>
      </c>
      <c r="AD132" s="36">
        <f>SUM(F137+H137+J137+L137+N137+P137+R137+T137+V137+X137+Z137+AB137)</f>
        <v>352619.60250481823</v>
      </c>
      <c r="AF132" s="46"/>
    </row>
    <row r="133" spans="1:34" x14ac:dyDescent="0.55000000000000004">
      <c r="A133" s="39">
        <f>[5]ตารางจด!A121</f>
        <v>101</v>
      </c>
      <c r="B133" s="40" t="str">
        <f>[5]ตารางจด!B121</f>
        <v>อาคารธรรมศักดิ์มนตรี</v>
      </c>
      <c r="C133" s="39">
        <f>[5]ตารางจด!C121</f>
        <v>0</v>
      </c>
      <c r="D133" s="41">
        <f>[5]ตารางจด!E121</f>
        <v>8409822</v>
      </c>
      <c r="E133" s="42">
        <f>'[6]คำนวณหน่วย-2560'!F134</f>
        <v>1800</v>
      </c>
      <c r="F133" s="43">
        <f>'[6]คำนวณหน่วย-2560'!G134</f>
        <v>6279.1394415631003</v>
      </c>
      <c r="G133" s="44">
        <f>'[6]คำนวณหน่วย-2560'!H134</f>
        <v>2600</v>
      </c>
      <c r="H133" s="43">
        <f>'[6]คำนวณหน่วย-2560'!I134</f>
        <v>9114.4461032180643</v>
      </c>
      <c r="I133" s="44">
        <f>'[6]คำนวณหน่วย-2560'!J134</f>
        <v>2560</v>
      </c>
      <c r="J133" s="43">
        <f>'[6]คำนวณหน่วย-2560'!K134</f>
        <v>9318.0745132212851</v>
      </c>
      <c r="K133" s="44">
        <f>'[6]คำนวณหน่วย-2560'!L134</f>
        <v>1800</v>
      </c>
      <c r="L133" s="43">
        <f>'[6]คำนวณหน่วย-2560'!M134</f>
        <v>6387.7832410696938</v>
      </c>
      <c r="M133" s="44">
        <f>'[6]คำนวณหน่วย-2560'!N134</f>
        <v>3600</v>
      </c>
      <c r="N133" s="43">
        <f>'[6]คำนวณหน่วย-2560'!O134</f>
        <v>13088.360358138636</v>
      </c>
      <c r="O133" s="44">
        <f>'[6]คำนวณหน่วย-2560'!P134</f>
        <v>3440</v>
      </c>
      <c r="P133" s="43">
        <f>'[6]คำนวณหน่วย-2560'!Q134</f>
        <v>12968.372467109206</v>
      </c>
      <c r="Q133" s="44">
        <f>'[6]คำนวณหน่วย-2560'!R134</f>
        <v>2680</v>
      </c>
      <c r="R133" s="43">
        <f>'[6]คำนวณหน่วย-2560'!S134</f>
        <v>9827.1687829592629</v>
      </c>
      <c r="S133" s="44">
        <f>'[6]คำนวณหน่วย-2560'!T134</f>
        <v>4000</v>
      </c>
      <c r="T133" s="43">
        <f>'[6]คำนวณหน่วย-2560'!U134</f>
        <v>15021.625668867795</v>
      </c>
      <c r="U133" s="44">
        <f>'[6]คำนวณหน่วย-2560'!V134</f>
        <v>3920</v>
      </c>
      <c r="V133" s="43">
        <f>'[6]คำนวณหน่วย-2560'!W134</f>
        <v>15049.933569787858</v>
      </c>
      <c r="W133" s="44">
        <f>'[6]คำนวณหน่วย-2560'!X134</f>
        <v>2520</v>
      </c>
      <c r="X133" s="43">
        <f>'[6]คำนวณหน่วย-2560'!Y134</f>
        <v>9483.442059279887</v>
      </c>
      <c r="Y133" s="44">
        <f>'[6]คำนวณหน่วย-2560'!Z134</f>
        <v>2320</v>
      </c>
      <c r="Z133" s="43">
        <f>'[6]คำนวณหน่วย-2560'!AA134</f>
        <v>8912.3193259769814</v>
      </c>
      <c r="AA133" s="44">
        <f>'[6]คำนวณหน่วย-2560'!AB134</f>
        <v>2360</v>
      </c>
      <c r="AB133" s="43">
        <f>'[6]คำนวณหน่วย-2560'!AC134</f>
        <v>8784.3679977650863</v>
      </c>
      <c r="AC133" s="45"/>
      <c r="AD133" s="46"/>
      <c r="AF133" s="46"/>
    </row>
    <row r="134" spans="1:34" x14ac:dyDescent="0.55000000000000004">
      <c r="A134" s="39">
        <f>[5]ตารางจด!A122</f>
        <v>102</v>
      </c>
      <c r="B134" s="40" t="str">
        <f>[5]ตารางจด!B122</f>
        <v>อาคารมงคลชัยสิทธิ์</v>
      </c>
      <c r="C134" s="39">
        <f>[5]ตารางจด!C122</f>
        <v>0</v>
      </c>
      <c r="D134" s="41">
        <f>[5]ตารางจด!E122</f>
        <v>8161523</v>
      </c>
      <c r="E134" s="42">
        <f>'[6]คำนวณหน่วย-2560'!F137</f>
        <v>1920</v>
      </c>
      <c r="F134" s="43">
        <f>'[6]คำนวณหน่วย-2560'!G137</f>
        <v>6697.7487376673071</v>
      </c>
      <c r="G134" s="44">
        <f>'[6]คำนวณหน่วย-2560'!H137</f>
        <v>2040</v>
      </c>
      <c r="H134" s="43">
        <f>'[6]คำนวณหน่วย-2560'!I137</f>
        <v>7151.3346348326349</v>
      </c>
      <c r="I134" s="44">
        <f>'[6]คำนวณหน่วย-2560'!J137</f>
        <v>2800</v>
      </c>
      <c r="J134" s="43">
        <f>'[6]คำนวณหน่วย-2560'!K137</f>
        <v>10191.64399883578</v>
      </c>
      <c r="K134" s="44">
        <f>'[6]คำนวณหน่วย-2560'!L137</f>
        <v>1920</v>
      </c>
      <c r="L134" s="43">
        <f>'[6]คำนวณหน่วย-2560'!M137</f>
        <v>6813.6354571410066</v>
      </c>
      <c r="M134" s="44">
        <f>'[6]คำนวณหน่วย-2560'!N137</f>
        <v>2600</v>
      </c>
      <c r="N134" s="43">
        <f>'[6]คำนวณหน่วย-2560'!O137</f>
        <v>9452.7047031001257</v>
      </c>
      <c r="O134" s="44">
        <f>'[6]คำนวณหน่วย-2560'!P137</f>
        <v>2480</v>
      </c>
      <c r="P134" s="43">
        <f>'[6]คำนวณหน่วย-2560'!Q137</f>
        <v>9349.2917786136131</v>
      </c>
      <c r="Q134" s="44">
        <f>'[6]คำนวณหน่วย-2560'!R137</f>
        <v>2560</v>
      </c>
      <c r="R134" s="43">
        <f>'[6]คำนวณหน่วย-2560'!S137</f>
        <v>9387.1463001401917</v>
      </c>
      <c r="S134" s="44">
        <f>'[6]คำนวณหน่วย-2560'!T137</f>
        <v>2320</v>
      </c>
      <c r="T134" s="43">
        <f>'[6]คำนวณหน่วย-2560'!U137</f>
        <v>8712.5428879433221</v>
      </c>
      <c r="U134" s="44">
        <f>'[6]คำนวณหน่วย-2560'!V137</f>
        <v>2560</v>
      </c>
      <c r="V134" s="43">
        <f>'[6]คำนวณหน่วย-2560'!W137</f>
        <v>9828.5280455757438</v>
      </c>
      <c r="W134" s="44">
        <f>'[6]คำนวณหน่วย-2560'!X137</f>
        <v>2160</v>
      </c>
      <c r="X134" s="43">
        <f>'[6]คำนวณหน่วย-2560'!Y137</f>
        <v>8128.6646222399031</v>
      </c>
      <c r="Y134" s="44">
        <f>'[6]คำนวณหน่วย-2560'!Z137</f>
        <v>1920</v>
      </c>
      <c r="Z134" s="43">
        <f>'[6]คำนวณหน่วย-2560'!AA137</f>
        <v>7375.7125456361227</v>
      </c>
      <c r="AA134" s="44">
        <f>'[6]คำนวณหน่วย-2560'!AB137</f>
        <v>1720</v>
      </c>
      <c r="AB134" s="43">
        <f>'[6]คำนวณหน่วย-2560'!AC137</f>
        <v>6402.1665068457405</v>
      </c>
      <c r="AC134" s="45"/>
      <c r="AD134" s="46"/>
      <c r="AF134" s="46"/>
      <c r="AG134" s="46"/>
      <c r="AH134" s="46"/>
    </row>
    <row r="135" spans="1:34" x14ac:dyDescent="0.55000000000000004">
      <c r="A135" s="39">
        <f>[5]ตารางจด!A123</f>
        <v>103</v>
      </c>
      <c r="B135" s="40" t="str">
        <f>[5]ตารางจด!B123</f>
        <v>ฐานการเรียนรู้การผลิตไม้และไม้ดอกไม้ประดับครบวงจร</v>
      </c>
      <c r="C135" s="39">
        <f>[5]ตารางจด!C123</f>
        <v>0</v>
      </c>
      <c r="D135" s="41">
        <f>[5]ตารางจด!E123</f>
        <v>8493542</v>
      </c>
      <c r="E135" s="42">
        <f>'[6]คำนวณหน่วย-2560'!F139</f>
        <v>1179</v>
      </c>
      <c r="F135" s="43">
        <f>'[6]คำนวณหน่วย-2560'!G139</f>
        <v>4112.8363342238308</v>
      </c>
      <c r="G135" s="44">
        <f>'[6]คำนวณหน่วย-2560'!H139</f>
        <v>1580</v>
      </c>
      <c r="H135" s="43">
        <f>'[6]คำนวณหน่วย-2560'!I139</f>
        <v>5538.7787858017464</v>
      </c>
      <c r="I135" s="44">
        <f>'[6]คำนวณหน่วย-2560'!J139</f>
        <v>2582</v>
      </c>
      <c r="J135" s="43">
        <f>'[6]คำนวณหน่วย-2560'!K139</f>
        <v>9398.1517160692802</v>
      </c>
      <c r="K135" s="44">
        <f>'[6]คำนวณหน่วย-2560'!L139</f>
        <v>1793</v>
      </c>
      <c r="L135" s="43">
        <f>'[6]คำนวณหน่วย-2560'!M139</f>
        <v>6362.9418617988667</v>
      </c>
      <c r="M135" s="44">
        <f>'[6]คำนวณหน่วย-2560'!N139</f>
        <v>3748</v>
      </c>
      <c r="N135" s="43">
        <f>'[6]คำนวณหน่วย-2560'!O139</f>
        <v>13626.437395084335</v>
      </c>
      <c r="O135" s="44">
        <f>'[6]คำนวณหน่วย-2560'!P139</f>
        <v>3973</v>
      </c>
      <c r="P135" s="43">
        <f>'[6]คำนวณหน่วย-2560'!Q139</f>
        <v>14977.716224367696</v>
      </c>
      <c r="Q135" s="44">
        <f>'[6]คำนวณหน่วย-2560'!R139</f>
        <v>3365</v>
      </c>
      <c r="R135" s="43">
        <f>'[6]คำนวณหน่วย-2560'!S139</f>
        <v>12338.963789051462</v>
      </c>
      <c r="S135" s="44">
        <f>'[6]คำนวณหน่วย-2560'!T139</f>
        <v>3352</v>
      </c>
      <c r="T135" s="43">
        <f>'[6]คำนวณหน่วย-2560'!U139</f>
        <v>12588.122310511213</v>
      </c>
      <c r="U135" s="44">
        <f>'[6]คำนวณหน่วย-2560'!V139</f>
        <v>3998</v>
      </c>
      <c r="V135" s="43">
        <f>'[6]คำนวณหน่วย-2560'!W139</f>
        <v>15349.396533676494</v>
      </c>
      <c r="W135" s="44">
        <f>'[6]คำนวณหน่วย-2560'!X139</f>
        <v>2679</v>
      </c>
      <c r="X135" s="43">
        <f>'[6]คำนวณหน่วย-2560'!Y139</f>
        <v>10081.802093972547</v>
      </c>
      <c r="Y135" s="44">
        <f>'[6]คำนวณหน่วย-2560'!Z139</f>
        <v>2194</v>
      </c>
      <c r="Z135" s="43">
        <f>'[6]คำนวณหน่วย-2560'!AA139</f>
        <v>8428.288190169611</v>
      </c>
      <c r="AA135" s="44">
        <f>'[6]คำนวณหน่วย-2560'!AB139</f>
        <v>1605</v>
      </c>
      <c r="AB135" s="43">
        <f>'[6]คำนวณหน่วย-2560'!AC139</f>
        <v>5974.114676446171</v>
      </c>
      <c r="AC135" s="45"/>
      <c r="AD135" s="46"/>
      <c r="AF135" s="46"/>
      <c r="AG135" s="46"/>
      <c r="AH135" s="46"/>
    </row>
    <row r="136" spans="1:34" x14ac:dyDescent="0.55000000000000004">
      <c r="A136" s="39">
        <f>[5]ตารางจด!A124</f>
        <v>104</v>
      </c>
      <c r="B136" s="40" t="str">
        <f>[5]ตารางจด!B124</f>
        <v>แปลงสาธิตปลูกข้าว  ผศ. ดร.วราภรณ์ แสงทอง</v>
      </c>
      <c r="C136" s="39">
        <f>[5]ตารางจด!C124</f>
        <v>0</v>
      </c>
      <c r="D136" s="41">
        <f>[5]ตารางจด!E124</f>
        <v>1924751</v>
      </c>
      <c r="E136" s="42">
        <f>'[6]คำนวณหน่วย-2560'!F181</f>
        <v>215</v>
      </c>
      <c r="F136" s="43">
        <f>'[6]คำนวณหน่วย-2560'!G181</f>
        <v>750.00832218670359</v>
      </c>
      <c r="G136" s="44">
        <f>'[6]คำนวณหน่วย-2560'!H181</f>
        <v>465.7</v>
      </c>
      <c r="H136" s="43">
        <f>'[6]คำนวณหน่วย-2560'!I181</f>
        <v>1632.5375193340972</v>
      </c>
      <c r="I136" s="44">
        <f>'[6]คำนวณหน่วย-2560'!J181</f>
        <v>545.29999999999995</v>
      </c>
      <c r="J136" s="43">
        <f>'[6]คำนวณหน่วย-2560'!K181</f>
        <v>1984.8226687732681</v>
      </c>
      <c r="K136" s="44">
        <f>'[6]คำนวณหน่วย-2560'!L181</f>
        <v>379.5</v>
      </c>
      <c r="L136" s="43">
        <f>'[6]คำนวณหน่วย-2560'!M181</f>
        <v>1346.7576333255272</v>
      </c>
      <c r="M136" s="44">
        <f>'[6]คำนวณหน่วย-2560'!N181</f>
        <v>248.5</v>
      </c>
      <c r="N136" s="43">
        <f>'[6]คำนวณหน่วย-2560'!O181</f>
        <v>903.46043027706969</v>
      </c>
      <c r="O136" s="44">
        <f>'[6]คำนวณหน่วย-2560'!P181</f>
        <v>91</v>
      </c>
      <c r="P136" s="43">
        <f>'[6]คำนวณหน่วย-2560'!Q181</f>
        <v>343.05869026364468</v>
      </c>
      <c r="Q136" s="44">
        <f>'[6]คำนวณหน่วย-2560'!R181</f>
        <v>313</v>
      </c>
      <c r="R136" s="43">
        <f>'[6]คำนวณหน่วย-2560'!S181</f>
        <v>1147.725309353078</v>
      </c>
      <c r="S136" s="44">
        <f>'[6]คำนวณหน่วย-2560'!T181</f>
        <v>129</v>
      </c>
      <c r="T136" s="43">
        <f>'[6]คำนวณหน่วย-2560'!U181</f>
        <v>484.44742782098638</v>
      </c>
      <c r="U136" s="44">
        <f>'[6]คำนวณหน่วย-2560'!V181</f>
        <v>121</v>
      </c>
      <c r="V136" s="43">
        <f>'[6]คำนวณหน่วย-2560'!W181</f>
        <v>464.55152090416601</v>
      </c>
      <c r="W136" s="44">
        <f>'[6]คำนวณหน่วย-2560'!X181</f>
        <v>80</v>
      </c>
      <c r="X136" s="43">
        <f>'[6]คำนวณหน่วย-2560'!Y181</f>
        <v>301.06165267555195</v>
      </c>
      <c r="Y136" s="44">
        <f>'[6]คำนวณหน่วย-2560'!Z181</f>
        <v>78</v>
      </c>
      <c r="Z136" s="43">
        <f>'[6]คำนวณหน่วย-2560'!AA181</f>
        <v>299.6383221664675</v>
      </c>
      <c r="AA136" s="44">
        <f>'[6]คำนวณหน่วย-2560'!AB181</f>
        <v>123</v>
      </c>
      <c r="AB136" s="43">
        <f>'[6]คำนวณหน่วย-2560'!AC181</f>
        <v>457.82934903606167</v>
      </c>
      <c r="AC136" s="45"/>
      <c r="AD136" s="46"/>
      <c r="AF136" s="46"/>
      <c r="AG136" s="46"/>
      <c r="AH136" s="46"/>
    </row>
    <row r="137" spans="1:34" x14ac:dyDescent="0.55000000000000004">
      <c r="A137" s="53" t="s">
        <v>33</v>
      </c>
      <c r="B137" s="54"/>
      <c r="C137" s="55"/>
      <c r="D137" s="56"/>
      <c r="E137" s="57">
        <f t="shared" ref="E137:AB137" si="9">SUM(E133:E136)</f>
        <v>5114</v>
      </c>
      <c r="F137" s="36">
        <f t="shared" si="9"/>
        <v>17839.732835640942</v>
      </c>
      <c r="G137" s="57">
        <f t="shared" si="9"/>
        <v>6685.7</v>
      </c>
      <c r="H137" s="36">
        <f t="shared" si="9"/>
        <v>23437.097043186546</v>
      </c>
      <c r="I137" s="57">
        <f t="shared" si="9"/>
        <v>8487.2999999999993</v>
      </c>
      <c r="J137" s="36">
        <f t="shared" si="9"/>
        <v>30892.692896899614</v>
      </c>
      <c r="K137" s="57">
        <f t="shared" si="9"/>
        <v>5892.5</v>
      </c>
      <c r="L137" s="36">
        <f t="shared" si="9"/>
        <v>20911.118193335096</v>
      </c>
      <c r="M137" s="68">
        <f t="shared" si="9"/>
        <v>10196.5</v>
      </c>
      <c r="N137" s="36">
        <f t="shared" si="9"/>
        <v>37070.962886600166</v>
      </c>
      <c r="O137" s="68">
        <f t="shared" si="9"/>
        <v>9984</v>
      </c>
      <c r="P137" s="36">
        <f t="shared" si="9"/>
        <v>37638.439160354159</v>
      </c>
      <c r="Q137" s="68">
        <f t="shared" si="9"/>
        <v>8918</v>
      </c>
      <c r="R137" s="36">
        <f t="shared" si="9"/>
        <v>32701.004181503999</v>
      </c>
      <c r="S137" s="68">
        <f t="shared" si="9"/>
        <v>9801</v>
      </c>
      <c r="T137" s="36">
        <f t="shared" si="9"/>
        <v>36806.738295143317</v>
      </c>
      <c r="U137" s="68">
        <f t="shared" si="9"/>
        <v>10599</v>
      </c>
      <c r="V137" s="36">
        <f t="shared" si="9"/>
        <v>40692.409669944267</v>
      </c>
      <c r="W137" s="68">
        <f t="shared" si="9"/>
        <v>7439</v>
      </c>
      <c r="X137" s="36">
        <f t="shared" si="9"/>
        <v>27994.97042816789</v>
      </c>
      <c r="Y137" s="68">
        <f t="shared" si="9"/>
        <v>6512</v>
      </c>
      <c r="Z137" s="36">
        <f t="shared" si="9"/>
        <v>25015.958383949186</v>
      </c>
      <c r="AA137" s="68">
        <f t="shared" si="9"/>
        <v>5808</v>
      </c>
      <c r="AB137" s="36">
        <f t="shared" si="9"/>
        <v>21618.47853009306</v>
      </c>
      <c r="AC137" s="45"/>
      <c r="AD137" s="46"/>
      <c r="AF137" s="46"/>
    </row>
    <row r="138" spans="1:34" x14ac:dyDescent="0.55000000000000004">
      <c r="A138" s="29" t="str">
        <f>[5]ตารางจด!A125</f>
        <v>ศูนย์วิจัยพลังงาน</v>
      </c>
      <c r="B138" s="58"/>
      <c r="C138" s="59"/>
      <c r="D138" s="60"/>
      <c r="E138" s="61"/>
      <c r="F138" s="62"/>
      <c r="G138" s="61"/>
      <c r="H138" s="62"/>
      <c r="I138" s="61"/>
      <c r="J138" s="62"/>
      <c r="K138" s="61"/>
      <c r="L138" s="63"/>
      <c r="M138" s="61"/>
      <c r="N138" s="63"/>
      <c r="O138" s="61"/>
      <c r="P138" s="63"/>
      <c r="Q138" s="61"/>
      <c r="R138" s="63"/>
      <c r="S138" s="61"/>
      <c r="T138" s="63"/>
      <c r="U138" s="61"/>
      <c r="V138" s="63"/>
      <c r="W138" s="61"/>
      <c r="X138" s="63"/>
      <c r="Y138" s="61"/>
      <c r="Z138" s="63"/>
      <c r="AA138" s="61"/>
      <c r="AB138" s="64"/>
      <c r="AC138" s="35">
        <f>SUM(E139+G139+I139+K139+M139+O139+Q139+S139+U139+W139+Y139+AA139)</f>
        <v>31689</v>
      </c>
      <c r="AD138" s="36">
        <f>SUM(F139+H139+J139+L139+N139+P139+R139+T139+V139+X139+Z139+AB139)</f>
        <v>116579.83847529463</v>
      </c>
      <c r="AF138" s="46"/>
      <c r="AG138" s="46"/>
      <c r="AH138" s="46"/>
    </row>
    <row r="139" spans="1:34" x14ac:dyDescent="0.55000000000000004">
      <c r="A139" s="39">
        <f>[5]ตารางจด!A126</f>
        <v>105</v>
      </c>
      <c r="B139" s="40" t="str">
        <f>[5]ตารางจด!B126</f>
        <v>อาคารศูนย์วิจัยพลังงาน 1</v>
      </c>
      <c r="C139" s="39">
        <f>[5]ตารางจด!C126</f>
        <v>0</v>
      </c>
      <c r="D139" s="41">
        <f>[5]ตารางจด!E126</f>
        <v>8673844</v>
      </c>
      <c r="E139" s="50">
        <f>'[6]คำนวณหน่วย-2560'!F62</f>
        <v>2359</v>
      </c>
      <c r="F139" s="36">
        <f>'[6]คำนวณหน่วย-2560'!G62</f>
        <v>8229.1610792485299</v>
      </c>
      <c r="G139" s="51">
        <f>'[6]คำนวณหน่วย-2560'!H62</f>
        <v>2579</v>
      </c>
      <c r="H139" s="36">
        <f>'[6]คำนวณหน่วย-2560'!I62</f>
        <v>9040.8294231536111</v>
      </c>
      <c r="I139" s="51">
        <f>'[6]คำนวณหน่วย-2560'!J62</f>
        <v>3725</v>
      </c>
      <c r="J139" s="36">
        <f>'[6]คำนวณหน่วย-2560'!K62</f>
        <v>13558.526391308314</v>
      </c>
      <c r="K139" s="51">
        <f>'[6]คำนวณหน่วย-2560'!L62</f>
        <v>2587</v>
      </c>
      <c r="L139" s="36">
        <f>'[6]คำนวณหน่วย-2560'!M62</f>
        <v>9180.6640248040549</v>
      </c>
      <c r="M139" s="51">
        <f>'[6]คำนวณหน่วย-2560'!N62</f>
        <v>3109</v>
      </c>
      <c r="N139" s="36">
        <f>'[6]คำนวณหน่วย-2560'!O62</f>
        <v>11303.253431514728</v>
      </c>
      <c r="O139" s="51">
        <f>'[6]คำนวณหน่วย-2560'!P62</f>
        <v>3225</v>
      </c>
      <c r="P139" s="36">
        <f>'[6]คำนวณหน่วย-2560'!Q62</f>
        <v>12157.849187914881</v>
      </c>
      <c r="Q139" s="51">
        <f>'[6]คำนวณหน่วย-2560'!R62</f>
        <v>2549</v>
      </c>
      <c r="R139" s="36">
        <f>'[6]คำนวณหน่วย-2560'!S62</f>
        <v>9346.8109058817772</v>
      </c>
      <c r="S139" s="51">
        <f>'[6]คำนวณหน่วย-2560'!T62</f>
        <v>2475</v>
      </c>
      <c r="T139" s="36">
        <f>'[6]คำนวณหน่วย-2560'!U62</f>
        <v>9294.6308826119475</v>
      </c>
      <c r="U139" s="51">
        <f>'[6]คำนวณหน่วย-2560'!V62</f>
        <v>2889</v>
      </c>
      <c r="V139" s="36">
        <f>'[6]คำนวณหน่วย-2560'!W62</f>
        <v>11091.647470182939</v>
      </c>
      <c r="W139" s="51">
        <f>'[6]คำนวณหน่วย-2560'!X62</f>
        <v>2194</v>
      </c>
      <c r="X139" s="36">
        <f>'[6]คำนวณหน่วย-2560'!Y62</f>
        <v>8256.6158246270134</v>
      </c>
      <c r="Y139" s="51">
        <f>'[6]คำนวณหน่วย-2560'!Z62</f>
        <v>1999</v>
      </c>
      <c r="Z139" s="36">
        <f>'[6]คำนวณหน่วย-2560'!AA62</f>
        <v>7679.1923847534426</v>
      </c>
      <c r="AA139" s="51">
        <f>'[6]คำนวณหน่วย-2560'!AB62</f>
        <v>1999</v>
      </c>
      <c r="AB139" s="36">
        <f>'[6]คำนวณหน่วย-2560'!AC62</f>
        <v>7440.6574692933928</v>
      </c>
      <c r="AC139" s="45"/>
      <c r="AD139" s="46"/>
      <c r="AF139" s="46"/>
      <c r="AG139" s="46"/>
      <c r="AH139" s="46"/>
    </row>
    <row r="140" spans="1:34" x14ac:dyDescent="0.55000000000000004">
      <c r="A140" s="29" t="str">
        <f>[5]ตารางจด!A127</f>
        <v>ศูนย์อาคารที่พัก</v>
      </c>
      <c r="B140" s="58"/>
      <c r="C140" s="59"/>
      <c r="D140" s="60"/>
      <c r="E140" s="61"/>
      <c r="F140" s="63"/>
      <c r="G140" s="61"/>
      <c r="H140" s="63"/>
      <c r="I140" s="61"/>
      <c r="J140" s="63"/>
      <c r="K140" s="61"/>
      <c r="L140" s="63"/>
      <c r="M140" s="61"/>
      <c r="N140" s="63"/>
      <c r="O140" s="61"/>
      <c r="P140" s="63"/>
      <c r="Q140" s="61"/>
      <c r="R140" s="63"/>
      <c r="S140" s="61"/>
      <c r="T140" s="63"/>
      <c r="U140" s="61"/>
      <c r="V140" s="63"/>
      <c r="W140" s="61"/>
      <c r="X140" s="63"/>
      <c r="Y140" s="61"/>
      <c r="Z140" s="63"/>
      <c r="AA140" s="61"/>
      <c r="AB140" s="63"/>
      <c r="AC140" s="35">
        <f>SUM(E141+G141+I141+K141+M141+O141+Q141+S141+U141+W141+Y141+AA141)</f>
        <v>262018.68</v>
      </c>
      <c r="AD140" s="36">
        <f>SUM(F141+H141+J141+L141+N141+P141+R141+T141+V141+X141+Z141+AB141)</f>
        <v>966915.38557808637</v>
      </c>
      <c r="AF140" s="46"/>
      <c r="AG140" s="46"/>
    </row>
    <row r="141" spans="1:34" s="72" customFormat="1" x14ac:dyDescent="0.55000000000000004">
      <c r="A141" s="47">
        <f>[5]ตารางจด!A128</f>
        <v>106</v>
      </c>
      <c r="B141" s="48" t="str">
        <f>[5]ตารางจด!B128</f>
        <v>อาคารศูนย์การศึกษาและอบรมนานาชาติ</v>
      </c>
      <c r="C141" s="47">
        <f>[5]ตารางจด!C128</f>
        <v>0</v>
      </c>
      <c r="D141" s="49">
        <f>[5]ตารางจด!E128</f>
        <v>1030</v>
      </c>
      <c r="E141" s="50">
        <f>'[6]คำนวณหน่วย-2560'!F138</f>
        <v>18235.84</v>
      </c>
      <c r="F141" s="36">
        <f>'[6]คำนวณหน่วย-2560'!G138</f>
        <v>63614.101218907803</v>
      </c>
      <c r="G141" s="51">
        <f>'[6]คำนวณหน่วย-2560'!H138</f>
        <v>18115.43</v>
      </c>
      <c r="H141" s="36">
        <f>'[6]คำนวณหน่วย-2560'!I138</f>
        <v>63504.657835238315</v>
      </c>
      <c r="I141" s="51">
        <f>'[6]คำนวณหน่วย-2560'!J138</f>
        <v>21034.54</v>
      </c>
      <c r="J141" s="36">
        <f>'[6]คำนวณหน่วย-2560'!K138</f>
        <v>76563.051199739712</v>
      </c>
      <c r="K141" s="51">
        <f>'[6]คำนวณหน่วย-2560'!L138</f>
        <v>20206.32</v>
      </c>
      <c r="L141" s="36">
        <f>'[6]คำนวณหน่วย-2560'!M138</f>
        <v>71707.551255384096</v>
      </c>
      <c r="M141" s="51">
        <f>'[6]คำนวณหน่วย-2560'!N138</f>
        <v>27386.89</v>
      </c>
      <c r="N141" s="36">
        <f>'[6]คำนวณหน่วย-2560'!O138</f>
        <v>99569.301502417613</v>
      </c>
      <c r="O141" s="51">
        <f>'[6]คำนวณหน่วย-2560'!P138</f>
        <v>22321.4</v>
      </c>
      <c r="P141" s="36">
        <f>'[6]คำนวณหน่วย-2560'!Q138</f>
        <v>84148.90383352658</v>
      </c>
      <c r="Q141" s="51">
        <f>'[6]คำนวณหน่วย-2560'!R138</f>
        <v>20452.150000000001</v>
      </c>
      <c r="R141" s="36">
        <f>'[6]คำนวณหน่วย-2560'!S138</f>
        <v>74995.048516567273</v>
      </c>
      <c r="S141" s="51">
        <f>'[6]คำนวณหน่วย-2560'!T138</f>
        <v>23306.240000000002</v>
      </c>
      <c r="T141" s="36">
        <f>'[6]คำนวณหน่วย-2560'!U138</f>
        <v>87524.403257198341</v>
      </c>
      <c r="U141" s="51">
        <f>'[6]คำนวณหน่วย-2560'!V138</f>
        <v>22882.03</v>
      </c>
      <c r="V141" s="36">
        <f>'[6]คำนวณหน่วย-2560'!W138</f>
        <v>87850.26312293185</v>
      </c>
      <c r="W141" s="51">
        <f>'[6]คำนวณหน่วย-2560'!X138</f>
        <v>18251.88</v>
      </c>
      <c r="X141" s="36">
        <f>'[6]คำนวณหน่วย-2560'!Y138</f>
        <v>68686.76446544817</v>
      </c>
      <c r="Y141" s="51">
        <f>'[6]คำนวณหน่วย-2560'!Z138</f>
        <v>27568.400000000001</v>
      </c>
      <c r="Z141" s="36">
        <f>'[6]คำนวณหน่วย-2560'!AA138</f>
        <v>105904.47590787234</v>
      </c>
      <c r="AA141" s="51">
        <f>'[6]คำนวณหน่วย-2560'!AB138</f>
        <v>22257.56</v>
      </c>
      <c r="AB141" s="36">
        <f>'[6]คำนวณหน่วย-2560'!AC138</f>
        <v>82846.863462854351</v>
      </c>
      <c r="AC141" s="69"/>
      <c r="AD141" s="70"/>
      <c r="AE141" s="71"/>
      <c r="AF141" s="70"/>
      <c r="AG141" s="70"/>
      <c r="AH141" s="70"/>
    </row>
    <row r="142" spans="1:34" x14ac:dyDescent="0.55000000000000004">
      <c r="A142" s="29" t="str">
        <f>[5]ตารางจด!A129</f>
        <v>คณะวิศวกรรมศาสตร์</v>
      </c>
      <c r="B142" s="58"/>
      <c r="C142" s="59"/>
      <c r="D142" s="60"/>
      <c r="E142" s="61"/>
      <c r="F142" s="63"/>
      <c r="G142" s="61"/>
      <c r="H142" s="63"/>
      <c r="I142" s="61"/>
      <c r="J142" s="63"/>
      <c r="K142" s="61"/>
      <c r="L142" s="63"/>
      <c r="M142" s="61"/>
      <c r="N142" s="63"/>
      <c r="O142" s="61"/>
      <c r="P142" s="63"/>
      <c r="Q142" s="61"/>
      <c r="R142" s="63"/>
      <c r="S142" s="61"/>
      <c r="T142" s="63"/>
      <c r="U142" s="61"/>
      <c r="V142" s="63"/>
      <c r="W142" s="61"/>
      <c r="X142" s="63"/>
      <c r="Y142" s="61"/>
      <c r="Z142" s="63"/>
      <c r="AA142" s="61"/>
      <c r="AB142" s="63"/>
      <c r="AC142" s="35">
        <f>SUM(E149+G149+I149+K149+M149+O149+Q149+S149+U149+W149+Y149+AA149)</f>
        <v>465196.85000000003</v>
      </c>
      <c r="AD142" s="36">
        <f>SUM(F149+H149+J149+L149+N149+P149+R149+T149+V149+X149+Z149+AB149)</f>
        <v>1715915.4213479753</v>
      </c>
      <c r="AF142" s="46"/>
    </row>
    <row r="143" spans="1:34" x14ac:dyDescent="0.55000000000000004">
      <c r="A143" s="47">
        <f>[5]ตารางจด!A130</f>
        <v>107</v>
      </c>
      <c r="B143" s="48" t="str">
        <f>[5]ตารางจด!B130</f>
        <v>อาคารเรียนรวมสาขาวิศวกรรมศาสตร์</v>
      </c>
      <c r="C143" s="47">
        <f>[5]ตารางจด!C130</f>
        <v>0</v>
      </c>
      <c r="D143" s="49">
        <f>[5]ตารางจด!E130</f>
        <v>8391762</v>
      </c>
      <c r="E143" s="50">
        <f>'[6]คำนวณหน่วย-2560'!F148</f>
        <v>11173.97</v>
      </c>
      <c r="F143" s="36">
        <f>'[6]คำนวณหน่วย-2560'!G148</f>
        <v>38979.39763657935</v>
      </c>
      <c r="G143" s="51">
        <f>'[6]คำนวณหน่วย-2560'!H148</f>
        <v>12112.46</v>
      </c>
      <c r="H143" s="36">
        <f>'[6]คำนวณหน่วย-2560'!I148</f>
        <v>42460.909172071028</v>
      </c>
      <c r="I143" s="51">
        <f>'[6]คำนวณหน่วย-2560'!J148</f>
        <v>18862.919999999998</v>
      </c>
      <c r="J143" s="36">
        <f>'[6]คำนวณหน่วย-2560'!K148</f>
        <v>68658.630506614078</v>
      </c>
      <c r="K143" s="51">
        <f>'[6]คำนวณหน่วย-2560'!L148</f>
        <v>15985.23</v>
      </c>
      <c r="L143" s="36">
        <f>'[6]คำนวณหน่วย-2560'!M148</f>
        <v>56727.880165913608</v>
      </c>
      <c r="M143" s="51">
        <f>'[6]คำนวณหน่วย-2560'!N148</f>
        <v>19262.810000000001</v>
      </c>
      <c r="N143" s="36">
        <f>'[6]คำนวณหน่วย-2560'!O148</f>
        <v>70032.944108432363</v>
      </c>
      <c r="O143" s="51">
        <f>'[6]คำนวณหน่วย-2560'!P148</f>
        <v>21104.2</v>
      </c>
      <c r="P143" s="36">
        <f>'[6]คำนวณหน่วย-2560'!Q148</f>
        <v>79560.211110571545</v>
      </c>
      <c r="Q143" s="51">
        <f>'[6]คำนวณหน่วย-2560'!R148</f>
        <v>19088.990000000002</v>
      </c>
      <c r="R143" s="36">
        <f>'[6]คำนวณหน่วย-2560'!S148</f>
        <v>69996.539785903558</v>
      </c>
      <c r="S143" s="51">
        <f>'[6]คำนวณหน่วย-2560'!T148</f>
        <v>21359.78</v>
      </c>
      <c r="T143" s="36">
        <f>'[6]คำนวณหน่วย-2560'!U148</f>
        <v>80214.654882342234</v>
      </c>
      <c r="U143" s="51">
        <f>'[6]คำนวณหน่วย-2560'!V148</f>
        <v>21148.87</v>
      </c>
      <c r="V143" s="36">
        <f>'[6]คำนวณหน่วย-2560'!W148</f>
        <v>81196.196065326352</v>
      </c>
      <c r="W143" s="51">
        <f>'[6]คำนวณหน่วย-2560'!X148</f>
        <v>14765.98</v>
      </c>
      <c r="X143" s="36">
        <f>'[6]คำนวณหน่วย-2560'!Y148</f>
        <v>55568.379277176835</v>
      </c>
      <c r="Y143" s="51">
        <f>'[6]คำนวณหน่วย-2560'!Z148</f>
        <v>15545.68</v>
      </c>
      <c r="Z143" s="36">
        <f>'[6]คำนวณหน่วย-2560'!AA148</f>
        <v>59718.993232523208</v>
      </c>
      <c r="AA143" s="51">
        <f>'[6]คำนวณหน่วย-2560'!AB148</f>
        <v>12711.57</v>
      </c>
      <c r="AB143" s="36">
        <f>'[6]คำนวณหน่วย-2560'!AC148</f>
        <v>47314.876571758781</v>
      </c>
      <c r="AC143" s="45"/>
      <c r="AD143" s="46"/>
      <c r="AF143" s="46"/>
      <c r="AG143" s="46"/>
      <c r="AH143" s="46"/>
    </row>
    <row r="144" spans="1:34" s="72" customFormat="1" x14ac:dyDescent="0.55000000000000004">
      <c r="A144" s="39">
        <f>[5]ตารางจด!A131</f>
        <v>108</v>
      </c>
      <c r="B144" s="40" t="str">
        <f>[5]ตารางจด!B131</f>
        <v>อาคารปฏิบัติการวิศวกรรมทั่วไป</v>
      </c>
      <c r="C144" s="39">
        <v>0</v>
      </c>
      <c r="D144" s="41">
        <f>[5]ตารางจด!E131</f>
        <v>8510876</v>
      </c>
      <c r="E144" s="73">
        <f>'[6]คำนวณหน่วย-2560'!F149</f>
        <v>3100</v>
      </c>
      <c r="F144" s="74">
        <f>'[6]คำนวณหน่วย-2560'!G149</f>
        <v>10814.073482692005</v>
      </c>
      <c r="G144" s="75">
        <f>'[6]คำนวณหน่วย-2560'!H149</f>
        <v>3300</v>
      </c>
      <c r="H144" s="74">
        <f>'[6]คำนวณหน่วย-2560'!I149</f>
        <v>11568.335438699851</v>
      </c>
      <c r="I144" s="75">
        <f>'[6]คำนวณหน่วย-2560'!J149</f>
        <v>4100</v>
      </c>
      <c r="J144" s="74">
        <f>'[6]คำนวณหน่วย-2560'!K149</f>
        <v>14923.478712580963</v>
      </c>
      <c r="K144" s="75">
        <f>'[6]คำนวณหน่วย-2560'!L149</f>
        <v>2800</v>
      </c>
      <c r="L144" s="74">
        <f>'[6]คำนวณหน่วย-2560'!M149</f>
        <v>9936.5517083306349</v>
      </c>
      <c r="M144" s="75">
        <f>'[6]คำนวณหน่วย-2560'!N149</f>
        <v>3300</v>
      </c>
      <c r="N144" s="74">
        <f>'[6]คำนวณหน่วย-2560'!O149</f>
        <v>11997.663661627083</v>
      </c>
      <c r="O144" s="75">
        <f>'[6]คำนวณหน่วย-2560'!P149</f>
        <v>3300</v>
      </c>
      <c r="P144" s="74">
        <f>'[6]คำนวณหน่วย-2560'!Q149</f>
        <v>12440.589866703598</v>
      </c>
      <c r="Q144" s="75">
        <f>'[6]คำนวณหน่วย-2560'!R149</f>
        <v>3700</v>
      </c>
      <c r="R144" s="74">
        <f>'[6]คำนวณหน่วย-2560'!S149</f>
        <v>13567.359886921369</v>
      </c>
      <c r="S144" s="75">
        <f>'[6]คำนวณหน่วย-2560'!T149</f>
        <v>3900</v>
      </c>
      <c r="T144" s="74">
        <f>'[6]คำนวณหน่วย-2560'!U149</f>
        <v>14646.0850271461</v>
      </c>
      <c r="U144" s="75">
        <f>'[6]คำนวณหน่วย-2560'!V149</f>
        <v>4600</v>
      </c>
      <c r="V144" s="74">
        <f>'[6]คำนวณหน่วย-2560'!W149</f>
        <v>17660.636331893915</v>
      </c>
      <c r="W144" s="75">
        <f>'[6]คำนวณหน่วย-2560'!X149</f>
        <v>2800</v>
      </c>
      <c r="X144" s="74">
        <f>'[6]คำนวณหน่วย-2560'!Y149</f>
        <v>10537.15784364432</v>
      </c>
      <c r="Y144" s="75">
        <f>'[6]คำนวณหน่วย-2560'!Z149</f>
        <v>3800</v>
      </c>
      <c r="Z144" s="74">
        <f>'[6]คำนวณหน่วย-2560'!AA149</f>
        <v>14597.764413238159</v>
      </c>
      <c r="AA144" s="75">
        <f>'[6]คำนวณหน่วย-2560'!AB149</f>
        <v>4100</v>
      </c>
      <c r="AB144" s="74">
        <f>'[6]คำนวณหน่วย-2560'!AC149</f>
        <v>15260.978301202056</v>
      </c>
      <c r="AC144" s="69"/>
      <c r="AD144" s="70"/>
      <c r="AE144" s="71"/>
      <c r="AF144" s="70"/>
      <c r="AG144" s="46"/>
      <c r="AH144" s="46"/>
    </row>
    <row r="145" spans="1:34" x14ac:dyDescent="0.55000000000000004">
      <c r="A145" s="47">
        <f>[5]ตารางจด!A132</f>
        <v>109</v>
      </c>
      <c r="B145" s="48" t="str">
        <f>[5]ตารางจด!B132</f>
        <v>อาคารสมิตานนท์</v>
      </c>
      <c r="C145" s="47">
        <f>[5]ตารางจด!C132</f>
        <v>0</v>
      </c>
      <c r="D145" s="49">
        <f>[5]ตารางจด!E132</f>
        <v>8195975</v>
      </c>
      <c r="E145" s="50">
        <f>'[6]คำนวณหน่วย-2560'!F151</f>
        <v>11213.91</v>
      </c>
      <c r="F145" s="36">
        <f>'[6]คำนวณหน่วย-2560'!G151</f>
        <v>39118.724763966035</v>
      </c>
      <c r="G145" s="51">
        <f>'[6]คำนวณหน่วย-2560'!H151</f>
        <v>11435.08</v>
      </c>
      <c r="H145" s="36">
        <f>'[6]คำนวณหน่วย-2560'!I151</f>
        <v>40086.315517687239</v>
      </c>
      <c r="I145" s="51">
        <f>'[6]คำนวณหน่วย-2560'!J151</f>
        <v>14481.67</v>
      </c>
      <c r="J145" s="36">
        <f>'[6]คำนวณหน่วย-2560'!K151</f>
        <v>52711.437553078627</v>
      </c>
      <c r="K145" s="51">
        <f>'[6]คำนวณหน่วย-2560'!L151</f>
        <v>15815.2</v>
      </c>
      <c r="L145" s="36">
        <f>'[6]คำนวณหน่วย-2560'!M151</f>
        <v>56124.483063425236</v>
      </c>
      <c r="M145" s="51">
        <f>'[6]คำนวณหน่วย-2560'!N151</f>
        <v>15267.44</v>
      </c>
      <c r="N145" s="36">
        <f>'[6]คำนวณหน่วย-2560'!O151</f>
        <v>55507.154573961154</v>
      </c>
      <c r="O145" s="51">
        <f>'[6]คำนวณหน่วย-2560'!P151</f>
        <v>14439.31</v>
      </c>
      <c r="P145" s="36">
        <f>'[6]คำนวณหน่วย-2560'!Q151</f>
        <v>54434.404141876337</v>
      </c>
      <c r="Q145" s="51">
        <f>'[6]คำนวณหน่วย-2560'!R151</f>
        <v>14491.26</v>
      </c>
      <c r="R145" s="36">
        <f>'[6]คำนวณหน่วย-2560'!S151</f>
        <v>53137.335036472483</v>
      </c>
      <c r="S145" s="51">
        <f>'[6]คำนวณหน่วย-2560'!T151</f>
        <v>14098.94</v>
      </c>
      <c r="T145" s="36">
        <f>'[6]คำนวณหน่วย-2560'!U151</f>
        <v>52947.249751956733</v>
      </c>
      <c r="U145" s="51">
        <f>'[6]คำนวณหน่วย-2560'!V151</f>
        <v>15716.23</v>
      </c>
      <c r="V145" s="36">
        <f>'[6]คำนวณหน่วย-2560'!W151</f>
        <v>60338.830986608933</v>
      </c>
      <c r="W145" s="51">
        <f>'[6]คำนวณหน่วย-2560'!X151</f>
        <v>11679.67</v>
      </c>
      <c r="X145" s="36">
        <f>'[6]คำนวณหน่วย-2560'!Y151</f>
        <v>43953.759411313302</v>
      </c>
      <c r="Y145" s="51">
        <f>'[6]คำนวณหน่วย-2560'!Z151</f>
        <v>11745.66</v>
      </c>
      <c r="Z145" s="36">
        <f>'[6]คำนวณหน่วย-2560'!AA151</f>
        <v>45121.151988946032</v>
      </c>
      <c r="AA145" s="51">
        <f>'[6]คำนวณหน่วย-2560'!AB151</f>
        <v>9810.02</v>
      </c>
      <c r="AB145" s="36">
        <f>'[6]คำนวณหน่วย-2560'!AC151</f>
        <v>36514.756671794683</v>
      </c>
      <c r="AC145" s="45"/>
      <c r="AD145" s="46"/>
      <c r="AF145" s="46"/>
      <c r="AG145" s="46"/>
      <c r="AH145" s="46"/>
    </row>
    <row r="146" spans="1:34" x14ac:dyDescent="0.55000000000000004">
      <c r="A146" s="39">
        <f>[5]ตารางจด!A133</f>
        <v>110</v>
      </c>
      <c r="B146" s="40" t="str">
        <f>[5]ตารางจด!B133</f>
        <v>อาคารโรงงานนำร่อง</v>
      </c>
      <c r="C146" s="39">
        <f>[5]ตารางจด!C133</f>
        <v>0</v>
      </c>
      <c r="D146" s="41">
        <f>[5]ตารางจด!E133</f>
        <v>8389601</v>
      </c>
      <c r="E146" s="73">
        <f>'[6]คำนวณหน่วย-2560'!F152</f>
        <v>2800</v>
      </c>
      <c r="F146" s="74">
        <f>'[6]คำนวณหน่วย-2560'!G152</f>
        <v>9767.5502424314891</v>
      </c>
      <c r="G146" s="75">
        <f>'[6]คำนวณหน่วย-2560'!H152</f>
        <v>3000</v>
      </c>
      <c r="H146" s="74">
        <f>'[6]คำนวณหน่วย-2560'!I152</f>
        <v>10516.668580636227</v>
      </c>
      <c r="I146" s="75">
        <f>'[6]คำนวณหน่วย-2560'!J152</f>
        <v>3000</v>
      </c>
      <c r="J146" s="74">
        <f>'[6]คำนวณหน่วย-2560'!K152</f>
        <v>10919.618570181194</v>
      </c>
      <c r="K146" s="75">
        <f>'[6]คำนวณหน่วย-2560'!L152</f>
        <v>2000</v>
      </c>
      <c r="L146" s="74">
        <f>'[6]คำนวณหน่วย-2560'!M152</f>
        <v>7097.5369345218824</v>
      </c>
      <c r="M146" s="75">
        <f>'[6]คำนวณหน่วย-2560'!N152</f>
        <v>2200</v>
      </c>
      <c r="N146" s="74">
        <f>'[6]คำนวณหน่วย-2560'!O152</f>
        <v>7998.4424410847223</v>
      </c>
      <c r="O146" s="75">
        <f>'[6]คำนวณหน่วย-2560'!P152</f>
        <v>2400</v>
      </c>
      <c r="P146" s="74">
        <f>'[6]คำนวณหน่วย-2560'!Q152</f>
        <v>9047.7017212389801</v>
      </c>
      <c r="Q146" s="75">
        <f>'[6]คำนวณหน่วย-2560'!R152</f>
        <v>2000</v>
      </c>
      <c r="R146" s="74">
        <f>'[6]คำนวณหน่วย-2560'!S152</f>
        <v>7333.7080469845241</v>
      </c>
      <c r="S146" s="75">
        <f>'[6]คำนวณหน่วย-2560'!T152</f>
        <v>2400</v>
      </c>
      <c r="T146" s="74">
        <f>'[6]คำนวณหน่วย-2560'!U152</f>
        <v>9012.9754013206766</v>
      </c>
      <c r="U146" s="75">
        <f>'[6]คำนวณหน่วย-2560'!V152</f>
        <v>3400</v>
      </c>
      <c r="V146" s="74">
        <f>'[6]คำนวณหน่วย-2560'!W152</f>
        <v>13053.513810530285</v>
      </c>
      <c r="W146" s="75">
        <f>'[6]คำนวณหน่วย-2560'!X152</f>
        <v>2200</v>
      </c>
      <c r="X146" s="74">
        <f>'[6]คำนวณหน่วย-2560'!Y152</f>
        <v>8279.1954485776787</v>
      </c>
      <c r="Y146" s="75">
        <f>'[6]คำนวณหน่วย-2560'!Z152</f>
        <v>2600</v>
      </c>
      <c r="Z146" s="74">
        <f>'[6]คำนวณหน่วย-2560'!AA152</f>
        <v>9987.9440722155832</v>
      </c>
      <c r="AA146" s="75">
        <f>'[6]คำนวณหน่วย-2560'!AB152</f>
        <v>2000</v>
      </c>
      <c r="AB146" s="74">
        <f>'[6]คำนวณหน่วย-2560'!AC152</f>
        <v>7444.3796591229539</v>
      </c>
      <c r="AC146" s="45"/>
      <c r="AD146" s="46"/>
      <c r="AF146" s="46"/>
    </row>
    <row r="147" spans="1:34" x14ac:dyDescent="0.55000000000000004">
      <c r="A147" s="39">
        <f>[5]ตารางจด!A134</f>
        <v>111</v>
      </c>
      <c r="B147" s="40" t="str">
        <f>[5]ตารางจด!B134</f>
        <v>อาคารคัดบรรจุผลิตผลเกษตร</v>
      </c>
      <c r="C147" s="39">
        <f>[5]ตารางจด!C134</f>
        <v>0</v>
      </c>
      <c r="D147" s="41">
        <f>[5]ตารางจด!E134</f>
        <v>8142023</v>
      </c>
      <c r="E147" s="73">
        <f>'[6]คำนวณหน่วย-2560'!F153</f>
        <v>1020</v>
      </c>
      <c r="F147" s="74">
        <f>'[6]คำนวณหน่วย-2560'!G153</f>
        <v>3558.1790168857569</v>
      </c>
      <c r="G147" s="75">
        <f>'[6]คำนวณหน่วย-2560'!H153</f>
        <v>1740</v>
      </c>
      <c r="H147" s="74">
        <f>'[6]คำนวณหน่วย-2560'!I153</f>
        <v>6099.6677767690126</v>
      </c>
      <c r="I147" s="75">
        <f>'[6]คำนวณหน่วย-2560'!J153</f>
        <v>2760</v>
      </c>
      <c r="J147" s="74">
        <f>'[6]คำนวณหน่วย-2560'!K153</f>
        <v>10046.049084566697</v>
      </c>
      <c r="K147" s="75">
        <f>'[6]คำนวณหน่วย-2560'!L153</f>
        <v>1902.0000000000437</v>
      </c>
      <c r="L147" s="74">
        <f>'[6]คำนวณหน่วย-2560'!M153</f>
        <v>6749.7576247304651</v>
      </c>
      <c r="M147" s="75">
        <f>'[6]คำนวณหน่วย-2560'!N153</f>
        <v>2057.9999999999563</v>
      </c>
      <c r="N147" s="74">
        <f>'[6]คำนวณหน่วย-2560'!O153</f>
        <v>7482.1793380690951</v>
      </c>
      <c r="O147" s="75">
        <f>'[6]คำนวณหน่วย-2560'!P153</f>
        <v>2280</v>
      </c>
      <c r="P147" s="74">
        <f>'[6]คำนวณหน่วย-2560'!Q153</f>
        <v>8595.3166351770305</v>
      </c>
      <c r="Q147" s="75">
        <f>'[6]คำนวณหน่วย-2560'!R153</f>
        <v>2760</v>
      </c>
      <c r="R147" s="74">
        <f>'[6]คำนวณหน่วย-2560'!S153</f>
        <v>10120.517104838644</v>
      </c>
      <c r="S147" s="75">
        <f>'[6]คำนวณหน่วย-2560'!T153</f>
        <v>2460</v>
      </c>
      <c r="T147" s="74">
        <f>'[6]คำนวณหน่วย-2560'!U153</f>
        <v>9238.2997863536948</v>
      </c>
      <c r="U147" s="75">
        <f>'[6]คำนวณหน่วย-2560'!V153</f>
        <v>2640</v>
      </c>
      <c r="V147" s="74">
        <f>'[6]คำนวณหน่วย-2560'!W153</f>
        <v>10135.669546999985</v>
      </c>
      <c r="W147" s="75">
        <f>'[6]คำนวณหน่วย-2560'!X153</f>
        <v>1680</v>
      </c>
      <c r="X147" s="74">
        <f>'[6]คำนวณหน่วย-2560'!Y153</f>
        <v>6322.2947061865916</v>
      </c>
      <c r="Y147" s="75">
        <f>'[6]คำนวณหน่วย-2560'!Z153</f>
        <v>1800</v>
      </c>
      <c r="Z147" s="74">
        <f>'[6]คำนวณหน่วย-2560'!AA153</f>
        <v>6914.730511533865</v>
      </c>
      <c r="AA147" s="75">
        <f>'[6]คำนวณหน่วย-2560'!AB153</f>
        <v>1980</v>
      </c>
      <c r="AB147" s="74">
        <f>'[6]คำนวณหน่วย-2560'!AC153</f>
        <v>7369.9358625317245</v>
      </c>
      <c r="AC147" s="45"/>
      <c r="AD147" s="46"/>
      <c r="AF147" s="46"/>
    </row>
    <row r="148" spans="1:34" x14ac:dyDescent="0.55000000000000004">
      <c r="A148" s="39">
        <f>[5]ตารางจด!A135</f>
        <v>112</v>
      </c>
      <c r="B148" s="40" t="str">
        <f>[5]ตารางจด!B135</f>
        <v>อาคารปฏิบัติเทคโนโลยียางและพอลิเมอร์</v>
      </c>
      <c r="C148" s="39">
        <f>[5]ตารางจด!C135</f>
        <v>0</v>
      </c>
      <c r="D148" s="41">
        <f>[5]ตารางจด!E135</f>
        <v>9011628</v>
      </c>
      <c r="E148" s="73">
        <f>'[6]คำนวณหน่วย-2560'!F154</f>
        <v>600</v>
      </c>
      <c r="F148" s="74">
        <f>'[6]คำนวณหน่วย-2560'!G154</f>
        <v>2093.0464805210336</v>
      </c>
      <c r="G148" s="75">
        <f>'[6]คำนวณหน่วย-2560'!H154</f>
        <v>1400</v>
      </c>
      <c r="H148" s="74">
        <f>'[6]คำนวณหน่วย-2560'!I154</f>
        <v>4907.7786709635729</v>
      </c>
      <c r="I148" s="75">
        <f>'[6]คำนวณหน่วย-2560'!J154</f>
        <v>400</v>
      </c>
      <c r="J148" s="74">
        <f>'[6]คำนวณหน่วย-2560'!K154</f>
        <v>1455.9491426908257</v>
      </c>
      <c r="K148" s="75">
        <f>'[6]คำนวณหน่วย-2560'!L154</f>
        <v>200</v>
      </c>
      <c r="L148" s="74">
        <f>'[6]คำนวณหน่วย-2560'!M154</f>
        <v>709.75369345218814</v>
      </c>
      <c r="M148" s="75">
        <f>'[6]คำนวณหน่วย-2560'!N154</f>
        <v>0</v>
      </c>
      <c r="N148" s="74">
        <f>'[6]คำนวณหน่วย-2560'!O154</f>
        <v>0</v>
      </c>
      <c r="O148" s="75">
        <f>'[6]คำนวณหน่วย-2560'!P154</f>
        <v>200</v>
      </c>
      <c r="P148" s="74">
        <f>'[6]คำนวณหน่วย-2560'!Q154</f>
        <v>753.97514343658167</v>
      </c>
      <c r="Q148" s="75">
        <f>'[6]คำนวณหน่วย-2560'!R154</f>
        <v>0</v>
      </c>
      <c r="R148" s="74">
        <f>'[6]คำนวณหน่วย-2560'!S154</f>
        <v>0</v>
      </c>
      <c r="S148" s="75">
        <f>'[6]คำนวณหน่วย-2560'!T154</f>
        <v>400</v>
      </c>
      <c r="T148" s="74">
        <f>'[6]คำนวณหน่วย-2560'!U154</f>
        <v>1502.1625668867796</v>
      </c>
      <c r="U148" s="75">
        <f>'[6]คำนวณหน่วย-2560'!V154</f>
        <v>200</v>
      </c>
      <c r="V148" s="74">
        <f>'[6]คำนวณหน่วย-2560'!W154</f>
        <v>767.85375356060501</v>
      </c>
      <c r="W148" s="75">
        <f>'[6]คำนวณหน่วย-2560'!X154</f>
        <v>0</v>
      </c>
      <c r="X148" s="74">
        <f>'[6]คำนวณหน่วย-2560'!Y154</f>
        <v>0</v>
      </c>
      <c r="Y148" s="75">
        <f>'[6]คำนวณหน่วย-2560'!Z154</f>
        <v>200</v>
      </c>
      <c r="Z148" s="74">
        <f>'[6]คำนวณหน่วย-2560'!AA154</f>
        <v>768.30339017042945</v>
      </c>
      <c r="AA148" s="75">
        <f>'[6]คำนวณหน่วย-2560'!AB154</f>
        <v>400</v>
      </c>
      <c r="AB148" s="74">
        <f>'[6]คำนวณหน่วย-2560'!AC154</f>
        <v>1488.8759318245909</v>
      </c>
      <c r="AC148" s="45"/>
      <c r="AD148" s="46"/>
      <c r="AF148" s="46"/>
    </row>
    <row r="149" spans="1:34" x14ac:dyDescent="0.55000000000000004">
      <c r="A149" s="53" t="s">
        <v>33</v>
      </c>
      <c r="B149" s="54"/>
      <c r="C149" s="55"/>
      <c r="D149" s="56"/>
      <c r="E149" s="57">
        <f t="shared" ref="E149:AB149" si="10">SUM(E143:E148)</f>
        <v>29907.879999999997</v>
      </c>
      <c r="F149" s="36">
        <f t="shared" si="10"/>
        <v>104330.97162307567</v>
      </c>
      <c r="G149" s="57">
        <f t="shared" si="10"/>
        <v>32987.54</v>
      </c>
      <c r="H149" s="36">
        <f t="shared" si="10"/>
        <v>115639.67515682692</v>
      </c>
      <c r="I149" s="57">
        <f t="shared" si="10"/>
        <v>43604.59</v>
      </c>
      <c r="J149" s="36">
        <f t="shared" si="10"/>
        <v>158715.1635697124</v>
      </c>
      <c r="K149" s="57">
        <f t="shared" si="10"/>
        <v>38702.430000000044</v>
      </c>
      <c r="L149" s="36">
        <f t="shared" si="10"/>
        <v>137345.96319037399</v>
      </c>
      <c r="M149" s="68">
        <f t="shared" si="10"/>
        <v>42088.249999999956</v>
      </c>
      <c r="N149" s="36">
        <f t="shared" si="10"/>
        <v>153018.38412317442</v>
      </c>
      <c r="O149" s="68">
        <f t="shared" si="10"/>
        <v>43723.51</v>
      </c>
      <c r="P149" s="36">
        <f t="shared" si="10"/>
        <v>164832.19861900408</v>
      </c>
      <c r="Q149" s="68">
        <f t="shared" si="10"/>
        <v>42040.25</v>
      </c>
      <c r="R149" s="36">
        <f t="shared" si="10"/>
        <v>154155.45986112059</v>
      </c>
      <c r="S149" s="68">
        <f t="shared" si="10"/>
        <v>44618.720000000001</v>
      </c>
      <c r="T149" s="36">
        <f t="shared" si="10"/>
        <v>167561.42741600619</v>
      </c>
      <c r="U149" s="68">
        <f t="shared" si="10"/>
        <v>47705.1</v>
      </c>
      <c r="V149" s="36">
        <f t="shared" si="10"/>
        <v>183152.70049492008</v>
      </c>
      <c r="W149" s="68">
        <f t="shared" si="10"/>
        <v>33125.65</v>
      </c>
      <c r="X149" s="36">
        <f t="shared" si="10"/>
        <v>124660.78668689873</v>
      </c>
      <c r="Y149" s="68">
        <f t="shared" si="10"/>
        <v>35691.339999999997</v>
      </c>
      <c r="Z149" s="36">
        <f t="shared" si="10"/>
        <v>137108.88760862726</v>
      </c>
      <c r="AA149" s="68">
        <f t="shared" si="10"/>
        <v>31001.59</v>
      </c>
      <c r="AB149" s="36">
        <f t="shared" si="10"/>
        <v>115393.80299823478</v>
      </c>
      <c r="AC149" s="45"/>
      <c r="AD149" s="46"/>
      <c r="AF149" s="46"/>
    </row>
    <row r="150" spans="1:34" x14ac:dyDescent="0.55000000000000004">
      <c r="A150" s="29" t="str">
        <f>[5]ตารางจด!A136</f>
        <v>คณะเทคโนโลยีการประมง</v>
      </c>
      <c r="B150" s="58"/>
      <c r="C150" s="59"/>
      <c r="D150" s="60"/>
      <c r="E150" s="61"/>
      <c r="F150" s="62"/>
      <c r="G150" s="61"/>
      <c r="H150" s="62"/>
      <c r="I150" s="61"/>
      <c r="J150" s="62"/>
      <c r="K150" s="61"/>
      <c r="L150" s="63"/>
      <c r="M150" s="61"/>
      <c r="N150" s="63"/>
      <c r="O150" s="61"/>
      <c r="P150" s="63"/>
      <c r="Q150" s="61"/>
      <c r="R150" s="63"/>
      <c r="S150" s="61"/>
      <c r="T150" s="63"/>
      <c r="U150" s="61"/>
      <c r="V150" s="63"/>
      <c r="W150" s="61"/>
      <c r="X150" s="63"/>
      <c r="Y150" s="61"/>
      <c r="Z150" s="63"/>
      <c r="AA150" s="61"/>
      <c r="AB150" s="64"/>
      <c r="AC150" s="35">
        <f>SUM(E154+G154+I154+K154+M154+O154+Q154+S154+U154+W154+Y154+AA154)</f>
        <v>321784</v>
      </c>
      <c r="AD150" s="36">
        <f>SUM(F154+H154+J154+L154+N154+P154+R154+T154+V154+X154+Z154+AB154)</f>
        <v>1190772.142022233</v>
      </c>
      <c r="AF150" s="46"/>
    </row>
    <row r="151" spans="1:34" x14ac:dyDescent="0.55000000000000004">
      <c r="A151" s="39">
        <f>[5]ตารางจด!A137</f>
        <v>113</v>
      </c>
      <c r="B151" s="40" t="str">
        <f>[5]ตารางจด!B137</f>
        <v>อาคารเทคโนโลยีการประมง มิเตอร์ตัวที่ 1</v>
      </c>
      <c r="C151" s="39">
        <f>[5]ตารางจด!C137</f>
        <v>0</v>
      </c>
      <c r="D151" s="41">
        <f>[5]ตารางจด!E137</f>
        <v>9264072</v>
      </c>
      <c r="E151" s="42">
        <f>'[6]คำนวณหน่วย-2560'!F156</f>
        <v>10080</v>
      </c>
      <c r="F151" s="43">
        <f>'[6]คำนวณหน่วย-2560'!G156</f>
        <v>35163.180872753357</v>
      </c>
      <c r="G151" s="44">
        <f>'[6]คำนวณหน่วย-2560'!H156</f>
        <v>10080</v>
      </c>
      <c r="H151" s="43">
        <f>'[6]คำนวณหน่วย-2560'!I156</f>
        <v>35336.006430937727</v>
      </c>
      <c r="I151" s="44">
        <f>'[6]คำนวณหน่วย-2560'!J156</f>
        <v>12640</v>
      </c>
      <c r="J151" s="43">
        <f>'[6]คำนวณหน่วย-2560'!K156</f>
        <v>46007.992909030094</v>
      </c>
      <c r="K151" s="44">
        <f>'[6]คำนวณหน่วย-2560'!L156</f>
        <v>8768.0000000000291</v>
      </c>
      <c r="L151" s="43">
        <f>'[6]คำนวณหน่วย-2560'!M156</f>
        <v>31115.601920944035</v>
      </c>
      <c r="M151" s="44">
        <f>'[6]คำนวณหน่วย-2560'!N156</f>
        <v>7391.9999999999709</v>
      </c>
      <c r="N151" s="43">
        <f>'[6]คำนวณหน่วย-2560'!O156</f>
        <v>26874.766602044561</v>
      </c>
      <c r="O151" s="44">
        <f>'[6]คำนวณหน่วย-2560'!P156</f>
        <v>11520</v>
      </c>
      <c r="P151" s="43">
        <f>'[6]คำนวณหน่วย-2560'!Q156</f>
        <v>43428.968261947106</v>
      </c>
      <c r="Q151" s="44">
        <f>'[6]คำนวณหน่วย-2560'!R156</f>
        <v>9600</v>
      </c>
      <c r="R151" s="43">
        <f>'[6]คำนวณหน่วย-2560'!S156</f>
        <v>35201.79862552572</v>
      </c>
      <c r="S151" s="44">
        <f>'[6]คำนวณหน่วย-2560'!T156</f>
        <v>10880</v>
      </c>
      <c r="T151" s="43">
        <f>'[6]คำนวณหน่วย-2560'!U156</f>
        <v>40858.821819320401</v>
      </c>
      <c r="U151" s="44">
        <f>'[6]คำนวณหน่วย-2560'!V156</f>
        <v>12480</v>
      </c>
      <c r="V151" s="43">
        <f>'[6]คำนวณหน่วย-2560'!W156</f>
        <v>47914.074222181749</v>
      </c>
      <c r="W151" s="44">
        <f>'[6]คำนวณหน่วย-2560'!X156</f>
        <v>8640</v>
      </c>
      <c r="X151" s="43">
        <f>'[6]คำนวณหน่วย-2560'!Y156</f>
        <v>32514.658488959612</v>
      </c>
      <c r="Y151" s="44">
        <f>'[6]คำนวณหน่วย-2560'!Z156</f>
        <v>8960</v>
      </c>
      <c r="Z151" s="43">
        <f>'[6]คำนวณหน่วย-2560'!AA156</f>
        <v>34419.991879635236</v>
      </c>
      <c r="AA151" s="44">
        <f>'[6]คำนวณหน่วย-2560'!AB156</f>
        <v>8160</v>
      </c>
      <c r="AB151" s="43">
        <f>'[6]คำนวณหน่วย-2560'!AC156</f>
        <v>30373.069009221654</v>
      </c>
      <c r="AC151" s="45"/>
      <c r="AD151" s="46"/>
      <c r="AF151" s="46"/>
    </row>
    <row r="152" spans="1:34" x14ac:dyDescent="0.55000000000000004">
      <c r="A152" s="39">
        <f>[5]ตารางจด!A138</f>
        <v>114</v>
      </c>
      <c r="B152" s="40" t="str">
        <f>[5]ตารางจด!B138</f>
        <v>อาคารเทคโนโลยีการประมง มิเตอร์ตัวที่ 2</v>
      </c>
      <c r="C152" s="39">
        <f>[5]ตารางจด!C138</f>
        <v>0</v>
      </c>
      <c r="D152" s="41">
        <f>[5]ตารางจด!E138</f>
        <v>9264102</v>
      </c>
      <c r="E152" s="42">
        <f>'[6]คำนวณหน่วย-2560'!F157</f>
        <v>6880</v>
      </c>
      <c r="F152" s="43">
        <f>'[6]คำนวณหน่วย-2560'!G157</f>
        <v>24000.266309974515</v>
      </c>
      <c r="G152" s="44">
        <f>'[6]คำนวณหน่วย-2560'!H157</f>
        <v>8000</v>
      </c>
      <c r="H152" s="43">
        <f>'[6]คำนวณหน่วย-2560'!I157</f>
        <v>28044.449548363275</v>
      </c>
      <c r="I152" s="44">
        <f>'[6]คำนวณหน่วย-2560'!J157</f>
        <v>13760</v>
      </c>
      <c r="J152" s="43">
        <f>'[6]คำนวณหน่วย-2560'!K157</f>
        <v>50084.650508564409</v>
      </c>
      <c r="K152" s="44">
        <f>'[6]คำนวณหน่วย-2560'!L157</f>
        <v>9680</v>
      </c>
      <c r="L152" s="43">
        <f>'[6]คำนวณหน่วย-2560'!M157</f>
        <v>34352.078763085912</v>
      </c>
      <c r="M152" s="44">
        <f>'[6]คำนวณหน่วย-2560'!N157</f>
        <v>11760</v>
      </c>
      <c r="N152" s="43">
        <f>'[6]คำนวณหน่วย-2560'!O157</f>
        <v>42755.310503252877</v>
      </c>
      <c r="O152" s="44">
        <f>'[6]คำนวณหน่วย-2560'!P157</f>
        <v>12640</v>
      </c>
      <c r="P152" s="43">
        <f>'[6]คำนวณหน่วย-2560'!Q157</f>
        <v>47651.229065191961</v>
      </c>
      <c r="Q152" s="44">
        <f>'[6]คำนวณหน่วย-2560'!R157</f>
        <v>11040</v>
      </c>
      <c r="R152" s="43">
        <f>'[6]คำนวณหน่วย-2560'!S157</f>
        <v>40482.068419354575</v>
      </c>
      <c r="S152" s="44">
        <f>'[6]คำนวณหน่วย-2560'!T157</f>
        <v>11520</v>
      </c>
      <c r="T152" s="43">
        <f>'[6]คำนวณหน่วย-2560'!U157</f>
        <v>43262.281926339252</v>
      </c>
      <c r="U152" s="44">
        <f>'[6]คำนวณหน่วย-2560'!V157</f>
        <v>13920</v>
      </c>
      <c r="V152" s="43">
        <f>'[6]คำนวณหน่วย-2560'!W157</f>
        <v>53442.621247818104</v>
      </c>
      <c r="W152" s="44">
        <f>'[6]คำนวณหน่วย-2560'!X157</f>
        <v>7680</v>
      </c>
      <c r="X152" s="43">
        <f>'[6]คำนวณหน่วย-2560'!Y157</f>
        <v>28901.918656852991</v>
      </c>
      <c r="Y152" s="44">
        <f>'[6]คำนวณหน่วย-2560'!Z157</f>
        <v>8960</v>
      </c>
      <c r="Z152" s="43">
        <f>'[6]คำนวณหน่วย-2560'!AA157</f>
        <v>34419.991879635236</v>
      </c>
      <c r="AA152" s="44">
        <f>'[6]คำนวณหน่วย-2560'!AB157</f>
        <v>7200</v>
      </c>
      <c r="AB152" s="43">
        <f>'[6]คำนวณหน่วย-2560'!AC157</f>
        <v>26799.766772842635</v>
      </c>
      <c r="AC152" s="45"/>
      <c r="AD152" s="46"/>
      <c r="AF152" s="46"/>
    </row>
    <row r="153" spans="1:34" x14ac:dyDescent="0.55000000000000004">
      <c r="A153" s="39">
        <f>[5]ตารางจด!A139</f>
        <v>115</v>
      </c>
      <c r="B153" s="40" t="str">
        <f>[5]ตารางจด!B139</f>
        <v>การเพาะเลี้ยงสาหร่าย</v>
      </c>
      <c r="C153" s="39">
        <f>[5]ตารางจด!C139</f>
        <v>0</v>
      </c>
      <c r="D153" s="41">
        <f>[5]ตารางจด!E139</f>
        <v>8708215</v>
      </c>
      <c r="E153" s="42">
        <f>'[6]คำนวณหน่วย-2560'!F166</f>
        <v>2700</v>
      </c>
      <c r="F153" s="43">
        <f>'[6]คำนวณหน่วย-2560'!G166</f>
        <v>9418.7091623446504</v>
      </c>
      <c r="G153" s="44">
        <f>'[6]คำนวณหน่วย-2560'!H166</f>
        <v>3399</v>
      </c>
      <c r="H153" s="43">
        <f>'[6]คำนวณหน่วย-2560'!I166</f>
        <v>11915.385501860846</v>
      </c>
      <c r="I153" s="44">
        <f>'[6]คำนวณหน่วย-2560'!J166</f>
        <v>3416</v>
      </c>
      <c r="J153" s="43">
        <f>'[6]คำนวณหน่วย-2560'!K166</f>
        <v>12433.805678579653</v>
      </c>
      <c r="K153" s="44">
        <f>'[6]คำนวณหน่วย-2560'!L166</f>
        <v>2372</v>
      </c>
      <c r="L153" s="43">
        <f>'[6]คำนวณหน่วย-2560'!M166</f>
        <v>8417.6788043429515</v>
      </c>
      <c r="M153" s="44">
        <f>'[6]คำนวณหน่วย-2560'!N166</f>
        <v>3167</v>
      </c>
      <c r="N153" s="43">
        <f>'[6]คำนวณหน่วย-2560'!O166</f>
        <v>11514.121459506961</v>
      </c>
      <c r="O153" s="44">
        <f>'[6]คำนวณหน่วย-2560'!P166</f>
        <v>3971</v>
      </c>
      <c r="P153" s="43">
        <f>'[6]คำนวณหน่วย-2560'!Q166</f>
        <v>14970.17647293333</v>
      </c>
      <c r="Q153" s="44">
        <f>'[6]คำนวณหน่วย-2560'!R166</f>
        <v>3632</v>
      </c>
      <c r="R153" s="43">
        <f>'[6]คำนวณหน่วย-2560'!S166</f>
        <v>13318.013813323896</v>
      </c>
      <c r="S153" s="44">
        <f>'[6]คำนวณหน่วย-2560'!T166</f>
        <v>3707</v>
      </c>
      <c r="T153" s="43">
        <f>'[6]คำนวณหน่วย-2560'!U166</f>
        <v>13921.291588623229</v>
      </c>
      <c r="U153" s="44">
        <f>'[6]คำนวณหน่วย-2560'!V166</f>
        <v>11855</v>
      </c>
      <c r="V153" s="43">
        <f>'[6]คำนวณหน่วย-2560'!W166</f>
        <v>45514.53124230486</v>
      </c>
      <c r="W153" s="44">
        <f>'[6]คำนวณหน่วย-2560'!X166</f>
        <v>13244</v>
      </c>
      <c r="X153" s="43">
        <f>'[6]คำนวณหน่วย-2560'!Y166</f>
        <v>49840.756600437628</v>
      </c>
      <c r="Y153" s="44">
        <f>'[6]คำนวณหน่วย-2560'!Z166</f>
        <v>13235</v>
      </c>
      <c r="Z153" s="43">
        <f>'[6]คำนวณหน่วย-2560'!AA166</f>
        <v>50842.476844528166</v>
      </c>
      <c r="AA153" s="44">
        <f>'[6]คำนวณหน่วย-2560'!AB166</f>
        <v>14846</v>
      </c>
      <c r="AB153" s="43">
        <f>'[6]คำนวณหน่วย-2560'!AC166</f>
        <v>55259.630209669689</v>
      </c>
      <c r="AC153" s="45"/>
      <c r="AD153" s="46"/>
      <c r="AF153" s="46"/>
    </row>
    <row r="154" spans="1:34" x14ac:dyDescent="0.55000000000000004">
      <c r="A154" s="53" t="s">
        <v>33</v>
      </c>
      <c r="B154" s="54"/>
      <c r="C154" s="55"/>
      <c r="D154" s="56"/>
      <c r="E154" s="57">
        <f t="shared" ref="E154:AB154" si="11">SUM(E151:E153)</f>
        <v>19660</v>
      </c>
      <c r="F154" s="36">
        <f t="shared" si="11"/>
        <v>68582.156345072523</v>
      </c>
      <c r="G154" s="57">
        <f>SUM(G151:G153)</f>
        <v>21479</v>
      </c>
      <c r="H154" s="36">
        <f>SUM(H151:H153)</f>
        <v>75295.841481161842</v>
      </c>
      <c r="I154" s="57">
        <f t="shared" si="11"/>
        <v>29816</v>
      </c>
      <c r="J154" s="36">
        <f t="shared" si="11"/>
        <v>108526.44909617415</v>
      </c>
      <c r="K154" s="57">
        <f t="shared" si="11"/>
        <v>20820.000000000029</v>
      </c>
      <c r="L154" s="36">
        <f t="shared" si="11"/>
        <v>73885.359488372895</v>
      </c>
      <c r="M154" s="68">
        <f t="shared" si="11"/>
        <v>22318.999999999971</v>
      </c>
      <c r="N154" s="36">
        <f t="shared" si="11"/>
        <v>81144.198564804406</v>
      </c>
      <c r="O154" s="68">
        <f t="shared" si="11"/>
        <v>28131</v>
      </c>
      <c r="P154" s="36">
        <f t="shared" si="11"/>
        <v>106050.37380007238</v>
      </c>
      <c r="Q154" s="68">
        <f t="shared" si="11"/>
        <v>24272</v>
      </c>
      <c r="R154" s="36">
        <f t="shared" si="11"/>
        <v>89001.880858204182</v>
      </c>
      <c r="S154" s="68">
        <f t="shared" si="11"/>
        <v>26107</v>
      </c>
      <c r="T154" s="36">
        <f t="shared" si="11"/>
        <v>98042.39533428289</v>
      </c>
      <c r="U154" s="68">
        <f t="shared" si="11"/>
        <v>38255</v>
      </c>
      <c r="V154" s="36">
        <f t="shared" si="11"/>
        <v>146871.22671230472</v>
      </c>
      <c r="W154" s="68">
        <f t="shared" si="11"/>
        <v>29564</v>
      </c>
      <c r="X154" s="36">
        <f t="shared" si="11"/>
        <v>111257.33374625022</v>
      </c>
      <c r="Y154" s="68">
        <f t="shared" si="11"/>
        <v>31155</v>
      </c>
      <c r="Z154" s="36">
        <f t="shared" si="11"/>
        <v>119682.46060379864</v>
      </c>
      <c r="AA154" s="68">
        <f t="shared" si="11"/>
        <v>30206</v>
      </c>
      <c r="AB154" s="36">
        <f t="shared" si="11"/>
        <v>112432.46599173397</v>
      </c>
      <c r="AC154" s="45"/>
      <c r="AD154" s="46"/>
      <c r="AF154" s="46"/>
    </row>
    <row r="155" spans="1:34" x14ac:dyDescent="0.55000000000000004">
      <c r="D155" s="78"/>
      <c r="H155" s="79"/>
      <c r="J155" s="79"/>
    </row>
    <row r="156" spans="1:34" s="88" customFormat="1" x14ac:dyDescent="0.55000000000000004">
      <c r="A156" s="80" t="s">
        <v>36</v>
      </c>
      <c r="B156" s="81"/>
      <c r="C156" s="82"/>
      <c r="D156" s="83"/>
      <c r="E156" s="84"/>
      <c r="F156" s="85"/>
      <c r="G156" s="84"/>
      <c r="H156" s="85"/>
      <c r="I156" s="84"/>
      <c r="J156" s="85"/>
      <c r="K156" s="84"/>
      <c r="L156" s="85"/>
      <c r="M156" s="84"/>
      <c r="N156" s="85"/>
      <c r="O156" s="86"/>
      <c r="P156" s="87"/>
      <c r="Q156" s="84"/>
      <c r="R156" s="87"/>
      <c r="S156" s="84"/>
      <c r="T156" s="85"/>
      <c r="U156" s="84"/>
      <c r="V156" s="85"/>
      <c r="W156" s="84"/>
      <c r="X156" s="85"/>
      <c r="Y156" s="84"/>
      <c r="Z156" s="85"/>
      <c r="AA156" s="84"/>
      <c r="AB156" s="85"/>
      <c r="AC156" s="35">
        <f>SUM(E157+G157+I157+K157+M157+O157+Q157+S157+U157+W157+Y157+AA157)</f>
        <v>176073</v>
      </c>
      <c r="AD156" s="36">
        <f>SUM(F157+H157+J157+L157+N157+P157+R157+T157+V157+X157+Z157+AB157)</f>
        <v>792371</v>
      </c>
    </row>
    <row r="157" spans="1:34" s="88" customFormat="1" x14ac:dyDescent="0.55000000000000004">
      <c r="A157" s="89">
        <v>118</v>
      </c>
      <c r="B157" s="90" t="s">
        <v>36</v>
      </c>
      <c r="C157" s="91"/>
      <c r="D157" s="92"/>
      <c r="E157" s="93">
        <v>12744</v>
      </c>
      <c r="F157" s="94">
        <v>57348</v>
      </c>
      <c r="G157" s="93">
        <v>11395</v>
      </c>
      <c r="H157" s="94">
        <v>51277.5</v>
      </c>
      <c r="I157" s="93">
        <v>14180</v>
      </c>
      <c r="J157" s="94">
        <v>63810</v>
      </c>
      <c r="K157" s="93">
        <v>14891</v>
      </c>
      <c r="L157" s="94">
        <v>67009.5</v>
      </c>
      <c r="M157" s="95">
        <v>18151</v>
      </c>
      <c r="N157" s="94">
        <v>81679.5</v>
      </c>
      <c r="O157" s="95">
        <v>19389</v>
      </c>
      <c r="P157" s="94">
        <v>87293</v>
      </c>
      <c r="Q157" s="95">
        <v>14954</v>
      </c>
      <c r="R157" s="94">
        <v>67293</v>
      </c>
      <c r="S157" s="95">
        <v>15317</v>
      </c>
      <c r="T157" s="94">
        <v>68926.5</v>
      </c>
      <c r="U157" s="95">
        <v>17454</v>
      </c>
      <c r="V157" s="94">
        <v>78543</v>
      </c>
      <c r="W157" s="95">
        <v>13658</v>
      </c>
      <c r="X157" s="94">
        <v>61461</v>
      </c>
      <c r="Y157" s="95">
        <v>12538</v>
      </c>
      <c r="Z157" s="94">
        <v>56421</v>
      </c>
      <c r="AA157" s="95">
        <v>11402</v>
      </c>
      <c r="AB157" s="94">
        <v>51309</v>
      </c>
      <c r="AD157" s="96"/>
    </row>
    <row r="158" spans="1:34" s="88" customFormat="1" x14ac:dyDescent="0.55000000000000004">
      <c r="A158" s="80" t="s">
        <v>37</v>
      </c>
      <c r="B158" s="81"/>
      <c r="C158" s="82"/>
      <c r="D158" s="83"/>
      <c r="E158" s="84"/>
      <c r="F158" s="87"/>
      <c r="G158" s="84"/>
      <c r="H158" s="87"/>
      <c r="I158" s="84"/>
      <c r="J158" s="85"/>
      <c r="K158" s="84"/>
      <c r="L158" s="85"/>
      <c r="M158" s="84"/>
      <c r="N158" s="85"/>
      <c r="O158" s="84"/>
      <c r="P158" s="85"/>
      <c r="Q158" s="84"/>
      <c r="R158" s="85"/>
      <c r="S158" s="84"/>
      <c r="T158" s="85"/>
      <c r="U158" s="84"/>
      <c r="V158" s="85"/>
      <c r="W158" s="84"/>
      <c r="X158" s="85"/>
      <c r="Y158" s="84"/>
      <c r="Z158" s="85"/>
      <c r="AA158" s="84"/>
      <c r="AB158" s="85"/>
      <c r="AC158" s="35">
        <f>SUM(E159+G159+I159+K159+M159+O159+Q159+S159+U159+W159+Y159+AA159)</f>
        <v>525730</v>
      </c>
      <c r="AD158" s="36">
        <f>SUM(F159+H159+J159+L159+N159+P159+R159+T159+V159+X159+Z159+AB159)</f>
        <v>2593006</v>
      </c>
    </row>
    <row r="159" spans="1:34" s="88" customFormat="1" x14ac:dyDescent="0.55000000000000004">
      <c r="A159" s="89">
        <v>119</v>
      </c>
      <c r="B159" s="90" t="s">
        <v>37</v>
      </c>
      <c r="C159" s="91"/>
      <c r="D159" s="92"/>
      <c r="E159" s="93">
        <v>41913</v>
      </c>
      <c r="F159" s="94">
        <v>206690</v>
      </c>
      <c r="G159" s="93">
        <v>41618</v>
      </c>
      <c r="H159" s="94">
        <v>205735</v>
      </c>
      <c r="I159" s="93">
        <v>44909</v>
      </c>
      <c r="J159" s="94">
        <v>222390</v>
      </c>
      <c r="K159" s="93">
        <v>40545</v>
      </c>
      <c r="L159" s="94">
        <v>199620</v>
      </c>
      <c r="M159" s="95">
        <v>39902</v>
      </c>
      <c r="N159" s="94">
        <v>196494</v>
      </c>
      <c r="O159" s="95">
        <v>49203</v>
      </c>
      <c r="P159" s="94">
        <v>242017</v>
      </c>
      <c r="Q159" s="95">
        <v>46795</v>
      </c>
      <c r="R159" s="94">
        <v>231152</v>
      </c>
      <c r="S159" s="95">
        <v>47896</v>
      </c>
      <c r="T159" s="94">
        <v>235477</v>
      </c>
      <c r="U159" s="95">
        <v>50627</v>
      </c>
      <c r="V159" s="94">
        <v>249287</v>
      </c>
      <c r="W159" s="95">
        <v>34823</v>
      </c>
      <c r="X159" s="94">
        <v>172680</v>
      </c>
      <c r="Y159" s="95">
        <v>44022</v>
      </c>
      <c r="Z159" s="94">
        <v>216014</v>
      </c>
      <c r="AA159" s="95">
        <v>43477</v>
      </c>
      <c r="AB159" s="94">
        <v>215450</v>
      </c>
      <c r="AD159" s="96"/>
    </row>
    <row r="160" spans="1:34" s="105" customFormat="1" x14ac:dyDescent="0.55000000000000004">
      <c r="A160" s="97" t="s">
        <v>38</v>
      </c>
      <c r="B160" s="98"/>
      <c r="C160" s="99"/>
      <c r="D160" s="100"/>
      <c r="E160" s="101"/>
      <c r="F160" s="102"/>
      <c r="G160" s="101"/>
      <c r="H160" s="102"/>
      <c r="I160" s="101"/>
      <c r="J160" s="102"/>
      <c r="K160" s="103"/>
      <c r="L160" s="104"/>
      <c r="M160" s="103"/>
      <c r="N160" s="104"/>
      <c r="O160" s="103"/>
      <c r="P160" s="104"/>
      <c r="Q160" s="103"/>
      <c r="R160" s="104"/>
      <c r="S160" s="103"/>
      <c r="T160" s="104"/>
      <c r="U160" s="103"/>
      <c r="V160" s="104"/>
      <c r="W160" s="103"/>
      <c r="X160" s="104"/>
      <c r="Y160" s="103"/>
      <c r="Z160" s="104"/>
      <c r="AA160" s="103"/>
      <c r="AB160" s="104"/>
      <c r="AC160" s="35">
        <f>SUM(E164+G164+I164+K164+M164+O164+Q164+S164+U164+W164+Y164+AA164)</f>
        <v>49945</v>
      </c>
      <c r="AD160" s="36">
        <f>SUM(F164+H164+J164+L164+N164+P164+R164+T164+V164+X164+Z164+AB164)</f>
        <v>253215</v>
      </c>
    </row>
    <row r="161" spans="1:30" s="88" customFormat="1" x14ac:dyDescent="0.55000000000000004">
      <c r="A161" s="106">
        <v>120</v>
      </c>
      <c r="B161" s="107" t="s">
        <v>38</v>
      </c>
      <c r="C161" s="108"/>
      <c r="D161" s="109"/>
      <c r="E161" s="110">
        <v>41</v>
      </c>
      <c r="F161" s="111">
        <v>123</v>
      </c>
      <c r="G161" s="110">
        <v>66</v>
      </c>
      <c r="H161" s="111">
        <v>198</v>
      </c>
      <c r="I161" s="110">
        <v>237</v>
      </c>
      <c r="J161" s="111">
        <v>711</v>
      </c>
      <c r="K161" s="110">
        <v>285</v>
      </c>
      <c r="L161" s="111">
        <v>855</v>
      </c>
      <c r="M161" s="112">
        <v>478</v>
      </c>
      <c r="N161" s="111">
        <v>1434</v>
      </c>
      <c r="O161" s="112">
        <v>670</v>
      </c>
      <c r="P161" s="111">
        <v>2010</v>
      </c>
      <c r="Q161" s="112">
        <v>297</v>
      </c>
      <c r="R161" s="111">
        <v>891</v>
      </c>
      <c r="S161" s="112">
        <v>340</v>
      </c>
      <c r="T161" s="111">
        <v>1020</v>
      </c>
      <c r="U161" s="112">
        <v>400</v>
      </c>
      <c r="V161" s="111">
        <v>1200</v>
      </c>
      <c r="W161" s="112">
        <v>335</v>
      </c>
      <c r="X161" s="111">
        <v>1005</v>
      </c>
      <c r="Y161" s="112">
        <v>254</v>
      </c>
      <c r="Z161" s="111">
        <v>762</v>
      </c>
      <c r="AA161" s="112">
        <v>176</v>
      </c>
      <c r="AB161" s="111">
        <v>528</v>
      </c>
      <c r="AD161" s="96"/>
    </row>
    <row r="162" spans="1:30" s="88" customFormat="1" x14ac:dyDescent="0.55000000000000004">
      <c r="A162" s="106">
        <v>121</v>
      </c>
      <c r="B162" s="107" t="s">
        <v>39</v>
      </c>
      <c r="C162" s="108"/>
      <c r="D162" s="109"/>
      <c r="E162" s="110" t="s">
        <v>40</v>
      </c>
      <c r="F162" s="111">
        <v>11150</v>
      </c>
      <c r="G162" s="110" t="s">
        <v>40</v>
      </c>
      <c r="H162" s="111">
        <v>11150</v>
      </c>
      <c r="I162" s="110" t="s">
        <v>40</v>
      </c>
      <c r="J162" s="111">
        <v>11150</v>
      </c>
      <c r="K162" s="110" t="s">
        <v>40</v>
      </c>
      <c r="L162" s="111">
        <v>11150</v>
      </c>
      <c r="M162" s="112" t="s">
        <v>40</v>
      </c>
      <c r="N162" s="111">
        <v>11150</v>
      </c>
      <c r="O162" s="112" t="s">
        <v>40</v>
      </c>
      <c r="P162" s="111">
        <v>11150</v>
      </c>
      <c r="Q162" s="112">
        <v>3790</v>
      </c>
      <c r="R162" s="111">
        <v>11370</v>
      </c>
      <c r="S162" s="112">
        <v>3676</v>
      </c>
      <c r="T162" s="111">
        <v>11028</v>
      </c>
      <c r="U162" s="112">
        <v>2632</v>
      </c>
      <c r="V162" s="111">
        <v>7896</v>
      </c>
      <c r="W162" s="112">
        <v>3159</v>
      </c>
      <c r="X162" s="111">
        <v>9477</v>
      </c>
      <c r="Y162" s="112">
        <v>2845</v>
      </c>
      <c r="Z162" s="111">
        <v>8535</v>
      </c>
      <c r="AA162" s="112">
        <v>2984</v>
      </c>
      <c r="AB162" s="111">
        <v>8952</v>
      </c>
      <c r="AD162" s="96"/>
    </row>
    <row r="163" spans="1:30" s="88" customFormat="1" x14ac:dyDescent="0.55000000000000004">
      <c r="A163" s="106">
        <v>122</v>
      </c>
      <c r="B163" s="107" t="s">
        <v>41</v>
      </c>
      <c r="C163" s="108"/>
      <c r="D163" s="109"/>
      <c r="E163" s="110">
        <v>2000</v>
      </c>
      <c r="F163" s="111">
        <v>6000</v>
      </c>
      <c r="G163" s="110">
        <v>1840</v>
      </c>
      <c r="H163" s="111">
        <v>5520</v>
      </c>
      <c r="I163" s="110">
        <v>2640</v>
      </c>
      <c r="J163" s="111">
        <v>7920</v>
      </c>
      <c r="K163" s="110">
        <v>4080</v>
      </c>
      <c r="L163" s="111">
        <v>12240</v>
      </c>
      <c r="M163" s="112">
        <v>4000</v>
      </c>
      <c r="N163" s="111">
        <v>12000</v>
      </c>
      <c r="O163" s="112">
        <v>3600</v>
      </c>
      <c r="P163" s="111">
        <v>10800</v>
      </c>
      <c r="Q163" s="112">
        <v>2960</v>
      </c>
      <c r="R163" s="111">
        <v>8880</v>
      </c>
      <c r="S163" s="112">
        <v>3040</v>
      </c>
      <c r="T163" s="111">
        <v>9120</v>
      </c>
      <c r="U163" s="112">
        <v>3120</v>
      </c>
      <c r="V163" s="111">
        <v>9360</v>
      </c>
      <c r="W163" s="112">
        <v>0</v>
      </c>
      <c r="X163" s="111">
        <v>0</v>
      </c>
      <c r="Y163" s="112" t="s">
        <v>40</v>
      </c>
      <c r="Z163" s="111">
        <v>18240</v>
      </c>
      <c r="AA163" s="112" t="s">
        <v>40</v>
      </c>
      <c r="AB163" s="111">
        <v>18240</v>
      </c>
      <c r="AD163" s="96"/>
    </row>
    <row r="164" spans="1:30" s="105" customFormat="1" x14ac:dyDescent="0.55000000000000004">
      <c r="A164" s="113" t="s">
        <v>33</v>
      </c>
      <c r="B164" s="114"/>
      <c r="C164" s="115"/>
      <c r="D164" s="116"/>
      <c r="E164" s="117">
        <f t="shared" ref="E164:AB164" si="12">SUM(E161:E163)</f>
        <v>2041</v>
      </c>
      <c r="F164" s="118">
        <f t="shared" si="12"/>
        <v>17273</v>
      </c>
      <c r="G164" s="117">
        <f t="shared" si="12"/>
        <v>1906</v>
      </c>
      <c r="H164" s="118">
        <f t="shared" si="12"/>
        <v>16868</v>
      </c>
      <c r="I164" s="117">
        <f t="shared" si="12"/>
        <v>2877</v>
      </c>
      <c r="J164" s="118">
        <f t="shared" si="12"/>
        <v>19781</v>
      </c>
      <c r="K164" s="117">
        <f t="shared" si="12"/>
        <v>4365</v>
      </c>
      <c r="L164" s="118">
        <f t="shared" si="12"/>
        <v>24245</v>
      </c>
      <c r="M164" s="119">
        <f t="shared" si="12"/>
        <v>4478</v>
      </c>
      <c r="N164" s="118">
        <f t="shared" si="12"/>
        <v>24584</v>
      </c>
      <c r="O164" s="119">
        <f t="shared" si="12"/>
        <v>4270</v>
      </c>
      <c r="P164" s="118">
        <f t="shared" si="12"/>
        <v>23960</v>
      </c>
      <c r="Q164" s="119">
        <f t="shared" si="12"/>
        <v>7047</v>
      </c>
      <c r="R164" s="118">
        <f t="shared" si="12"/>
        <v>21141</v>
      </c>
      <c r="S164" s="119">
        <f t="shared" si="12"/>
        <v>7056</v>
      </c>
      <c r="T164" s="118">
        <f t="shared" si="12"/>
        <v>21168</v>
      </c>
      <c r="U164" s="119">
        <f t="shared" si="12"/>
        <v>6152</v>
      </c>
      <c r="V164" s="118">
        <f t="shared" si="12"/>
        <v>18456</v>
      </c>
      <c r="W164" s="119">
        <f t="shared" si="12"/>
        <v>3494</v>
      </c>
      <c r="X164" s="118">
        <f t="shared" si="12"/>
        <v>10482</v>
      </c>
      <c r="Y164" s="119">
        <f t="shared" si="12"/>
        <v>3099</v>
      </c>
      <c r="Z164" s="118">
        <f t="shared" si="12"/>
        <v>27537</v>
      </c>
      <c r="AA164" s="119">
        <f t="shared" si="12"/>
        <v>3160</v>
      </c>
      <c r="AB164" s="118">
        <f t="shared" si="12"/>
        <v>27720</v>
      </c>
      <c r="AC164" s="96"/>
      <c r="AD164" s="96"/>
    </row>
  </sheetData>
  <autoFilter ref="A3:AC154"/>
  <mergeCells count="2">
    <mergeCell ref="C28:D28"/>
    <mergeCell ref="C29:D29"/>
  </mergeCells>
  <pageMargins left="0.55118110236220474" right="0.15748031496062992" top="0.51181102362204722" bottom="0.39370078740157483" header="0.51181102362204722" footer="0.51181102362204722"/>
  <pageSetup paperSize="9" orientation="landscape" r:id="rId1"/>
  <headerFooter alignWithMargins="0">
    <oddFooter>&amp;Rงานอนุรักษ์พลังงานและสิ่งแวดล้อม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2560-อาคาร</vt:lpstr>
      <vt:lpstr>'2560-อาคาร'!Print_Titles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2022-04-21T06:08:30Z</dcterms:created>
  <dcterms:modified xsi:type="dcterms:W3CDTF">2022-05-09T07:31:16Z</dcterms:modified>
</cp:coreProperties>
</file>